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chartsheets/sheet3.xml" ContentType="application/vnd.openxmlformats-officedocument.spreadsheetml.chartsheet+xml"/>
  <Override PartName="/xl/chartsheets/sheet4.xml" ContentType="application/vnd.openxmlformats-officedocument.spreadsheetml.chartsheet+xml"/>
  <Override PartName="/xl/chartsheets/sheet5.xml" ContentType="application/vnd.openxmlformats-officedocument.spreadsheetml.chartsheet+xml"/>
  <Override PartName="/xl/chartsheets/sheet6.xml" ContentType="application/vnd.openxmlformats-officedocument.spreadsheetml.chart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lliot\Desktop\Move to New SSD\University Work\2nd Year\Alternative Propulsion\"/>
    </mc:Choice>
  </mc:AlternateContent>
  <xr:revisionPtr revIDLastSave="0" documentId="13_ncr:1_{DB64133A-D1EF-43A5-952B-0F23152053F4}" xr6:coauthVersionLast="47" xr6:coauthVersionMax="47" xr10:uidLastSave="{00000000-0000-0000-0000-000000000000}"/>
  <bookViews>
    <workbookView xWindow="-108" yWindow="-108" windowWidth="23256" windowHeight="12576" tabRatio="925" xr2:uid="{25EDA3DC-B7D2-4882-8712-4BAA491E2C7B}"/>
  </bookViews>
  <sheets>
    <sheet name="WLTP Sheet" sheetId="1" r:id="rId1"/>
    <sheet name="WLTP Cycle" sheetId="2" r:id="rId2"/>
    <sheet name="Cumulative Energy Chart" sheetId="3" r:id="rId3"/>
    <sheet name="Acceleration Force Chart" sheetId="4" r:id="rId4"/>
    <sheet name="Aerodynamic Resistance Chart" sheetId="5" r:id="rId5"/>
    <sheet name="Tractive Force Chart" sheetId="6" r:id="rId6"/>
    <sheet name="Tractive Power Required Chart" sheetId="7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8" i="1" l="1"/>
  <c r="X2" i="1"/>
  <c r="V2" i="1"/>
  <c r="S2" i="1"/>
  <c r="Q2" i="1"/>
  <c r="K3" i="1"/>
  <c r="N3" i="1" s="1"/>
  <c r="K4" i="1"/>
  <c r="N4" i="1" s="1"/>
  <c r="K5" i="1"/>
  <c r="N5" i="1" s="1"/>
  <c r="K6" i="1"/>
  <c r="K7" i="1"/>
  <c r="N7" i="1" s="1"/>
  <c r="K8" i="1"/>
  <c r="N8" i="1" s="1"/>
  <c r="K9" i="1"/>
  <c r="N9" i="1" s="1"/>
  <c r="K10" i="1"/>
  <c r="N10" i="1" s="1"/>
  <c r="K11" i="1"/>
  <c r="N11" i="1" s="1"/>
  <c r="K12" i="1"/>
  <c r="N12" i="1" s="1"/>
  <c r="K13" i="1"/>
  <c r="N13" i="1" s="1"/>
  <c r="K14" i="1"/>
  <c r="N14" i="1" s="1"/>
  <c r="K15" i="1"/>
  <c r="N15" i="1" s="1"/>
  <c r="K16" i="1"/>
  <c r="N16" i="1" s="1"/>
  <c r="K17" i="1"/>
  <c r="N17" i="1" s="1"/>
  <c r="K18" i="1"/>
  <c r="N18" i="1" s="1"/>
  <c r="K19" i="1"/>
  <c r="N19" i="1" s="1"/>
  <c r="K20" i="1"/>
  <c r="N20" i="1" s="1"/>
  <c r="K21" i="1"/>
  <c r="N21" i="1" s="1"/>
  <c r="K22" i="1"/>
  <c r="K23" i="1"/>
  <c r="N23" i="1" s="1"/>
  <c r="K24" i="1"/>
  <c r="N24" i="1" s="1"/>
  <c r="K25" i="1"/>
  <c r="N25" i="1" s="1"/>
  <c r="K26" i="1"/>
  <c r="N26" i="1" s="1"/>
  <c r="K27" i="1"/>
  <c r="N27" i="1" s="1"/>
  <c r="K28" i="1"/>
  <c r="N28" i="1" s="1"/>
  <c r="K29" i="1"/>
  <c r="N29" i="1" s="1"/>
  <c r="K30" i="1"/>
  <c r="N30" i="1" s="1"/>
  <c r="K31" i="1"/>
  <c r="N31" i="1" s="1"/>
  <c r="K32" i="1"/>
  <c r="N32" i="1" s="1"/>
  <c r="K33" i="1"/>
  <c r="N33" i="1" s="1"/>
  <c r="K34" i="1"/>
  <c r="N34" i="1" s="1"/>
  <c r="K35" i="1"/>
  <c r="N35" i="1" s="1"/>
  <c r="K36" i="1"/>
  <c r="N36" i="1" s="1"/>
  <c r="K37" i="1"/>
  <c r="N37" i="1" s="1"/>
  <c r="K38" i="1"/>
  <c r="K39" i="1"/>
  <c r="N39" i="1" s="1"/>
  <c r="K40" i="1"/>
  <c r="N40" i="1" s="1"/>
  <c r="K41" i="1"/>
  <c r="N41" i="1" s="1"/>
  <c r="K42" i="1"/>
  <c r="N42" i="1" s="1"/>
  <c r="K43" i="1"/>
  <c r="N43" i="1" s="1"/>
  <c r="K44" i="1"/>
  <c r="N44" i="1" s="1"/>
  <c r="K45" i="1"/>
  <c r="N45" i="1" s="1"/>
  <c r="K46" i="1"/>
  <c r="N46" i="1" s="1"/>
  <c r="K47" i="1"/>
  <c r="N47" i="1" s="1"/>
  <c r="K48" i="1"/>
  <c r="N48" i="1" s="1"/>
  <c r="K49" i="1"/>
  <c r="N49" i="1" s="1"/>
  <c r="K50" i="1"/>
  <c r="K51" i="1"/>
  <c r="N51" i="1" s="1"/>
  <c r="K52" i="1"/>
  <c r="N52" i="1" s="1"/>
  <c r="K53" i="1"/>
  <c r="N53" i="1" s="1"/>
  <c r="K54" i="1"/>
  <c r="N54" i="1" s="1"/>
  <c r="K55" i="1"/>
  <c r="N55" i="1" s="1"/>
  <c r="K56" i="1"/>
  <c r="N56" i="1" s="1"/>
  <c r="K57" i="1"/>
  <c r="N57" i="1" s="1"/>
  <c r="K58" i="1"/>
  <c r="K59" i="1"/>
  <c r="N59" i="1" s="1"/>
  <c r="K60" i="1"/>
  <c r="N60" i="1" s="1"/>
  <c r="K61" i="1"/>
  <c r="N61" i="1" s="1"/>
  <c r="K62" i="1"/>
  <c r="N62" i="1" s="1"/>
  <c r="K63" i="1"/>
  <c r="N63" i="1" s="1"/>
  <c r="K64" i="1"/>
  <c r="N64" i="1" s="1"/>
  <c r="K65" i="1"/>
  <c r="N65" i="1" s="1"/>
  <c r="K66" i="1"/>
  <c r="N66" i="1" s="1"/>
  <c r="K67" i="1"/>
  <c r="N67" i="1" s="1"/>
  <c r="K68" i="1"/>
  <c r="N68" i="1" s="1"/>
  <c r="K69" i="1"/>
  <c r="N69" i="1" s="1"/>
  <c r="K70" i="1"/>
  <c r="N70" i="1" s="1"/>
  <c r="K71" i="1"/>
  <c r="N71" i="1" s="1"/>
  <c r="K72" i="1"/>
  <c r="N72" i="1" s="1"/>
  <c r="K73" i="1"/>
  <c r="N73" i="1" s="1"/>
  <c r="K74" i="1"/>
  <c r="N74" i="1" s="1"/>
  <c r="K75" i="1"/>
  <c r="N75" i="1" s="1"/>
  <c r="K76" i="1"/>
  <c r="N76" i="1" s="1"/>
  <c r="K77" i="1"/>
  <c r="N77" i="1" s="1"/>
  <c r="K78" i="1"/>
  <c r="N78" i="1" s="1"/>
  <c r="K79" i="1"/>
  <c r="N79" i="1" s="1"/>
  <c r="K80" i="1"/>
  <c r="N80" i="1" s="1"/>
  <c r="K81" i="1"/>
  <c r="N81" i="1" s="1"/>
  <c r="K82" i="1"/>
  <c r="N82" i="1" s="1"/>
  <c r="K83" i="1"/>
  <c r="N83" i="1" s="1"/>
  <c r="K84" i="1"/>
  <c r="N84" i="1" s="1"/>
  <c r="K85" i="1"/>
  <c r="N85" i="1" s="1"/>
  <c r="K86" i="1"/>
  <c r="N86" i="1" s="1"/>
  <c r="K87" i="1"/>
  <c r="N87" i="1" s="1"/>
  <c r="K88" i="1"/>
  <c r="N88" i="1" s="1"/>
  <c r="K89" i="1"/>
  <c r="N89" i="1" s="1"/>
  <c r="K90" i="1"/>
  <c r="N90" i="1" s="1"/>
  <c r="K91" i="1"/>
  <c r="N91" i="1" s="1"/>
  <c r="K92" i="1"/>
  <c r="N92" i="1" s="1"/>
  <c r="K93" i="1"/>
  <c r="N93" i="1" s="1"/>
  <c r="K94" i="1"/>
  <c r="N94" i="1" s="1"/>
  <c r="K95" i="1"/>
  <c r="N95" i="1" s="1"/>
  <c r="K96" i="1"/>
  <c r="N96" i="1" s="1"/>
  <c r="K97" i="1"/>
  <c r="N97" i="1" s="1"/>
  <c r="K98" i="1"/>
  <c r="N98" i="1" s="1"/>
  <c r="K99" i="1"/>
  <c r="N99" i="1" s="1"/>
  <c r="K100" i="1"/>
  <c r="N100" i="1" s="1"/>
  <c r="K101" i="1"/>
  <c r="N101" i="1" s="1"/>
  <c r="K102" i="1"/>
  <c r="N102" i="1" s="1"/>
  <c r="K103" i="1"/>
  <c r="N103" i="1" s="1"/>
  <c r="K104" i="1"/>
  <c r="N104" i="1" s="1"/>
  <c r="K105" i="1"/>
  <c r="N105" i="1" s="1"/>
  <c r="K106" i="1"/>
  <c r="N106" i="1" s="1"/>
  <c r="K107" i="1"/>
  <c r="N107" i="1" s="1"/>
  <c r="K108" i="1"/>
  <c r="N108" i="1" s="1"/>
  <c r="K109" i="1"/>
  <c r="N109" i="1" s="1"/>
  <c r="K110" i="1"/>
  <c r="N110" i="1" s="1"/>
  <c r="K111" i="1"/>
  <c r="N111" i="1" s="1"/>
  <c r="K112" i="1"/>
  <c r="N112" i="1" s="1"/>
  <c r="K113" i="1"/>
  <c r="N113" i="1" s="1"/>
  <c r="K114" i="1"/>
  <c r="N114" i="1" s="1"/>
  <c r="K115" i="1"/>
  <c r="N115" i="1" s="1"/>
  <c r="K116" i="1"/>
  <c r="N116" i="1" s="1"/>
  <c r="K117" i="1"/>
  <c r="N117" i="1" s="1"/>
  <c r="K118" i="1"/>
  <c r="N118" i="1" s="1"/>
  <c r="K119" i="1"/>
  <c r="N119" i="1" s="1"/>
  <c r="K120" i="1"/>
  <c r="N120" i="1" s="1"/>
  <c r="K121" i="1"/>
  <c r="N121" i="1" s="1"/>
  <c r="K122" i="1"/>
  <c r="N122" i="1" s="1"/>
  <c r="K123" i="1"/>
  <c r="N123" i="1" s="1"/>
  <c r="K124" i="1"/>
  <c r="N124" i="1" s="1"/>
  <c r="K125" i="1"/>
  <c r="N125" i="1" s="1"/>
  <c r="K126" i="1"/>
  <c r="N126" i="1" s="1"/>
  <c r="K127" i="1"/>
  <c r="N127" i="1" s="1"/>
  <c r="K128" i="1"/>
  <c r="N128" i="1" s="1"/>
  <c r="K129" i="1"/>
  <c r="N129" i="1" s="1"/>
  <c r="K130" i="1"/>
  <c r="N130" i="1" s="1"/>
  <c r="K131" i="1"/>
  <c r="N131" i="1" s="1"/>
  <c r="K132" i="1"/>
  <c r="N132" i="1" s="1"/>
  <c r="K133" i="1"/>
  <c r="N133" i="1" s="1"/>
  <c r="K134" i="1"/>
  <c r="N134" i="1" s="1"/>
  <c r="K135" i="1"/>
  <c r="N135" i="1" s="1"/>
  <c r="K136" i="1"/>
  <c r="N136" i="1" s="1"/>
  <c r="K137" i="1"/>
  <c r="N137" i="1" s="1"/>
  <c r="K138" i="1"/>
  <c r="N138" i="1" s="1"/>
  <c r="K139" i="1"/>
  <c r="N139" i="1" s="1"/>
  <c r="K140" i="1"/>
  <c r="N140" i="1" s="1"/>
  <c r="K141" i="1"/>
  <c r="N141" i="1" s="1"/>
  <c r="K142" i="1"/>
  <c r="N142" i="1" s="1"/>
  <c r="K143" i="1"/>
  <c r="N143" i="1" s="1"/>
  <c r="K144" i="1"/>
  <c r="N144" i="1" s="1"/>
  <c r="K145" i="1"/>
  <c r="N145" i="1" s="1"/>
  <c r="K146" i="1"/>
  <c r="N146" i="1" s="1"/>
  <c r="K147" i="1"/>
  <c r="N147" i="1" s="1"/>
  <c r="K148" i="1"/>
  <c r="N148" i="1" s="1"/>
  <c r="K149" i="1"/>
  <c r="N149" i="1" s="1"/>
  <c r="K150" i="1"/>
  <c r="N150" i="1" s="1"/>
  <c r="K151" i="1"/>
  <c r="N151" i="1" s="1"/>
  <c r="K152" i="1"/>
  <c r="N152" i="1" s="1"/>
  <c r="K153" i="1"/>
  <c r="N153" i="1" s="1"/>
  <c r="K154" i="1"/>
  <c r="N154" i="1" s="1"/>
  <c r="K155" i="1"/>
  <c r="N155" i="1" s="1"/>
  <c r="K156" i="1"/>
  <c r="N156" i="1" s="1"/>
  <c r="K157" i="1"/>
  <c r="N157" i="1" s="1"/>
  <c r="K158" i="1"/>
  <c r="N158" i="1" s="1"/>
  <c r="K159" i="1"/>
  <c r="N159" i="1" s="1"/>
  <c r="K160" i="1"/>
  <c r="N160" i="1" s="1"/>
  <c r="K161" i="1"/>
  <c r="N161" i="1" s="1"/>
  <c r="K162" i="1"/>
  <c r="N162" i="1" s="1"/>
  <c r="K163" i="1"/>
  <c r="N163" i="1" s="1"/>
  <c r="K164" i="1"/>
  <c r="N164" i="1" s="1"/>
  <c r="K165" i="1"/>
  <c r="N165" i="1" s="1"/>
  <c r="K166" i="1"/>
  <c r="N166" i="1" s="1"/>
  <c r="K167" i="1"/>
  <c r="N167" i="1" s="1"/>
  <c r="K168" i="1"/>
  <c r="N168" i="1" s="1"/>
  <c r="K169" i="1"/>
  <c r="N169" i="1" s="1"/>
  <c r="K170" i="1"/>
  <c r="N170" i="1" s="1"/>
  <c r="K171" i="1"/>
  <c r="N171" i="1" s="1"/>
  <c r="K172" i="1"/>
  <c r="N172" i="1" s="1"/>
  <c r="K173" i="1"/>
  <c r="N173" i="1" s="1"/>
  <c r="K174" i="1"/>
  <c r="N174" i="1" s="1"/>
  <c r="K175" i="1"/>
  <c r="N175" i="1" s="1"/>
  <c r="K176" i="1"/>
  <c r="N176" i="1" s="1"/>
  <c r="K177" i="1"/>
  <c r="N177" i="1" s="1"/>
  <c r="K178" i="1"/>
  <c r="N178" i="1" s="1"/>
  <c r="K179" i="1"/>
  <c r="N179" i="1" s="1"/>
  <c r="K180" i="1"/>
  <c r="N180" i="1" s="1"/>
  <c r="K181" i="1"/>
  <c r="N181" i="1" s="1"/>
  <c r="K182" i="1"/>
  <c r="N182" i="1" s="1"/>
  <c r="K183" i="1"/>
  <c r="N183" i="1" s="1"/>
  <c r="K184" i="1"/>
  <c r="N184" i="1" s="1"/>
  <c r="K185" i="1"/>
  <c r="N185" i="1" s="1"/>
  <c r="K186" i="1"/>
  <c r="N186" i="1" s="1"/>
  <c r="K187" i="1"/>
  <c r="N187" i="1" s="1"/>
  <c r="K188" i="1"/>
  <c r="N188" i="1" s="1"/>
  <c r="K189" i="1"/>
  <c r="N189" i="1" s="1"/>
  <c r="K190" i="1"/>
  <c r="N190" i="1" s="1"/>
  <c r="K191" i="1"/>
  <c r="N191" i="1" s="1"/>
  <c r="K192" i="1"/>
  <c r="N192" i="1" s="1"/>
  <c r="K193" i="1"/>
  <c r="N193" i="1" s="1"/>
  <c r="K194" i="1"/>
  <c r="N194" i="1" s="1"/>
  <c r="K195" i="1"/>
  <c r="N195" i="1" s="1"/>
  <c r="K196" i="1"/>
  <c r="N196" i="1" s="1"/>
  <c r="K197" i="1"/>
  <c r="N197" i="1" s="1"/>
  <c r="K198" i="1"/>
  <c r="N198" i="1" s="1"/>
  <c r="K199" i="1"/>
  <c r="N199" i="1" s="1"/>
  <c r="K200" i="1"/>
  <c r="N200" i="1" s="1"/>
  <c r="K201" i="1"/>
  <c r="N201" i="1" s="1"/>
  <c r="K202" i="1"/>
  <c r="N202" i="1" s="1"/>
  <c r="K203" i="1"/>
  <c r="N203" i="1" s="1"/>
  <c r="K204" i="1"/>
  <c r="N204" i="1" s="1"/>
  <c r="K205" i="1"/>
  <c r="N205" i="1" s="1"/>
  <c r="K206" i="1"/>
  <c r="N206" i="1" s="1"/>
  <c r="K207" i="1"/>
  <c r="N207" i="1" s="1"/>
  <c r="K208" i="1"/>
  <c r="N208" i="1" s="1"/>
  <c r="K209" i="1"/>
  <c r="N209" i="1" s="1"/>
  <c r="K210" i="1"/>
  <c r="N210" i="1" s="1"/>
  <c r="K211" i="1"/>
  <c r="N211" i="1" s="1"/>
  <c r="K212" i="1"/>
  <c r="N212" i="1" s="1"/>
  <c r="K213" i="1"/>
  <c r="N213" i="1" s="1"/>
  <c r="K214" i="1"/>
  <c r="N214" i="1" s="1"/>
  <c r="K215" i="1"/>
  <c r="N215" i="1" s="1"/>
  <c r="K216" i="1"/>
  <c r="N216" i="1" s="1"/>
  <c r="K217" i="1"/>
  <c r="N217" i="1" s="1"/>
  <c r="K218" i="1"/>
  <c r="N218" i="1" s="1"/>
  <c r="K219" i="1"/>
  <c r="N219" i="1" s="1"/>
  <c r="K220" i="1"/>
  <c r="N220" i="1" s="1"/>
  <c r="K221" i="1"/>
  <c r="N221" i="1" s="1"/>
  <c r="K222" i="1"/>
  <c r="N222" i="1" s="1"/>
  <c r="K223" i="1"/>
  <c r="N223" i="1" s="1"/>
  <c r="K224" i="1"/>
  <c r="N224" i="1" s="1"/>
  <c r="K225" i="1"/>
  <c r="N225" i="1" s="1"/>
  <c r="K226" i="1"/>
  <c r="N226" i="1" s="1"/>
  <c r="K227" i="1"/>
  <c r="N227" i="1" s="1"/>
  <c r="K228" i="1"/>
  <c r="N228" i="1" s="1"/>
  <c r="K229" i="1"/>
  <c r="N229" i="1" s="1"/>
  <c r="K230" i="1"/>
  <c r="N230" i="1" s="1"/>
  <c r="K231" i="1"/>
  <c r="N231" i="1" s="1"/>
  <c r="K232" i="1"/>
  <c r="N232" i="1" s="1"/>
  <c r="K233" i="1"/>
  <c r="N233" i="1" s="1"/>
  <c r="K234" i="1"/>
  <c r="N234" i="1" s="1"/>
  <c r="K235" i="1"/>
  <c r="N235" i="1" s="1"/>
  <c r="K236" i="1"/>
  <c r="N236" i="1" s="1"/>
  <c r="K237" i="1"/>
  <c r="N237" i="1" s="1"/>
  <c r="K238" i="1"/>
  <c r="N238" i="1" s="1"/>
  <c r="K239" i="1"/>
  <c r="N239" i="1" s="1"/>
  <c r="K240" i="1"/>
  <c r="N240" i="1" s="1"/>
  <c r="K241" i="1"/>
  <c r="N241" i="1" s="1"/>
  <c r="K242" i="1"/>
  <c r="N242" i="1" s="1"/>
  <c r="K243" i="1"/>
  <c r="N243" i="1" s="1"/>
  <c r="K244" i="1"/>
  <c r="N244" i="1" s="1"/>
  <c r="K245" i="1"/>
  <c r="N245" i="1" s="1"/>
  <c r="K246" i="1"/>
  <c r="N246" i="1" s="1"/>
  <c r="K247" i="1"/>
  <c r="N247" i="1" s="1"/>
  <c r="K248" i="1"/>
  <c r="N248" i="1" s="1"/>
  <c r="K249" i="1"/>
  <c r="N249" i="1" s="1"/>
  <c r="K250" i="1"/>
  <c r="N250" i="1" s="1"/>
  <c r="K251" i="1"/>
  <c r="N251" i="1" s="1"/>
  <c r="K252" i="1"/>
  <c r="N252" i="1" s="1"/>
  <c r="K253" i="1"/>
  <c r="N253" i="1" s="1"/>
  <c r="K254" i="1"/>
  <c r="N254" i="1" s="1"/>
  <c r="K255" i="1"/>
  <c r="N255" i="1" s="1"/>
  <c r="K256" i="1"/>
  <c r="N256" i="1" s="1"/>
  <c r="K257" i="1"/>
  <c r="N257" i="1" s="1"/>
  <c r="K258" i="1"/>
  <c r="N258" i="1" s="1"/>
  <c r="K259" i="1"/>
  <c r="N259" i="1" s="1"/>
  <c r="K260" i="1"/>
  <c r="N260" i="1" s="1"/>
  <c r="K261" i="1"/>
  <c r="N261" i="1" s="1"/>
  <c r="K262" i="1"/>
  <c r="N262" i="1" s="1"/>
  <c r="K263" i="1"/>
  <c r="N263" i="1" s="1"/>
  <c r="K264" i="1"/>
  <c r="N264" i="1" s="1"/>
  <c r="K265" i="1"/>
  <c r="N265" i="1" s="1"/>
  <c r="K266" i="1"/>
  <c r="N266" i="1" s="1"/>
  <c r="K267" i="1"/>
  <c r="N267" i="1" s="1"/>
  <c r="K268" i="1"/>
  <c r="N268" i="1" s="1"/>
  <c r="K269" i="1"/>
  <c r="N269" i="1" s="1"/>
  <c r="K270" i="1"/>
  <c r="N270" i="1" s="1"/>
  <c r="K271" i="1"/>
  <c r="N271" i="1" s="1"/>
  <c r="K272" i="1"/>
  <c r="N272" i="1" s="1"/>
  <c r="K273" i="1"/>
  <c r="N273" i="1" s="1"/>
  <c r="K274" i="1"/>
  <c r="N274" i="1" s="1"/>
  <c r="K275" i="1"/>
  <c r="N275" i="1" s="1"/>
  <c r="K276" i="1"/>
  <c r="N276" i="1" s="1"/>
  <c r="K277" i="1"/>
  <c r="N277" i="1" s="1"/>
  <c r="K278" i="1"/>
  <c r="N278" i="1" s="1"/>
  <c r="K279" i="1"/>
  <c r="N279" i="1" s="1"/>
  <c r="K280" i="1"/>
  <c r="N280" i="1" s="1"/>
  <c r="K281" i="1"/>
  <c r="N281" i="1" s="1"/>
  <c r="K282" i="1"/>
  <c r="N282" i="1" s="1"/>
  <c r="K283" i="1"/>
  <c r="N283" i="1" s="1"/>
  <c r="K284" i="1"/>
  <c r="N284" i="1" s="1"/>
  <c r="K285" i="1"/>
  <c r="N285" i="1" s="1"/>
  <c r="K286" i="1"/>
  <c r="N286" i="1" s="1"/>
  <c r="K287" i="1"/>
  <c r="N287" i="1" s="1"/>
  <c r="K288" i="1"/>
  <c r="N288" i="1" s="1"/>
  <c r="K289" i="1"/>
  <c r="N289" i="1" s="1"/>
  <c r="K290" i="1"/>
  <c r="N290" i="1" s="1"/>
  <c r="K291" i="1"/>
  <c r="N291" i="1" s="1"/>
  <c r="K292" i="1"/>
  <c r="N292" i="1" s="1"/>
  <c r="K293" i="1"/>
  <c r="N293" i="1" s="1"/>
  <c r="K294" i="1"/>
  <c r="N294" i="1" s="1"/>
  <c r="K295" i="1"/>
  <c r="N295" i="1" s="1"/>
  <c r="K296" i="1"/>
  <c r="N296" i="1" s="1"/>
  <c r="K297" i="1"/>
  <c r="N297" i="1" s="1"/>
  <c r="K298" i="1"/>
  <c r="N298" i="1" s="1"/>
  <c r="K299" i="1"/>
  <c r="N299" i="1" s="1"/>
  <c r="K300" i="1"/>
  <c r="N300" i="1" s="1"/>
  <c r="K301" i="1"/>
  <c r="N301" i="1" s="1"/>
  <c r="K302" i="1"/>
  <c r="N302" i="1" s="1"/>
  <c r="K303" i="1"/>
  <c r="N303" i="1" s="1"/>
  <c r="K304" i="1"/>
  <c r="N304" i="1" s="1"/>
  <c r="K305" i="1"/>
  <c r="N305" i="1" s="1"/>
  <c r="K306" i="1"/>
  <c r="N306" i="1" s="1"/>
  <c r="K307" i="1"/>
  <c r="N307" i="1" s="1"/>
  <c r="K308" i="1"/>
  <c r="N308" i="1" s="1"/>
  <c r="K309" i="1"/>
  <c r="N309" i="1" s="1"/>
  <c r="K310" i="1"/>
  <c r="N310" i="1" s="1"/>
  <c r="K311" i="1"/>
  <c r="N311" i="1" s="1"/>
  <c r="K312" i="1"/>
  <c r="N312" i="1" s="1"/>
  <c r="K313" i="1"/>
  <c r="N313" i="1" s="1"/>
  <c r="K314" i="1"/>
  <c r="N314" i="1" s="1"/>
  <c r="K315" i="1"/>
  <c r="N315" i="1" s="1"/>
  <c r="K316" i="1"/>
  <c r="N316" i="1" s="1"/>
  <c r="K317" i="1"/>
  <c r="N317" i="1" s="1"/>
  <c r="K318" i="1"/>
  <c r="N318" i="1" s="1"/>
  <c r="K319" i="1"/>
  <c r="N319" i="1" s="1"/>
  <c r="K320" i="1"/>
  <c r="N320" i="1" s="1"/>
  <c r="K321" i="1"/>
  <c r="N321" i="1" s="1"/>
  <c r="K322" i="1"/>
  <c r="N322" i="1" s="1"/>
  <c r="K323" i="1"/>
  <c r="N323" i="1" s="1"/>
  <c r="K324" i="1"/>
  <c r="N324" i="1" s="1"/>
  <c r="K325" i="1"/>
  <c r="N325" i="1" s="1"/>
  <c r="K326" i="1"/>
  <c r="N326" i="1" s="1"/>
  <c r="K327" i="1"/>
  <c r="N327" i="1" s="1"/>
  <c r="K328" i="1"/>
  <c r="N328" i="1" s="1"/>
  <c r="K329" i="1"/>
  <c r="N329" i="1" s="1"/>
  <c r="K330" i="1"/>
  <c r="N330" i="1" s="1"/>
  <c r="K331" i="1"/>
  <c r="N331" i="1" s="1"/>
  <c r="K332" i="1"/>
  <c r="N332" i="1" s="1"/>
  <c r="K333" i="1"/>
  <c r="N333" i="1" s="1"/>
  <c r="K334" i="1"/>
  <c r="N334" i="1" s="1"/>
  <c r="K335" i="1"/>
  <c r="N335" i="1" s="1"/>
  <c r="K336" i="1"/>
  <c r="N336" i="1" s="1"/>
  <c r="K337" i="1"/>
  <c r="N337" i="1" s="1"/>
  <c r="K338" i="1"/>
  <c r="N338" i="1" s="1"/>
  <c r="K339" i="1"/>
  <c r="N339" i="1" s="1"/>
  <c r="K340" i="1"/>
  <c r="N340" i="1" s="1"/>
  <c r="K341" i="1"/>
  <c r="N341" i="1" s="1"/>
  <c r="K342" i="1"/>
  <c r="N342" i="1" s="1"/>
  <c r="K343" i="1"/>
  <c r="N343" i="1" s="1"/>
  <c r="K344" i="1"/>
  <c r="N344" i="1" s="1"/>
  <c r="K345" i="1"/>
  <c r="N345" i="1" s="1"/>
  <c r="K346" i="1"/>
  <c r="N346" i="1" s="1"/>
  <c r="K347" i="1"/>
  <c r="N347" i="1" s="1"/>
  <c r="K348" i="1"/>
  <c r="N348" i="1" s="1"/>
  <c r="K349" i="1"/>
  <c r="N349" i="1" s="1"/>
  <c r="K350" i="1"/>
  <c r="N350" i="1" s="1"/>
  <c r="K351" i="1"/>
  <c r="N351" i="1" s="1"/>
  <c r="K352" i="1"/>
  <c r="N352" i="1" s="1"/>
  <c r="K353" i="1"/>
  <c r="N353" i="1" s="1"/>
  <c r="K354" i="1"/>
  <c r="N354" i="1" s="1"/>
  <c r="K355" i="1"/>
  <c r="N355" i="1" s="1"/>
  <c r="K356" i="1"/>
  <c r="N356" i="1" s="1"/>
  <c r="K357" i="1"/>
  <c r="N357" i="1" s="1"/>
  <c r="K358" i="1"/>
  <c r="N358" i="1" s="1"/>
  <c r="K359" i="1"/>
  <c r="N359" i="1" s="1"/>
  <c r="K360" i="1"/>
  <c r="N360" i="1" s="1"/>
  <c r="K361" i="1"/>
  <c r="N361" i="1" s="1"/>
  <c r="K362" i="1"/>
  <c r="N362" i="1" s="1"/>
  <c r="K363" i="1"/>
  <c r="N363" i="1" s="1"/>
  <c r="K364" i="1"/>
  <c r="N364" i="1" s="1"/>
  <c r="K365" i="1"/>
  <c r="N365" i="1" s="1"/>
  <c r="K366" i="1"/>
  <c r="N366" i="1" s="1"/>
  <c r="K367" i="1"/>
  <c r="N367" i="1" s="1"/>
  <c r="K368" i="1"/>
  <c r="N368" i="1" s="1"/>
  <c r="K369" i="1"/>
  <c r="N369" i="1" s="1"/>
  <c r="K370" i="1"/>
  <c r="N370" i="1" s="1"/>
  <c r="K371" i="1"/>
  <c r="N371" i="1" s="1"/>
  <c r="K372" i="1"/>
  <c r="N372" i="1" s="1"/>
  <c r="K373" i="1"/>
  <c r="N373" i="1" s="1"/>
  <c r="K374" i="1"/>
  <c r="N374" i="1" s="1"/>
  <c r="K375" i="1"/>
  <c r="N375" i="1" s="1"/>
  <c r="K376" i="1"/>
  <c r="N376" i="1" s="1"/>
  <c r="K377" i="1"/>
  <c r="N377" i="1" s="1"/>
  <c r="K378" i="1"/>
  <c r="N378" i="1" s="1"/>
  <c r="K379" i="1"/>
  <c r="N379" i="1" s="1"/>
  <c r="K380" i="1"/>
  <c r="N380" i="1" s="1"/>
  <c r="K381" i="1"/>
  <c r="N381" i="1" s="1"/>
  <c r="K382" i="1"/>
  <c r="N382" i="1" s="1"/>
  <c r="K383" i="1"/>
  <c r="N383" i="1" s="1"/>
  <c r="K384" i="1"/>
  <c r="N384" i="1" s="1"/>
  <c r="K385" i="1"/>
  <c r="N385" i="1" s="1"/>
  <c r="K386" i="1"/>
  <c r="N386" i="1" s="1"/>
  <c r="K387" i="1"/>
  <c r="N387" i="1" s="1"/>
  <c r="K388" i="1"/>
  <c r="N388" i="1" s="1"/>
  <c r="K389" i="1"/>
  <c r="N389" i="1" s="1"/>
  <c r="K390" i="1"/>
  <c r="N390" i="1" s="1"/>
  <c r="K391" i="1"/>
  <c r="N391" i="1" s="1"/>
  <c r="K392" i="1"/>
  <c r="N392" i="1" s="1"/>
  <c r="K393" i="1"/>
  <c r="N393" i="1" s="1"/>
  <c r="K394" i="1"/>
  <c r="N394" i="1" s="1"/>
  <c r="K395" i="1"/>
  <c r="N395" i="1" s="1"/>
  <c r="K396" i="1"/>
  <c r="N396" i="1" s="1"/>
  <c r="K397" i="1"/>
  <c r="N397" i="1" s="1"/>
  <c r="K398" i="1"/>
  <c r="N398" i="1" s="1"/>
  <c r="K399" i="1"/>
  <c r="N399" i="1" s="1"/>
  <c r="K400" i="1"/>
  <c r="N400" i="1" s="1"/>
  <c r="K401" i="1"/>
  <c r="N401" i="1" s="1"/>
  <c r="K402" i="1"/>
  <c r="N402" i="1" s="1"/>
  <c r="K403" i="1"/>
  <c r="N403" i="1" s="1"/>
  <c r="K404" i="1"/>
  <c r="N404" i="1" s="1"/>
  <c r="K405" i="1"/>
  <c r="N405" i="1" s="1"/>
  <c r="K406" i="1"/>
  <c r="N406" i="1" s="1"/>
  <c r="K407" i="1"/>
  <c r="N407" i="1" s="1"/>
  <c r="K408" i="1"/>
  <c r="N408" i="1" s="1"/>
  <c r="K409" i="1"/>
  <c r="N409" i="1" s="1"/>
  <c r="K410" i="1"/>
  <c r="N410" i="1" s="1"/>
  <c r="K411" i="1"/>
  <c r="N411" i="1" s="1"/>
  <c r="K412" i="1"/>
  <c r="N412" i="1" s="1"/>
  <c r="K413" i="1"/>
  <c r="N413" i="1" s="1"/>
  <c r="K414" i="1"/>
  <c r="N414" i="1" s="1"/>
  <c r="K415" i="1"/>
  <c r="N415" i="1" s="1"/>
  <c r="K416" i="1"/>
  <c r="N416" i="1" s="1"/>
  <c r="K417" i="1"/>
  <c r="N417" i="1" s="1"/>
  <c r="K418" i="1"/>
  <c r="N418" i="1" s="1"/>
  <c r="K419" i="1"/>
  <c r="N419" i="1" s="1"/>
  <c r="K420" i="1"/>
  <c r="N420" i="1" s="1"/>
  <c r="K421" i="1"/>
  <c r="N421" i="1" s="1"/>
  <c r="K422" i="1"/>
  <c r="N422" i="1" s="1"/>
  <c r="K423" i="1"/>
  <c r="N423" i="1" s="1"/>
  <c r="K424" i="1"/>
  <c r="N424" i="1" s="1"/>
  <c r="K425" i="1"/>
  <c r="N425" i="1" s="1"/>
  <c r="K426" i="1"/>
  <c r="N426" i="1" s="1"/>
  <c r="K427" i="1"/>
  <c r="N427" i="1" s="1"/>
  <c r="K428" i="1"/>
  <c r="N428" i="1" s="1"/>
  <c r="K429" i="1"/>
  <c r="N429" i="1" s="1"/>
  <c r="K430" i="1"/>
  <c r="N430" i="1" s="1"/>
  <c r="K431" i="1"/>
  <c r="N431" i="1" s="1"/>
  <c r="K432" i="1"/>
  <c r="N432" i="1" s="1"/>
  <c r="K433" i="1"/>
  <c r="N433" i="1" s="1"/>
  <c r="K434" i="1"/>
  <c r="N434" i="1" s="1"/>
  <c r="K435" i="1"/>
  <c r="N435" i="1" s="1"/>
  <c r="K436" i="1"/>
  <c r="N436" i="1" s="1"/>
  <c r="K437" i="1"/>
  <c r="N437" i="1" s="1"/>
  <c r="K438" i="1"/>
  <c r="N438" i="1" s="1"/>
  <c r="K439" i="1"/>
  <c r="N439" i="1" s="1"/>
  <c r="K440" i="1"/>
  <c r="N440" i="1" s="1"/>
  <c r="K441" i="1"/>
  <c r="N441" i="1" s="1"/>
  <c r="K442" i="1"/>
  <c r="N442" i="1" s="1"/>
  <c r="K443" i="1"/>
  <c r="N443" i="1" s="1"/>
  <c r="K444" i="1"/>
  <c r="N444" i="1" s="1"/>
  <c r="K445" i="1"/>
  <c r="N445" i="1" s="1"/>
  <c r="K446" i="1"/>
  <c r="N446" i="1" s="1"/>
  <c r="K447" i="1"/>
  <c r="N447" i="1" s="1"/>
  <c r="K448" i="1"/>
  <c r="N448" i="1" s="1"/>
  <c r="K449" i="1"/>
  <c r="N449" i="1" s="1"/>
  <c r="K450" i="1"/>
  <c r="N450" i="1" s="1"/>
  <c r="K451" i="1"/>
  <c r="N451" i="1" s="1"/>
  <c r="K452" i="1"/>
  <c r="N452" i="1" s="1"/>
  <c r="K453" i="1"/>
  <c r="N453" i="1" s="1"/>
  <c r="K454" i="1"/>
  <c r="N454" i="1" s="1"/>
  <c r="K455" i="1"/>
  <c r="N455" i="1" s="1"/>
  <c r="K456" i="1"/>
  <c r="N456" i="1" s="1"/>
  <c r="K457" i="1"/>
  <c r="N457" i="1" s="1"/>
  <c r="K458" i="1"/>
  <c r="N458" i="1" s="1"/>
  <c r="K459" i="1"/>
  <c r="N459" i="1" s="1"/>
  <c r="K460" i="1"/>
  <c r="N460" i="1" s="1"/>
  <c r="K461" i="1"/>
  <c r="N461" i="1" s="1"/>
  <c r="K462" i="1"/>
  <c r="N462" i="1" s="1"/>
  <c r="K463" i="1"/>
  <c r="N463" i="1" s="1"/>
  <c r="K464" i="1"/>
  <c r="N464" i="1" s="1"/>
  <c r="K465" i="1"/>
  <c r="N465" i="1" s="1"/>
  <c r="K466" i="1"/>
  <c r="N466" i="1" s="1"/>
  <c r="K467" i="1"/>
  <c r="N467" i="1" s="1"/>
  <c r="K468" i="1"/>
  <c r="N468" i="1" s="1"/>
  <c r="K469" i="1"/>
  <c r="N469" i="1" s="1"/>
  <c r="K470" i="1"/>
  <c r="N470" i="1" s="1"/>
  <c r="K471" i="1"/>
  <c r="N471" i="1" s="1"/>
  <c r="K472" i="1"/>
  <c r="N472" i="1" s="1"/>
  <c r="K473" i="1"/>
  <c r="N473" i="1" s="1"/>
  <c r="K474" i="1"/>
  <c r="N474" i="1" s="1"/>
  <c r="K475" i="1"/>
  <c r="N475" i="1" s="1"/>
  <c r="K476" i="1"/>
  <c r="N476" i="1" s="1"/>
  <c r="K477" i="1"/>
  <c r="N477" i="1" s="1"/>
  <c r="K478" i="1"/>
  <c r="N478" i="1" s="1"/>
  <c r="K479" i="1"/>
  <c r="N479" i="1" s="1"/>
  <c r="K480" i="1"/>
  <c r="N480" i="1" s="1"/>
  <c r="K481" i="1"/>
  <c r="N481" i="1" s="1"/>
  <c r="K482" i="1"/>
  <c r="N482" i="1" s="1"/>
  <c r="K483" i="1"/>
  <c r="N483" i="1" s="1"/>
  <c r="K484" i="1"/>
  <c r="N484" i="1" s="1"/>
  <c r="K485" i="1"/>
  <c r="N485" i="1" s="1"/>
  <c r="K486" i="1"/>
  <c r="N486" i="1" s="1"/>
  <c r="K487" i="1"/>
  <c r="N487" i="1" s="1"/>
  <c r="K488" i="1"/>
  <c r="N488" i="1" s="1"/>
  <c r="K489" i="1"/>
  <c r="N489" i="1" s="1"/>
  <c r="K490" i="1"/>
  <c r="N490" i="1" s="1"/>
  <c r="K491" i="1"/>
  <c r="N491" i="1" s="1"/>
  <c r="K492" i="1"/>
  <c r="N492" i="1" s="1"/>
  <c r="K493" i="1"/>
  <c r="N493" i="1" s="1"/>
  <c r="K494" i="1"/>
  <c r="N494" i="1" s="1"/>
  <c r="K495" i="1"/>
  <c r="N495" i="1" s="1"/>
  <c r="K496" i="1"/>
  <c r="N496" i="1" s="1"/>
  <c r="K497" i="1"/>
  <c r="N497" i="1" s="1"/>
  <c r="K498" i="1"/>
  <c r="N498" i="1" s="1"/>
  <c r="K499" i="1"/>
  <c r="N499" i="1" s="1"/>
  <c r="K500" i="1"/>
  <c r="N500" i="1" s="1"/>
  <c r="K501" i="1"/>
  <c r="N501" i="1" s="1"/>
  <c r="K502" i="1"/>
  <c r="N502" i="1" s="1"/>
  <c r="K503" i="1"/>
  <c r="N503" i="1" s="1"/>
  <c r="K504" i="1"/>
  <c r="N504" i="1" s="1"/>
  <c r="K505" i="1"/>
  <c r="N505" i="1" s="1"/>
  <c r="K506" i="1"/>
  <c r="N506" i="1" s="1"/>
  <c r="K507" i="1"/>
  <c r="N507" i="1" s="1"/>
  <c r="K508" i="1"/>
  <c r="N508" i="1" s="1"/>
  <c r="K509" i="1"/>
  <c r="N509" i="1" s="1"/>
  <c r="K510" i="1"/>
  <c r="N510" i="1" s="1"/>
  <c r="K511" i="1"/>
  <c r="N511" i="1" s="1"/>
  <c r="K512" i="1"/>
  <c r="N512" i="1" s="1"/>
  <c r="K513" i="1"/>
  <c r="N513" i="1" s="1"/>
  <c r="K514" i="1"/>
  <c r="N514" i="1" s="1"/>
  <c r="K515" i="1"/>
  <c r="N515" i="1" s="1"/>
  <c r="K516" i="1"/>
  <c r="N516" i="1" s="1"/>
  <c r="K517" i="1"/>
  <c r="N517" i="1" s="1"/>
  <c r="K518" i="1"/>
  <c r="N518" i="1" s="1"/>
  <c r="K519" i="1"/>
  <c r="N519" i="1" s="1"/>
  <c r="K520" i="1"/>
  <c r="N520" i="1" s="1"/>
  <c r="K521" i="1"/>
  <c r="N521" i="1" s="1"/>
  <c r="K522" i="1"/>
  <c r="N522" i="1" s="1"/>
  <c r="K523" i="1"/>
  <c r="N523" i="1" s="1"/>
  <c r="K524" i="1"/>
  <c r="N524" i="1" s="1"/>
  <c r="K525" i="1"/>
  <c r="N525" i="1" s="1"/>
  <c r="K526" i="1"/>
  <c r="N526" i="1" s="1"/>
  <c r="K527" i="1"/>
  <c r="N527" i="1" s="1"/>
  <c r="K528" i="1"/>
  <c r="N528" i="1" s="1"/>
  <c r="K529" i="1"/>
  <c r="N529" i="1" s="1"/>
  <c r="K530" i="1"/>
  <c r="N530" i="1" s="1"/>
  <c r="K531" i="1"/>
  <c r="N531" i="1" s="1"/>
  <c r="K532" i="1"/>
  <c r="N532" i="1" s="1"/>
  <c r="K533" i="1"/>
  <c r="N533" i="1" s="1"/>
  <c r="K534" i="1"/>
  <c r="N534" i="1" s="1"/>
  <c r="K535" i="1"/>
  <c r="N535" i="1" s="1"/>
  <c r="K536" i="1"/>
  <c r="N536" i="1" s="1"/>
  <c r="K537" i="1"/>
  <c r="N537" i="1" s="1"/>
  <c r="K538" i="1"/>
  <c r="N538" i="1" s="1"/>
  <c r="K539" i="1"/>
  <c r="N539" i="1" s="1"/>
  <c r="K540" i="1"/>
  <c r="N540" i="1" s="1"/>
  <c r="K541" i="1"/>
  <c r="N541" i="1" s="1"/>
  <c r="K542" i="1"/>
  <c r="N542" i="1" s="1"/>
  <c r="K543" i="1"/>
  <c r="N543" i="1" s="1"/>
  <c r="K544" i="1"/>
  <c r="N544" i="1" s="1"/>
  <c r="K545" i="1"/>
  <c r="N545" i="1" s="1"/>
  <c r="K546" i="1"/>
  <c r="N546" i="1" s="1"/>
  <c r="K547" i="1"/>
  <c r="N547" i="1" s="1"/>
  <c r="K548" i="1"/>
  <c r="N548" i="1" s="1"/>
  <c r="K549" i="1"/>
  <c r="N549" i="1" s="1"/>
  <c r="K550" i="1"/>
  <c r="N550" i="1" s="1"/>
  <c r="K551" i="1"/>
  <c r="N551" i="1" s="1"/>
  <c r="K552" i="1"/>
  <c r="N552" i="1" s="1"/>
  <c r="K553" i="1"/>
  <c r="N553" i="1" s="1"/>
  <c r="K554" i="1"/>
  <c r="N554" i="1" s="1"/>
  <c r="K555" i="1"/>
  <c r="N555" i="1" s="1"/>
  <c r="K556" i="1"/>
  <c r="N556" i="1" s="1"/>
  <c r="K557" i="1"/>
  <c r="N557" i="1" s="1"/>
  <c r="K558" i="1"/>
  <c r="N558" i="1" s="1"/>
  <c r="K559" i="1"/>
  <c r="N559" i="1" s="1"/>
  <c r="K560" i="1"/>
  <c r="N560" i="1" s="1"/>
  <c r="K561" i="1"/>
  <c r="N561" i="1" s="1"/>
  <c r="K562" i="1"/>
  <c r="N562" i="1" s="1"/>
  <c r="K563" i="1"/>
  <c r="N563" i="1" s="1"/>
  <c r="K564" i="1"/>
  <c r="N564" i="1" s="1"/>
  <c r="K565" i="1"/>
  <c r="N565" i="1" s="1"/>
  <c r="K566" i="1"/>
  <c r="N566" i="1" s="1"/>
  <c r="K567" i="1"/>
  <c r="N567" i="1" s="1"/>
  <c r="K568" i="1"/>
  <c r="N568" i="1" s="1"/>
  <c r="K569" i="1"/>
  <c r="N569" i="1" s="1"/>
  <c r="K570" i="1"/>
  <c r="N570" i="1" s="1"/>
  <c r="K571" i="1"/>
  <c r="N571" i="1" s="1"/>
  <c r="K572" i="1"/>
  <c r="N572" i="1" s="1"/>
  <c r="K573" i="1"/>
  <c r="N573" i="1" s="1"/>
  <c r="K574" i="1"/>
  <c r="N574" i="1" s="1"/>
  <c r="K575" i="1"/>
  <c r="N575" i="1" s="1"/>
  <c r="K576" i="1"/>
  <c r="N576" i="1" s="1"/>
  <c r="K577" i="1"/>
  <c r="N577" i="1" s="1"/>
  <c r="K578" i="1"/>
  <c r="N578" i="1" s="1"/>
  <c r="K579" i="1"/>
  <c r="N579" i="1" s="1"/>
  <c r="K580" i="1"/>
  <c r="N580" i="1" s="1"/>
  <c r="K581" i="1"/>
  <c r="N581" i="1" s="1"/>
  <c r="K582" i="1"/>
  <c r="N582" i="1" s="1"/>
  <c r="K583" i="1"/>
  <c r="N583" i="1" s="1"/>
  <c r="K584" i="1"/>
  <c r="N584" i="1" s="1"/>
  <c r="K585" i="1"/>
  <c r="N585" i="1" s="1"/>
  <c r="K586" i="1"/>
  <c r="N586" i="1" s="1"/>
  <c r="K587" i="1"/>
  <c r="N587" i="1" s="1"/>
  <c r="K588" i="1"/>
  <c r="N588" i="1" s="1"/>
  <c r="K589" i="1"/>
  <c r="N589" i="1" s="1"/>
  <c r="K590" i="1"/>
  <c r="N590" i="1" s="1"/>
  <c r="K591" i="1"/>
  <c r="N591" i="1" s="1"/>
  <c r="K592" i="1"/>
  <c r="N592" i="1" s="1"/>
  <c r="K593" i="1"/>
  <c r="N593" i="1" s="1"/>
  <c r="K594" i="1"/>
  <c r="N594" i="1" s="1"/>
  <c r="K595" i="1"/>
  <c r="N595" i="1" s="1"/>
  <c r="K596" i="1"/>
  <c r="N596" i="1" s="1"/>
  <c r="K597" i="1"/>
  <c r="N597" i="1" s="1"/>
  <c r="K598" i="1"/>
  <c r="N598" i="1" s="1"/>
  <c r="K599" i="1"/>
  <c r="N599" i="1" s="1"/>
  <c r="K600" i="1"/>
  <c r="N600" i="1" s="1"/>
  <c r="K601" i="1"/>
  <c r="N601" i="1" s="1"/>
  <c r="K602" i="1"/>
  <c r="N602" i="1" s="1"/>
  <c r="K603" i="1"/>
  <c r="N603" i="1" s="1"/>
  <c r="K604" i="1"/>
  <c r="N604" i="1" s="1"/>
  <c r="K605" i="1"/>
  <c r="N605" i="1" s="1"/>
  <c r="K606" i="1"/>
  <c r="N606" i="1" s="1"/>
  <c r="K607" i="1"/>
  <c r="N607" i="1" s="1"/>
  <c r="K608" i="1"/>
  <c r="N608" i="1" s="1"/>
  <c r="K609" i="1"/>
  <c r="N609" i="1" s="1"/>
  <c r="K610" i="1"/>
  <c r="N610" i="1" s="1"/>
  <c r="K611" i="1"/>
  <c r="N611" i="1" s="1"/>
  <c r="K612" i="1"/>
  <c r="N612" i="1" s="1"/>
  <c r="K613" i="1"/>
  <c r="N613" i="1" s="1"/>
  <c r="K614" i="1"/>
  <c r="N614" i="1" s="1"/>
  <c r="K615" i="1"/>
  <c r="N615" i="1" s="1"/>
  <c r="K616" i="1"/>
  <c r="N616" i="1" s="1"/>
  <c r="K617" i="1"/>
  <c r="N617" i="1" s="1"/>
  <c r="K618" i="1"/>
  <c r="N618" i="1" s="1"/>
  <c r="K619" i="1"/>
  <c r="N619" i="1" s="1"/>
  <c r="K620" i="1"/>
  <c r="N620" i="1" s="1"/>
  <c r="K621" i="1"/>
  <c r="N621" i="1" s="1"/>
  <c r="K622" i="1"/>
  <c r="N622" i="1" s="1"/>
  <c r="K623" i="1"/>
  <c r="N623" i="1" s="1"/>
  <c r="K624" i="1"/>
  <c r="N624" i="1" s="1"/>
  <c r="K625" i="1"/>
  <c r="N625" i="1" s="1"/>
  <c r="K626" i="1"/>
  <c r="N626" i="1" s="1"/>
  <c r="K627" i="1"/>
  <c r="N627" i="1" s="1"/>
  <c r="K628" i="1"/>
  <c r="N628" i="1" s="1"/>
  <c r="K629" i="1"/>
  <c r="N629" i="1" s="1"/>
  <c r="K630" i="1"/>
  <c r="N630" i="1" s="1"/>
  <c r="K631" i="1"/>
  <c r="N631" i="1" s="1"/>
  <c r="K632" i="1"/>
  <c r="N632" i="1" s="1"/>
  <c r="K633" i="1"/>
  <c r="N633" i="1" s="1"/>
  <c r="K634" i="1"/>
  <c r="N634" i="1" s="1"/>
  <c r="K635" i="1"/>
  <c r="N635" i="1" s="1"/>
  <c r="K636" i="1"/>
  <c r="N636" i="1" s="1"/>
  <c r="K637" i="1"/>
  <c r="N637" i="1" s="1"/>
  <c r="K638" i="1"/>
  <c r="N638" i="1" s="1"/>
  <c r="K639" i="1"/>
  <c r="N639" i="1" s="1"/>
  <c r="K640" i="1"/>
  <c r="N640" i="1" s="1"/>
  <c r="K641" i="1"/>
  <c r="N641" i="1" s="1"/>
  <c r="K642" i="1"/>
  <c r="N642" i="1" s="1"/>
  <c r="K643" i="1"/>
  <c r="N643" i="1" s="1"/>
  <c r="K644" i="1"/>
  <c r="N644" i="1" s="1"/>
  <c r="K645" i="1"/>
  <c r="N645" i="1" s="1"/>
  <c r="K646" i="1"/>
  <c r="N646" i="1" s="1"/>
  <c r="K647" i="1"/>
  <c r="N647" i="1" s="1"/>
  <c r="K648" i="1"/>
  <c r="N648" i="1" s="1"/>
  <c r="K649" i="1"/>
  <c r="N649" i="1" s="1"/>
  <c r="K650" i="1"/>
  <c r="N650" i="1" s="1"/>
  <c r="K651" i="1"/>
  <c r="N651" i="1" s="1"/>
  <c r="K652" i="1"/>
  <c r="N652" i="1" s="1"/>
  <c r="K653" i="1"/>
  <c r="N653" i="1" s="1"/>
  <c r="K654" i="1"/>
  <c r="N654" i="1" s="1"/>
  <c r="K655" i="1"/>
  <c r="N655" i="1" s="1"/>
  <c r="K656" i="1"/>
  <c r="N656" i="1" s="1"/>
  <c r="K657" i="1"/>
  <c r="N657" i="1" s="1"/>
  <c r="K658" i="1"/>
  <c r="N658" i="1" s="1"/>
  <c r="K659" i="1"/>
  <c r="N659" i="1" s="1"/>
  <c r="K660" i="1"/>
  <c r="N660" i="1" s="1"/>
  <c r="K661" i="1"/>
  <c r="N661" i="1" s="1"/>
  <c r="K662" i="1"/>
  <c r="N662" i="1" s="1"/>
  <c r="K663" i="1"/>
  <c r="N663" i="1" s="1"/>
  <c r="K664" i="1"/>
  <c r="N664" i="1" s="1"/>
  <c r="K665" i="1"/>
  <c r="N665" i="1" s="1"/>
  <c r="K666" i="1"/>
  <c r="N666" i="1" s="1"/>
  <c r="K667" i="1"/>
  <c r="N667" i="1" s="1"/>
  <c r="K668" i="1"/>
  <c r="N668" i="1" s="1"/>
  <c r="K669" i="1"/>
  <c r="N669" i="1" s="1"/>
  <c r="K670" i="1"/>
  <c r="N670" i="1" s="1"/>
  <c r="K671" i="1"/>
  <c r="N671" i="1" s="1"/>
  <c r="K672" i="1"/>
  <c r="N672" i="1" s="1"/>
  <c r="K673" i="1"/>
  <c r="N673" i="1" s="1"/>
  <c r="K674" i="1"/>
  <c r="N674" i="1" s="1"/>
  <c r="K675" i="1"/>
  <c r="N675" i="1" s="1"/>
  <c r="K676" i="1"/>
  <c r="N676" i="1" s="1"/>
  <c r="K677" i="1"/>
  <c r="N677" i="1" s="1"/>
  <c r="K678" i="1"/>
  <c r="N678" i="1" s="1"/>
  <c r="K679" i="1"/>
  <c r="N679" i="1" s="1"/>
  <c r="K680" i="1"/>
  <c r="N680" i="1" s="1"/>
  <c r="K681" i="1"/>
  <c r="N681" i="1" s="1"/>
  <c r="K682" i="1"/>
  <c r="N682" i="1" s="1"/>
  <c r="K683" i="1"/>
  <c r="N683" i="1" s="1"/>
  <c r="K684" i="1"/>
  <c r="N684" i="1" s="1"/>
  <c r="K685" i="1"/>
  <c r="N685" i="1" s="1"/>
  <c r="K686" i="1"/>
  <c r="N686" i="1" s="1"/>
  <c r="K687" i="1"/>
  <c r="N687" i="1" s="1"/>
  <c r="K688" i="1"/>
  <c r="N688" i="1" s="1"/>
  <c r="K689" i="1"/>
  <c r="N689" i="1" s="1"/>
  <c r="K690" i="1"/>
  <c r="N690" i="1" s="1"/>
  <c r="K691" i="1"/>
  <c r="N691" i="1" s="1"/>
  <c r="K692" i="1"/>
  <c r="N692" i="1" s="1"/>
  <c r="K693" i="1"/>
  <c r="N693" i="1" s="1"/>
  <c r="K694" i="1"/>
  <c r="N694" i="1" s="1"/>
  <c r="K695" i="1"/>
  <c r="N695" i="1" s="1"/>
  <c r="K696" i="1"/>
  <c r="N696" i="1" s="1"/>
  <c r="K697" i="1"/>
  <c r="N697" i="1" s="1"/>
  <c r="K698" i="1"/>
  <c r="N698" i="1" s="1"/>
  <c r="K699" i="1"/>
  <c r="N699" i="1" s="1"/>
  <c r="K700" i="1"/>
  <c r="N700" i="1" s="1"/>
  <c r="K701" i="1"/>
  <c r="N701" i="1" s="1"/>
  <c r="K702" i="1"/>
  <c r="N702" i="1" s="1"/>
  <c r="K703" i="1"/>
  <c r="N703" i="1" s="1"/>
  <c r="K704" i="1"/>
  <c r="N704" i="1" s="1"/>
  <c r="K705" i="1"/>
  <c r="N705" i="1" s="1"/>
  <c r="K706" i="1"/>
  <c r="N706" i="1" s="1"/>
  <c r="K707" i="1"/>
  <c r="N707" i="1" s="1"/>
  <c r="K708" i="1"/>
  <c r="N708" i="1" s="1"/>
  <c r="K709" i="1"/>
  <c r="N709" i="1" s="1"/>
  <c r="K710" i="1"/>
  <c r="N710" i="1" s="1"/>
  <c r="K711" i="1"/>
  <c r="N711" i="1" s="1"/>
  <c r="K712" i="1"/>
  <c r="N712" i="1" s="1"/>
  <c r="K713" i="1"/>
  <c r="N713" i="1" s="1"/>
  <c r="K714" i="1"/>
  <c r="N714" i="1" s="1"/>
  <c r="K715" i="1"/>
  <c r="N715" i="1" s="1"/>
  <c r="K716" i="1"/>
  <c r="N716" i="1" s="1"/>
  <c r="K717" i="1"/>
  <c r="N717" i="1" s="1"/>
  <c r="K718" i="1"/>
  <c r="N718" i="1" s="1"/>
  <c r="K719" i="1"/>
  <c r="N719" i="1" s="1"/>
  <c r="K720" i="1"/>
  <c r="N720" i="1" s="1"/>
  <c r="K721" i="1"/>
  <c r="N721" i="1" s="1"/>
  <c r="K722" i="1"/>
  <c r="N722" i="1" s="1"/>
  <c r="K723" i="1"/>
  <c r="N723" i="1" s="1"/>
  <c r="K724" i="1"/>
  <c r="N724" i="1" s="1"/>
  <c r="K725" i="1"/>
  <c r="N725" i="1" s="1"/>
  <c r="K726" i="1"/>
  <c r="N726" i="1" s="1"/>
  <c r="K727" i="1"/>
  <c r="N727" i="1" s="1"/>
  <c r="K728" i="1"/>
  <c r="N728" i="1" s="1"/>
  <c r="K729" i="1"/>
  <c r="N729" i="1" s="1"/>
  <c r="K730" i="1"/>
  <c r="N730" i="1" s="1"/>
  <c r="K731" i="1"/>
  <c r="N731" i="1" s="1"/>
  <c r="K732" i="1"/>
  <c r="N732" i="1" s="1"/>
  <c r="K733" i="1"/>
  <c r="N733" i="1" s="1"/>
  <c r="K734" i="1"/>
  <c r="N734" i="1" s="1"/>
  <c r="K735" i="1"/>
  <c r="N735" i="1" s="1"/>
  <c r="K736" i="1"/>
  <c r="N736" i="1" s="1"/>
  <c r="K737" i="1"/>
  <c r="N737" i="1" s="1"/>
  <c r="K738" i="1"/>
  <c r="N738" i="1" s="1"/>
  <c r="K739" i="1"/>
  <c r="N739" i="1" s="1"/>
  <c r="K740" i="1"/>
  <c r="N740" i="1" s="1"/>
  <c r="K741" i="1"/>
  <c r="N741" i="1" s="1"/>
  <c r="K742" i="1"/>
  <c r="N742" i="1" s="1"/>
  <c r="K743" i="1"/>
  <c r="N743" i="1" s="1"/>
  <c r="K744" i="1"/>
  <c r="N744" i="1" s="1"/>
  <c r="K745" i="1"/>
  <c r="N745" i="1" s="1"/>
  <c r="K746" i="1"/>
  <c r="N746" i="1" s="1"/>
  <c r="K747" i="1"/>
  <c r="N747" i="1" s="1"/>
  <c r="K748" i="1"/>
  <c r="N748" i="1" s="1"/>
  <c r="K749" i="1"/>
  <c r="N749" i="1" s="1"/>
  <c r="K750" i="1"/>
  <c r="N750" i="1" s="1"/>
  <c r="K751" i="1"/>
  <c r="N751" i="1" s="1"/>
  <c r="K752" i="1"/>
  <c r="N752" i="1" s="1"/>
  <c r="K753" i="1"/>
  <c r="N753" i="1" s="1"/>
  <c r="K754" i="1"/>
  <c r="N754" i="1" s="1"/>
  <c r="K755" i="1"/>
  <c r="N755" i="1" s="1"/>
  <c r="K756" i="1"/>
  <c r="N756" i="1" s="1"/>
  <c r="K757" i="1"/>
  <c r="N757" i="1" s="1"/>
  <c r="K758" i="1"/>
  <c r="N758" i="1" s="1"/>
  <c r="K759" i="1"/>
  <c r="N759" i="1" s="1"/>
  <c r="K760" i="1"/>
  <c r="N760" i="1" s="1"/>
  <c r="K761" i="1"/>
  <c r="N761" i="1" s="1"/>
  <c r="K762" i="1"/>
  <c r="N762" i="1" s="1"/>
  <c r="K763" i="1"/>
  <c r="N763" i="1" s="1"/>
  <c r="K764" i="1"/>
  <c r="N764" i="1" s="1"/>
  <c r="K765" i="1"/>
  <c r="N765" i="1" s="1"/>
  <c r="K766" i="1"/>
  <c r="N766" i="1" s="1"/>
  <c r="K767" i="1"/>
  <c r="N767" i="1" s="1"/>
  <c r="K768" i="1"/>
  <c r="N768" i="1" s="1"/>
  <c r="K769" i="1"/>
  <c r="N769" i="1" s="1"/>
  <c r="K770" i="1"/>
  <c r="N770" i="1" s="1"/>
  <c r="K771" i="1"/>
  <c r="N771" i="1" s="1"/>
  <c r="K772" i="1"/>
  <c r="N772" i="1" s="1"/>
  <c r="K773" i="1"/>
  <c r="N773" i="1" s="1"/>
  <c r="K774" i="1"/>
  <c r="N774" i="1" s="1"/>
  <c r="K775" i="1"/>
  <c r="N775" i="1" s="1"/>
  <c r="K776" i="1"/>
  <c r="N776" i="1" s="1"/>
  <c r="K777" i="1"/>
  <c r="N777" i="1" s="1"/>
  <c r="K778" i="1"/>
  <c r="N778" i="1" s="1"/>
  <c r="K779" i="1"/>
  <c r="N779" i="1" s="1"/>
  <c r="K780" i="1"/>
  <c r="N780" i="1" s="1"/>
  <c r="K781" i="1"/>
  <c r="N781" i="1" s="1"/>
  <c r="K782" i="1"/>
  <c r="N782" i="1" s="1"/>
  <c r="K783" i="1"/>
  <c r="N783" i="1" s="1"/>
  <c r="K784" i="1"/>
  <c r="N784" i="1" s="1"/>
  <c r="K785" i="1"/>
  <c r="N785" i="1" s="1"/>
  <c r="K786" i="1"/>
  <c r="N786" i="1" s="1"/>
  <c r="K787" i="1"/>
  <c r="N787" i="1" s="1"/>
  <c r="K788" i="1"/>
  <c r="N788" i="1" s="1"/>
  <c r="K789" i="1"/>
  <c r="N789" i="1" s="1"/>
  <c r="K790" i="1"/>
  <c r="N790" i="1" s="1"/>
  <c r="K791" i="1"/>
  <c r="N791" i="1" s="1"/>
  <c r="K792" i="1"/>
  <c r="N792" i="1" s="1"/>
  <c r="K793" i="1"/>
  <c r="N793" i="1" s="1"/>
  <c r="K794" i="1"/>
  <c r="N794" i="1" s="1"/>
  <c r="K795" i="1"/>
  <c r="N795" i="1" s="1"/>
  <c r="K796" i="1"/>
  <c r="N796" i="1" s="1"/>
  <c r="K797" i="1"/>
  <c r="N797" i="1" s="1"/>
  <c r="K798" i="1"/>
  <c r="N798" i="1" s="1"/>
  <c r="K799" i="1"/>
  <c r="N799" i="1" s="1"/>
  <c r="K800" i="1"/>
  <c r="N800" i="1" s="1"/>
  <c r="K801" i="1"/>
  <c r="N801" i="1" s="1"/>
  <c r="K802" i="1"/>
  <c r="N802" i="1" s="1"/>
  <c r="K803" i="1"/>
  <c r="N803" i="1" s="1"/>
  <c r="K804" i="1"/>
  <c r="N804" i="1" s="1"/>
  <c r="K805" i="1"/>
  <c r="N805" i="1" s="1"/>
  <c r="K806" i="1"/>
  <c r="N806" i="1" s="1"/>
  <c r="K807" i="1"/>
  <c r="N807" i="1" s="1"/>
  <c r="K808" i="1"/>
  <c r="N808" i="1" s="1"/>
  <c r="K809" i="1"/>
  <c r="N809" i="1" s="1"/>
  <c r="K810" i="1"/>
  <c r="N810" i="1" s="1"/>
  <c r="K811" i="1"/>
  <c r="N811" i="1" s="1"/>
  <c r="K812" i="1"/>
  <c r="N812" i="1" s="1"/>
  <c r="K813" i="1"/>
  <c r="N813" i="1" s="1"/>
  <c r="K814" i="1"/>
  <c r="N814" i="1" s="1"/>
  <c r="K815" i="1"/>
  <c r="N815" i="1" s="1"/>
  <c r="K816" i="1"/>
  <c r="N816" i="1" s="1"/>
  <c r="K817" i="1"/>
  <c r="N817" i="1" s="1"/>
  <c r="K818" i="1"/>
  <c r="N818" i="1" s="1"/>
  <c r="K819" i="1"/>
  <c r="N819" i="1" s="1"/>
  <c r="K820" i="1"/>
  <c r="N820" i="1" s="1"/>
  <c r="K821" i="1"/>
  <c r="N821" i="1" s="1"/>
  <c r="K822" i="1"/>
  <c r="N822" i="1" s="1"/>
  <c r="K823" i="1"/>
  <c r="N823" i="1" s="1"/>
  <c r="K824" i="1"/>
  <c r="N824" i="1" s="1"/>
  <c r="K825" i="1"/>
  <c r="N825" i="1" s="1"/>
  <c r="K826" i="1"/>
  <c r="N826" i="1" s="1"/>
  <c r="K827" i="1"/>
  <c r="N827" i="1" s="1"/>
  <c r="K828" i="1"/>
  <c r="N828" i="1" s="1"/>
  <c r="K829" i="1"/>
  <c r="N829" i="1" s="1"/>
  <c r="K830" i="1"/>
  <c r="N830" i="1" s="1"/>
  <c r="K831" i="1"/>
  <c r="N831" i="1" s="1"/>
  <c r="K832" i="1"/>
  <c r="N832" i="1" s="1"/>
  <c r="K833" i="1"/>
  <c r="N833" i="1" s="1"/>
  <c r="K834" i="1"/>
  <c r="N834" i="1" s="1"/>
  <c r="K835" i="1"/>
  <c r="N835" i="1" s="1"/>
  <c r="K836" i="1"/>
  <c r="N836" i="1" s="1"/>
  <c r="K837" i="1"/>
  <c r="N837" i="1" s="1"/>
  <c r="K838" i="1"/>
  <c r="N838" i="1" s="1"/>
  <c r="K839" i="1"/>
  <c r="N839" i="1" s="1"/>
  <c r="K840" i="1"/>
  <c r="N840" i="1" s="1"/>
  <c r="K841" i="1"/>
  <c r="N841" i="1" s="1"/>
  <c r="K842" i="1"/>
  <c r="N842" i="1" s="1"/>
  <c r="K843" i="1"/>
  <c r="N843" i="1" s="1"/>
  <c r="K844" i="1"/>
  <c r="N844" i="1" s="1"/>
  <c r="K845" i="1"/>
  <c r="N845" i="1" s="1"/>
  <c r="K846" i="1"/>
  <c r="N846" i="1" s="1"/>
  <c r="K847" i="1"/>
  <c r="N847" i="1" s="1"/>
  <c r="K848" i="1"/>
  <c r="N848" i="1" s="1"/>
  <c r="K849" i="1"/>
  <c r="N849" i="1" s="1"/>
  <c r="K850" i="1"/>
  <c r="N850" i="1" s="1"/>
  <c r="K851" i="1"/>
  <c r="N851" i="1" s="1"/>
  <c r="K852" i="1"/>
  <c r="N852" i="1" s="1"/>
  <c r="K853" i="1"/>
  <c r="N853" i="1" s="1"/>
  <c r="K854" i="1"/>
  <c r="N854" i="1" s="1"/>
  <c r="K855" i="1"/>
  <c r="N855" i="1" s="1"/>
  <c r="K856" i="1"/>
  <c r="N856" i="1" s="1"/>
  <c r="K857" i="1"/>
  <c r="N857" i="1" s="1"/>
  <c r="K858" i="1"/>
  <c r="N858" i="1" s="1"/>
  <c r="K859" i="1"/>
  <c r="N859" i="1" s="1"/>
  <c r="K860" i="1"/>
  <c r="N860" i="1" s="1"/>
  <c r="K861" i="1"/>
  <c r="N861" i="1" s="1"/>
  <c r="K862" i="1"/>
  <c r="N862" i="1" s="1"/>
  <c r="K863" i="1"/>
  <c r="N863" i="1" s="1"/>
  <c r="K864" i="1"/>
  <c r="N864" i="1" s="1"/>
  <c r="K865" i="1"/>
  <c r="N865" i="1" s="1"/>
  <c r="K866" i="1"/>
  <c r="N866" i="1" s="1"/>
  <c r="K867" i="1"/>
  <c r="N867" i="1" s="1"/>
  <c r="K868" i="1"/>
  <c r="N868" i="1" s="1"/>
  <c r="K869" i="1"/>
  <c r="N869" i="1" s="1"/>
  <c r="K870" i="1"/>
  <c r="N870" i="1" s="1"/>
  <c r="K871" i="1"/>
  <c r="N871" i="1" s="1"/>
  <c r="K872" i="1"/>
  <c r="N872" i="1" s="1"/>
  <c r="K873" i="1"/>
  <c r="N873" i="1" s="1"/>
  <c r="K874" i="1"/>
  <c r="N874" i="1" s="1"/>
  <c r="K875" i="1"/>
  <c r="N875" i="1" s="1"/>
  <c r="K876" i="1"/>
  <c r="N876" i="1" s="1"/>
  <c r="K877" i="1"/>
  <c r="N877" i="1" s="1"/>
  <c r="K878" i="1"/>
  <c r="N878" i="1" s="1"/>
  <c r="K879" i="1"/>
  <c r="N879" i="1" s="1"/>
  <c r="K880" i="1"/>
  <c r="N880" i="1" s="1"/>
  <c r="K881" i="1"/>
  <c r="N881" i="1" s="1"/>
  <c r="K882" i="1"/>
  <c r="N882" i="1" s="1"/>
  <c r="K883" i="1"/>
  <c r="N883" i="1" s="1"/>
  <c r="K884" i="1"/>
  <c r="N884" i="1" s="1"/>
  <c r="K885" i="1"/>
  <c r="N885" i="1" s="1"/>
  <c r="K886" i="1"/>
  <c r="N886" i="1" s="1"/>
  <c r="K887" i="1"/>
  <c r="N887" i="1" s="1"/>
  <c r="K888" i="1"/>
  <c r="N888" i="1" s="1"/>
  <c r="K889" i="1"/>
  <c r="N889" i="1" s="1"/>
  <c r="K890" i="1"/>
  <c r="N890" i="1" s="1"/>
  <c r="K891" i="1"/>
  <c r="N891" i="1" s="1"/>
  <c r="K892" i="1"/>
  <c r="N892" i="1" s="1"/>
  <c r="K893" i="1"/>
  <c r="N893" i="1" s="1"/>
  <c r="K894" i="1"/>
  <c r="N894" i="1" s="1"/>
  <c r="K895" i="1"/>
  <c r="N895" i="1" s="1"/>
  <c r="K896" i="1"/>
  <c r="N896" i="1" s="1"/>
  <c r="K897" i="1"/>
  <c r="N897" i="1" s="1"/>
  <c r="K898" i="1"/>
  <c r="N898" i="1" s="1"/>
  <c r="K899" i="1"/>
  <c r="N899" i="1" s="1"/>
  <c r="K900" i="1"/>
  <c r="N900" i="1" s="1"/>
  <c r="K901" i="1"/>
  <c r="N901" i="1" s="1"/>
  <c r="K902" i="1"/>
  <c r="N902" i="1" s="1"/>
  <c r="K903" i="1"/>
  <c r="N903" i="1" s="1"/>
  <c r="K904" i="1"/>
  <c r="N904" i="1" s="1"/>
  <c r="K905" i="1"/>
  <c r="N905" i="1" s="1"/>
  <c r="K906" i="1"/>
  <c r="N906" i="1" s="1"/>
  <c r="K907" i="1"/>
  <c r="N907" i="1" s="1"/>
  <c r="K908" i="1"/>
  <c r="N908" i="1" s="1"/>
  <c r="K909" i="1"/>
  <c r="N909" i="1" s="1"/>
  <c r="K910" i="1"/>
  <c r="N910" i="1" s="1"/>
  <c r="K911" i="1"/>
  <c r="N911" i="1" s="1"/>
  <c r="K912" i="1"/>
  <c r="N912" i="1" s="1"/>
  <c r="K913" i="1"/>
  <c r="N913" i="1" s="1"/>
  <c r="K914" i="1"/>
  <c r="N914" i="1" s="1"/>
  <c r="K915" i="1"/>
  <c r="N915" i="1" s="1"/>
  <c r="K916" i="1"/>
  <c r="N916" i="1" s="1"/>
  <c r="K917" i="1"/>
  <c r="N917" i="1" s="1"/>
  <c r="K918" i="1"/>
  <c r="N918" i="1" s="1"/>
  <c r="K919" i="1"/>
  <c r="N919" i="1" s="1"/>
  <c r="K920" i="1"/>
  <c r="N920" i="1" s="1"/>
  <c r="K921" i="1"/>
  <c r="N921" i="1" s="1"/>
  <c r="K922" i="1"/>
  <c r="N922" i="1" s="1"/>
  <c r="K923" i="1"/>
  <c r="N923" i="1" s="1"/>
  <c r="K924" i="1"/>
  <c r="N924" i="1" s="1"/>
  <c r="K925" i="1"/>
  <c r="N925" i="1" s="1"/>
  <c r="K926" i="1"/>
  <c r="N926" i="1" s="1"/>
  <c r="K927" i="1"/>
  <c r="N927" i="1" s="1"/>
  <c r="K928" i="1"/>
  <c r="N928" i="1" s="1"/>
  <c r="K929" i="1"/>
  <c r="N929" i="1" s="1"/>
  <c r="K930" i="1"/>
  <c r="N930" i="1" s="1"/>
  <c r="K931" i="1"/>
  <c r="N931" i="1" s="1"/>
  <c r="K932" i="1"/>
  <c r="N932" i="1" s="1"/>
  <c r="K933" i="1"/>
  <c r="N933" i="1" s="1"/>
  <c r="K934" i="1"/>
  <c r="N934" i="1" s="1"/>
  <c r="K935" i="1"/>
  <c r="N935" i="1" s="1"/>
  <c r="K936" i="1"/>
  <c r="N936" i="1" s="1"/>
  <c r="K937" i="1"/>
  <c r="N937" i="1" s="1"/>
  <c r="K938" i="1"/>
  <c r="N938" i="1" s="1"/>
  <c r="K939" i="1"/>
  <c r="N939" i="1" s="1"/>
  <c r="K940" i="1"/>
  <c r="N940" i="1" s="1"/>
  <c r="K941" i="1"/>
  <c r="N941" i="1" s="1"/>
  <c r="K942" i="1"/>
  <c r="N942" i="1" s="1"/>
  <c r="K943" i="1"/>
  <c r="N943" i="1" s="1"/>
  <c r="K944" i="1"/>
  <c r="N944" i="1" s="1"/>
  <c r="K945" i="1"/>
  <c r="N945" i="1" s="1"/>
  <c r="K946" i="1"/>
  <c r="N946" i="1" s="1"/>
  <c r="K947" i="1"/>
  <c r="N947" i="1" s="1"/>
  <c r="K948" i="1"/>
  <c r="N948" i="1" s="1"/>
  <c r="K949" i="1"/>
  <c r="N949" i="1" s="1"/>
  <c r="K950" i="1"/>
  <c r="N950" i="1" s="1"/>
  <c r="K951" i="1"/>
  <c r="N951" i="1" s="1"/>
  <c r="K952" i="1"/>
  <c r="N952" i="1" s="1"/>
  <c r="K953" i="1"/>
  <c r="N953" i="1" s="1"/>
  <c r="K954" i="1"/>
  <c r="N954" i="1" s="1"/>
  <c r="K955" i="1"/>
  <c r="N955" i="1" s="1"/>
  <c r="K956" i="1"/>
  <c r="N956" i="1" s="1"/>
  <c r="K957" i="1"/>
  <c r="N957" i="1" s="1"/>
  <c r="K958" i="1"/>
  <c r="N958" i="1" s="1"/>
  <c r="K959" i="1"/>
  <c r="N959" i="1" s="1"/>
  <c r="K960" i="1"/>
  <c r="N960" i="1" s="1"/>
  <c r="K961" i="1"/>
  <c r="N961" i="1" s="1"/>
  <c r="K962" i="1"/>
  <c r="N962" i="1" s="1"/>
  <c r="K963" i="1"/>
  <c r="N963" i="1" s="1"/>
  <c r="K964" i="1"/>
  <c r="N964" i="1" s="1"/>
  <c r="K965" i="1"/>
  <c r="N965" i="1" s="1"/>
  <c r="K966" i="1"/>
  <c r="N966" i="1" s="1"/>
  <c r="K967" i="1"/>
  <c r="N967" i="1" s="1"/>
  <c r="K968" i="1"/>
  <c r="N968" i="1" s="1"/>
  <c r="K969" i="1"/>
  <c r="N969" i="1" s="1"/>
  <c r="K970" i="1"/>
  <c r="N970" i="1" s="1"/>
  <c r="K971" i="1"/>
  <c r="N971" i="1" s="1"/>
  <c r="K972" i="1"/>
  <c r="N972" i="1" s="1"/>
  <c r="K973" i="1"/>
  <c r="N973" i="1" s="1"/>
  <c r="K974" i="1"/>
  <c r="N974" i="1" s="1"/>
  <c r="K975" i="1"/>
  <c r="N975" i="1" s="1"/>
  <c r="K976" i="1"/>
  <c r="N976" i="1" s="1"/>
  <c r="K977" i="1"/>
  <c r="N977" i="1" s="1"/>
  <c r="K978" i="1"/>
  <c r="N978" i="1" s="1"/>
  <c r="K979" i="1"/>
  <c r="N979" i="1" s="1"/>
  <c r="K980" i="1"/>
  <c r="N980" i="1" s="1"/>
  <c r="K981" i="1"/>
  <c r="N981" i="1" s="1"/>
  <c r="K982" i="1"/>
  <c r="N982" i="1" s="1"/>
  <c r="K983" i="1"/>
  <c r="N983" i="1" s="1"/>
  <c r="K984" i="1"/>
  <c r="N984" i="1" s="1"/>
  <c r="K985" i="1"/>
  <c r="N985" i="1" s="1"/>
  <c r="K986" i="1"/>
  <c r="N986" i="1" s="1"/>
  <c r="K987" i="1"/>
  <c r="N987" i="1" s="1"/>
  <c r="K988" i="1"/>
  <c r="N988" i="1" s="1"/>
  <c r="K989" i="1"/>
  <c r="N989" i="1" s="1"/>
  <c r="K990" i="1"/>
  <c r="N990" i="1" s="1"/>
  <c r="K991" i="1"/>
  <c r="N991" i="1" s="1"/>
  <c r="K992" i="1"/>
  <c r="N992" i="1" s="1"/>
  <c r="K993" i="1"/>
  <c r="N993" i="1" s="1"/>
  <c r="K994" i="1"/>
  <c r="N994" i="1" s="1"/>
  <c r="K995" i="1"/>
  <c r="N995" i="1" s="1"/>
  <c r="K996" i="1"/>
  <c r="N996" i="1" s="1"/>
  <c r="K997" i="1"/>
  <c r="N997" i="1" s="1"/>
  <c r="K998" i="1"/>
  <c r="N998" i="1" s="1"/>
  <c r="K999" i="1"/>
  <c r="N999" i="1" s="1"/>
  <c r="K1000" i="1"/>
  <c r="N1000" i="1" s="1"/>
  <c r="K1001" i="1"/>
  <c r="N1001" i="1" s="1"/>
  <c r="K1002" i="1"/>
  <c r="N1002" i="1" s="1"/>
  <c r="K1003" i="1"/>
  <c r="N1003" i="1" s="1"/>
  <c r="K1004" i="1"/>
  <c r="N1004" i="1" s="1"/>
  <c r="K1005" i="1"/>
  <c r="N1005" i="1" s="1"/>
  <c r="K1006" i="1"/>
  <c r="N1006" i="1" s="1"/>
  <c r="K1007" i="1"/>
  <c r="N1007" i="1" s="1"/>
  <c r="K1008" i="1"/>
  <c r="N1008" i="1" s="1"/>
  <c r="K1009" i="1"/>
  <c r="N1009" i="1" s="1"/>
  <c r="K1010" i="1"/>
  <c r="N1010" i="1" s="1"/>
  <c r="K1011" i="1"/>
  <c r="N1011" i="1" s="1"/>
  <c r="K1012" i="1"/>
  <c r="N1012" i="1" s="1"/>
  <c r="K1013" i="1"/>
  <c r="N1013" i="1" s="1"/>
  <c r="K1014" i="1"/>
  <c r="N1014" i="1" s="1"/>
  <c r="K1015" i="1"/>
  <c r="N1015" i="1" s="1"/>
  <c r="K1016" i="1"/>
  <c r="N1016" i="1" s="1"/>
  <c r="K1017" i="1"/>
  <c r="N1017" i="1" s="1"/>
  <c r="K1018" i="1"/>
  <c r="N1018" i="1" s="1"/>
  <c r="K1019" i="1"/>
  <c r="N1019" i="1" s="1"/>
  <c r="K1020" i="1"/>
  <c r="N1020" i="1" s="1"/>
  <c r="K1021" i="1"/>
  <c r="N1021" i="1" s="1"/>
  <c r="K1022" i="1"/>
  <c r="N1022" i="1" s="1"/>
  <c r="K1023" i="1"/>
  <c r="N1023" i="1" s="1"/>
  <c r="K1024" i="1"/>
  <c r="N1024" i="1" s="1"/>
  <c r="K1025" i="1"/>
  <c r="N1025" i="1" s="1"/>
  <c r="K1026" i="1"/>
  <c r="N1026" i="1" s="1"/>
  <c r="K1027" i="1"/>
  <c r="N1027" i="1" s="1"/>
  <c r="K1028" i="1"/>
  <c r="N1028" i="1" s="1"/>
  <c r="K1029" i="1"/>
  <c r="N1029" i="1" s="1"/>
  <c r="K1030" i="1"/>
  <c r="N1030" i="1" s="1"/>
  <c r="K1031" i="1"/>
  <c r="N1031" i="1" s="1"/>
  <c r="K1032" i="1"/>
  <c r="N1032" i="1" s="1"/>
  <c r="K1033" i="1"/>
  <c r="N1033" i="1" s="1"/>
  <c r="K1034" i="1"/>
  <c r="N1034" i="1" s="1"/>
  <c r="K1035" i="1"/>
  <c r="N1035" i="1" s="1"/>
  <c r="K1036" i="1"/>
  <c r="N1036" i="1" s="1"/>
  <c r="K1037" i="1"/>
  <c r="N1037" i="1" s="1"/>
  <c r="K1038" i="1"/>
  <c r="N1038" i="1" s="1"/>
  <c r="K1039" i="1"/>
  <c r="N1039" i="1" s="1"/>
  <c r="K1040" i="1"/>
  <c r="N1040" i="1" s="1"/>
  <c r="K1041" i="1"/>
  <c r="N1041" i="1" s="1"/>
  <c r="K1042" i="1"/>
  <c r="N1042" i="1" s="1"/>
  <c r="K1043" i="1"/>
  <c r="N1043" i="1" s="1"/>
  <c r="K1044" i="1"/>
  <c r="N1044" i="1" s="1"/>
  <c r="K1045" i="1"/>
  <c r="N1045" i="1" s="1"/>
  <c r="K1046" i="1"/>
  <c r="N1046" i="1" s="1"/>
  <c r="K1047" i="1"/>
  <c r="N1047" i="1" s="1"/>
  <c r="K1048" i="1"/>
  <c r="N1048" i="1" s="1"/>
  <c r="K1049" i="1"/>
  <c r="N1049" i="1" s="1"/>
  <c r="K1050" i="1"/>
  <c r="N1050" i="1" s="1"/>
  <c r="K1051" i="1"/>
  <c r="N1051" i="1" s="1"/>
  <c r="K1052" i="1"/>
  <c r="N1052" i="1" s="1"/>
  <c r="K1053" i="1"/>
  <c r="N1053" i="1" s="1"/>
  <c r="K1054" i="1"/>
  <c r="N1054" i="1" s="1"/>
  <c r="K1055" i="1"/>
  <c r="N1055" i="1" s="1"/>
  <c r="K1056" i="1"/>
  <c r="N1056" i="1" s="1"/>
  <c r="K1057" i="1"/>
  <c r="N1057" i="1" s="1"/>
  <c r="K1058" i="1"/>
  <c r="N1058" i="1" s="1"/>
  <c r="K1059" i="1"/>
  <c r="N1059" i="1" s="1"/>
  <c r="K1060" i="1"/>
  <c r="N1060" i="1" s="1"/>
  <c r="K1061" i="1"/>
  <c r="N1061" i="1" s="1"/>
  <c r="K1062" i="1"/>
  <c r="N1062" i="1" s="1"/>
  <c r="K1063" i="1"/>
  <c r="N1063" i="1" s="1"/>
  <c r="K1064" i="1"/>
  <c r="N1064" i="1" s="1"/>
  <c r="K1065" i="1"/>
  <c r="N1065" i="1" s="1"/>
  <c r="K1066" i="1"/>
  <c r="N1066" i="1" s="1"/>
  <c r="K1067" i="1"/>
  <c r="N1067" i="1" s="1"/>
  <c r="K1068" i="1"/>
  <c r="N1068" i="1" s="1"/>
  <c r="K1069" i="1"/>
  <c r="N1069" i="1" s="1"/>
  <c r="K1070" i="1"/>
  <c r="N1070" i="1" s="1"/>
  <c r="K1071" i="1"/>
  <c r="N1071" i="1" s="1"/>
  <c r="K1072" i="1"/>
  <c r="N1072" i="1" s="1"/>
  <c r="K1073" i="1"/>
  <c r="N1073" i="1" s="1"/>
  <c r="K1074" i="1"/>
  <c r="N1074" i="1" s="1"/>
  <c r="K1075" i="1"/>
  <c r="N1075" i="1" s="1"/>
  <c r="K1076" i="1"/>
  <c r="N1076" i="1" s="1"/>
  <c r="K1077" i="1"/>
  <c r="N1077" i="1" s="1"/>
  <c r="K1078" i="1"/>
  <c r="N1078" i="1" s="1"/>
  <c r="K1079" i="1"/>
  <c r="N1079" i="1" s="1"/>
  <c r="K1080" i="1"/>
  <c r="N1080" i="1" s="1"/>
  <c r="K1081" i="1"/>
  <c r="N1081" i="1" s="1"/>
  <c r="K1082" i="1"/>
  <c r="N1082" i="1" s="1"/>
  <c r="K1083" i="1"/>
  <c r="N1083" i="1" s="1"/>
  <c r="K1084" i="1"/>
  <c r="N1084" i="1" s="1"/>
  <c r="K1085" i="1"/>
  <c r="N1085" i="1" s="1"/>
  <c r="K1086" i="1"/>
  <c r="N1086" i="1" s="1"/>
  <c r="K1087" i="1"/>
  <c r="N1087" i="1" s="1"/>
  <c r="K1088" i="1"/>
  <c r="N1088" i="1" s="1"/>
  <c r="K1089" i="1"/>
  <c r="N1089" i="1" s="1"/>
  <c r="K1090" i="1"/>
  <c r="N1090" i="1" s="1"/>
  <c r="K1091" i="1"/>
  <c r="N1091" i="1" s="1"/>
  <c r="K1092" i="1"/>
  <c r="N1092" i="1" s="1"/>
  <c r="K1093" i="1"/>
  <c r="N1093" i="1" s="1"/>
  <c r="K1094" i="1"/>
  <c r="N1094" i="1" s="1"/>
  <c r="K1095" i="1"/>
  <c r="N1095" i="1" s="1"/>
  <c r="K1096" i="1"/>
  <c r="N1096" i="1" s="1"/>
  <c r="K1097" i="1"/>
  <c r="N1097" i="1" s="1"/>
  <c r="K1098" i="1"/>
  <c r="N1098" i="1" s="1"/>
  <c r="K1099" i="1"/>
  <c r="N1099" i="1" s="1"/>
  <c r="K1100" i="1"/>
  <c r="N1100" i="1" s="1"/>
  <c r="K1101" i="1"/>
  <c r="N1101" i="1" s="1"/>
  <c r="K1102" i="1"/>
  <c r="N1102" i="1" s="1"/>
  <c r="K1103" i="1"/>
  <c r="N1103" i="1" s="1"/>
  <c r="K1104" i="1"/>
  <c r="N1104" i="1" s="1"/>
  <c r="K1105" i="1"/>
  <c r="N1105" i="1" s="1"/>
  <c r="K1106" i="1"/>
  <c r="N1106" i="1" s="1"/>
  <c r="K1107" i="1"/>
  <c r="N1107" i="1" s="1"/>
  <c r="K1108" i="1"/>
  <c r="N1108" i="1" s="1"/>
  <c r="K1109" i="1"/>
  <c r="N1109" i="1" s="1"/>
  <c r="K1110" i="1"/>
  <c r="N1110" i="1" s="1"/>
  <c r="K1111" i="1"/>
  <c r="N1111" i="1" s="1"/>
  <c r="K1112" i="1"/>
  <c r="N1112" i="1" s="1"/>
  <c r="K1113" i="1"/>
  <c r="N1113" i="1" s="1"/>
  <c r="K1114" i="1"/>
  <c r="N1114" i="1" s="1"/>
  <c r="K1115" i="1"/>
  <c r="N1115" i="1" s="1"/>
  <c r="K1116" i="1"/>
  <c r="N1116" i="1" s="1"/>
  <c r="K1117" i="1"/>
  <c r="N1117" i="1" s="1"/>
  <c r="K1118" i="1"/>
  <c r="N1118" i="1" s="1"/>
  <c r="K1119" i="1"/>
  <c r="N1119" i="1" s="1"/>
  <c r="K1120" i="1"/>
  <c r="N1120" i="1" s="1"/>
  <c r="K1121" i="1"/>
  <c r="N1121" i="1" s="1"/>
  <c r="K1122" i="1"/>
  <c r="N1122" i="1" s="1"/>
  <c r="K1123" i="1"/>
  <c r="N1123" i="1" s="1"/>
  <c r="K1124" i="1"/>
  <c r="N1124" i="1" s="1"/>
  <c r="K1125" i="1"/>
  <c r="N1125" i="1" s="1"/>
  <c r="K1126" i="1"/>
  <c r="N1126" i="1" s="1"/>
  <c r="K1127" i="1"/>
  <c r="N1127" i="1" s="1"/>
  <c r="K1128" i="1"/>
  <c r="N1128" i="1" s="1"/>
  <c r="K1129" i="1"/>
  <c r="N1129" i="1" s="1"/>
  <c r="K1130" i="1"/>
  <c r="N1130" i="1" s="1"/>
  <c r="K1131" i="1"/>
  <c r="N1131" i="1" s="1"/>
  <c r="K1132" i="1"/>
  <c r="N1132" i="1" s="1"/>
  <c r="K1133" i="1"/>
  <c r="N1133" i="1" s="1"/>
  <c r="K1134" i="1"/>
  <c r="N1134" i="1" s="1"/>
  <c r="K1135" i="1"/>
  <c r="N1135" i="1" s="1"/>
  <c r="K1136" i="1"/>
  <c r="N1136" i="1" s="1"/>
  <c r="K1137" i="1"/>
  <c r="N1137" i="1" s="1"/>
  <c r="K1138" i="1"/>
  <c r="N1138" i="1" s="1"/>
  <c r="K1139" i="1"/>
  <c r="N1139" i="1" s="1"/>
  <c r="K1140" i="1"/>
  <c r="N1140" i="1" s="1"/>
  <c r="K1141" i="1"/>
  <c r="N1141" i="1" s="1"/>
  <c r="K1142" i="1"/>
  <c r="N1142" i="1" s="1"/>
  <c r="K1143" i="1"/>
  <c r="N1143" i="1" s="1"/>
  <c r="K1144" i="1"/>
  <c r="N1144" i="1" s="1"/>
  <c r="K1145" i="1"/>
  <c r="N1145" i="1" s="1"/>
  <c r="K1146" i="1"/>
  <c r="N1146" i="1" s="1"/>
  <c r="K1147" i="1"/>
  <c r="N1147" i="1" s="1"/>
  <c r="K1148" i="1"/>
  <c r="N1148" i="1" s="1"/>
  <c r="K1149" i="1"/>
  <c r="N1149" i="1" s="1"/>
  <c r="K1150" i="1"/>
  <c r="N1150" i="1" s="1"/>
  <c r="K1151" i="1"/>
  <c r="N1151" i="1" s="1"/>
  <c r="K1152" i="1"/>
  <c r="N1152" i="1" s="1"/>
  <c r="K1153" i="1"/>
  <c r="N1153" i="1" s="1"/>
  <c r="K1154" i="1"/>
  <c r="N1154" i="1" s="1"/>
  <c r="K1155" i="1"/>
  <c r="N1155" i="1" s="1"/>
  <c r="K1156" i="1"/>
  <c r="N1156" i="1" s="1"/>
  <c r="K1157" i="1"/>
  <c r="N1157" i="1" s="1"/>
  <c r="K1158" i="1"/>
  <c r="N1158" i="1" s="1"/>
  <c r="K1159" i="1"/>
  <c r="N1159" i="1" s="1"/>
  <c r="K1160" i="1"/>
  <c r="N1160" i="1" s="1"/>
  <c r="K1161" i="1"/>
  <c r="N1161" i="1" s="1"/>
  <c r="K1162" i="1"/>
  <c r="N1162" i="1" s="1"/>
  <c r="K1163" i="1"/>
  <c r="N1163" i="1" s="1"/>
  <c r="K1164" i="1"/>
  <c r="N1164" i="1" s="1"/>
  <c r="K1165" i="1"/>
  <c r="N1165" i="1" s="1"/>
  <c r="K1166" i="1"/>
  <c r="N1166" i="1" s="1"/>
  <c r="K1167" i="1"/>
  <c r="N1167" i="1" s="1"/>
  <c r="K1168" i="1"/>
  <c r="N1168" i="1" s="1"/>
  <c r="K1169" i="1"/>
  <c r="N1169" i="1" s="1"/>
  <c r="K1170" i="1"/>
  <c r="N1170" i="1" s="1"/>
  <c r="K1171" i="1"/>
  <c r="N1171" i="1" s="1"/>
  <c r="K1172" i="1"/>
  <c r="N1172" i="1" s="1"/>
  <c r="K1173" i="1"/>
  <c r="N1173" i="1" s="1"/>
  <c r="K1174" i="1"/>
  <c r="N1174" i="1" s="1"/>
  <c r="K1175" i="1"/>
  <c r="N1175" i="1" s="1"/>
  <c r="K1176" i="1"/>
  <c r="N1176" i="1" s="1"/>
  <c r="K1177" i="1"/>
  <c r="N1177" i="1" s="1"/>
  <c r="K1178" i="1"/>
  <c r="N1178" i="1" s="1"/>
  <c r="K1179" i="1"/>
  <c r="N1179" i="1" s="1"/>
  <c r="K1180" i="1"/>
  <c r="N1180" i="1" s="1"/>
  <c r="K1181" i="1"/>
  <c r="N1181" i="1" s="1"/>
  <c r="K1182" i="1"/>
  <c r="N1182" i="1" s="1"/>
  <c r="K1183" i="1"/>
  <c r="N1183" i="1" s="1"/>
  <c r="K1184" i="1"/>
  <c r="N1184" i="1" s="1"/>
  <c r="K1185" i="1"/>
  <c r="N1185" i="1" s="1"/>
  <c r="K1186" i="1"/>
  <c r="N1186" i="1" s="1"/>
  <c r="K1187" i="1"/>
  <c r="N1187" i="1" s="1"/>
  <c r="K1188" i="1"/>
  <c r="N1188" i="1" s="1"/>
  <c r="K1189" i="1"/>
  <c r="N1189" i="1" s="1"/>
  <c r="K1190" i="1"/>
  <c r="N1190" i="1" s="1"/>
  <c r="K1191" i="1"/>
  <c r="N1191" i="1" s="1"/>
  <c r="K1192" i="1"/>
  <c r="N1192" i="1" s="1"/>
  <c r="K1193" i="1"/>
  <c r="N1193" i="1" s="1"/>
  <c r="K1194" i="1"/>
  <c r="N1194" i="1" s="1"/>
  <c r="K1195" i="1"/>
  <c r="N1195" i="1" s="1"/>
  <c r="K1196" i="1"/>
  <c r="N1196" i="1" s="1"/>
  <c r="K1197" i="1"/>
  <c r="N1197" i="1" s="1"/>
  <c r="K1198" i="1"/>
  <c r="N1198" i="1" s="1"/>
  <c r="K1199" i="1"/>
  <c r="N1199" i="1" s="1"/>
  <c r="K1200" i="1"/>
  <c r="N1200" i="1" s="1"/>
  <c r="K1201" i="1"/>
  <c r="N1201" i="1" s="1"/>
  <c r="K1202" i="1"/>
  <c r="N1202" i="1" s="1"/>
  <c r="K1203" i="1"/>
  <c r="N1203" i="1" s="1"/>
  <c r="K1204" i="1"/>
  <c r="N1204" i="1" s="1"/>
  <c r="K1205" i="1"/>
  <c r="N1205" i="1" s="1"/>
  <c r="K1206" i="1"/>
  <c r="N1206" i="1" s="1"/>
  <c r="K1207" i="1"/>
  <c r="N1207" i="1" s="1"/>
  <c r="K1208" i="1"/>
  <c r="N1208" i="1" s="1"/>
  <c r="K1209" i="1"/>
  <c r="N1209" i="1" s="1"/>
  <c r="K1210" i="1"/>
  <c r="N1210" i="1" s="1"/>
  <c r="K1211" i="1"/>
  <c r="N1211" i="1" s="1"/>
  <c r="K1212" i="1"/>
  <c r="N1212" i="1" s="1"/>
  <c r="K1213" i="1"/>
  <c r="N1213" i="1" s="1"/>
  <c r="K1214" i="1"/>
  <c r="N1214" i="1" s="1"/>
  <c r="K1215" i="1"/>
  <c r="N1215" i="1" s="1"/>
  <c r="K1216" i="1"/>
  <c r="N1216" i="1" s="1"/>
  <c r="K1217" i="1"/>
  <c r="N1217" i="1" s="1"/>
  <c r="K1218" i="1"/>
  <c r="N1218" i="1" s="1"/>
  <c r="K1219" i="1"/>
  <c r="N1219" i="1" s="1"/>
  <c r="K1220" i="1"/>
  <c r="N1220" i="1" s="1"/>
  <c r="K1221" i="1"/>
  <c r="N1221" i="1" s="1"/>
  <c r="K1222" i="1"/>
  <c r="N1222" i="1" s="1"/>
  <c r="K1223" i="1"/>
  <c r="N1223" i="1" s="1"/>
  <c r="K1224" i="1"/>
  <c r="N1224" i="1" s="1"/>
  <c r="K1225" i="1"/>
  <c r="N1225" i="1" s="1"/>
  <c r="K1226" i="1"/>
  <c r="N1226" i="1" s="1"/>
  <c r="K1227" i="1"/>
  <c r="N1227" i="1" s="1"/>
  <c r="K1228" i="1"/>
  <c r="N1228" i="1" s="1"/>
  <c r="K1229" i="1"/>
  <c r="N1229" i="1" s="1"/>
  <c r="K1230" i="1"/>
  <c r="N1230" i="1" s="1"/>
  <c r="K1231" i="1"/>
  <c r="N1231" i="1" s="1"/>
  <c r="K1232" i="1"/>
  <c r="N1232" i="1" s="1"/>
  <c r="K1233" i="1"/>
  <c r="N1233" i="1" s="1"/>
  <c r="K1234" i="1"/>
  <c r="N1234" i="1" s="1"/>
  <c r="K1235" i="1"/>
  <c r="N1235" i="1" s="1"/>
  <c r="K1236" i="1"/>
  <c r="N1236" i="1" s="1"/>
  <c r="K1237" i="1"/>
  <c r="N1237" i="1" s="1"/>
  <c r="K1238" i="1"/>
  <c r="N1238" i="1" s="1"/>
  <c r="K1239" i="1"/>
  <c r="N1239" i="1" s="1"/>
  <c r="K1240" i="1"/>
  <c r="N1240" i="1" s="1"/>
  <c r="K1241" i="1"/>
  <c r="N1241" i="1" s="1"/>
  <c r="K1242" i="1"/>
  <c r="N1242" i="1" s="1"/>
  <c r="K1243" i="1"/>
  <c r="N1243" i="1" s="1"/>
  <c r="K1244" i="1"/>
  <c r="N1244" i="1" s="1"/>
  <c r="K1245" i="1"/>
  <c r="N1245" i="1" s="1"/>
  <c r="K1246" i="1"/>
  <c r="N1246" i="1" s="1"/>
  <c r="K1247" i="1"/>
  <c r="N1247" i="1" s="1"/>
  <c r="K1248" i="1"/>
  <c r="N1248" i="1" s="1"/>
  <c r="K1249" i="1"/>
  <c r="N1249" i="1" s="1"/>
  <c r="K1250" i="1"/>
  <c r="N1250" i="1" s="1"/>
  <c r="K1251" i="1"/>
  <c r="N1251" i="1" s="1"/>
  <c r="K1252" i="1"/>
  <c r="N1252" i="1" s="1"/>
  <c r="K1253" i="1"/>
  <c r="N1253" i="1" s="1"/>
  <c r="K1254" i="1"/>
  <c r="N1254" i="1" s="1"/>
  <c r="K1255" i="1"/>
  <c r="N1255" i="1" s="1"/>
  <c r="K1256" i="1"/>
  <c r="N1256" i="1" s="1"/>
  <c r="K1257" i="1"/>
  <c r="N1257" i="1" s="1"/>
  <c r="K1258" i="1"/>
  <c r="N1258" i="1" s="1"/>
  <c r="K1259" i="1"/>
  <c r="N1259" i="1" s="1"/>
  <c r="K1260" i="1"/>
  <c r="N1260" i="1" s="1"/>
  <c r="K1261" i="1"/>
  <c r="N1261" i="1" s="1"/>
  <c r="K1262" i="1"/>
  <c r="N1262" i="1" s="1"/>
  <c r="K1263" i="1"/>
  <c r="N1263" i="1" s="1"/>
  <c r="K1264" i="1"/>
  <c r="N1264" i="1" s="1"/>
  <c r="K1265" i="1"/>
  <c r="N1265" i="1" s="1"/>
  <c r="K1266" i="1"/>
  <c r="N1266" i="1" s="1"/>
  <c r="K1267" i="1"/>
  <c r="N1267" i="1" s="1"/>
  <c r="K1268" i="1"/>
  <c r="N1268" i="1" s="1"/>
  <c r="K1269" i="1"/>
  <c r="N1269" i="1" s="1"/>
  <c r="K1270" i="1"/>
  <c r="N1270" i="1" s="1"/>
  <c r="K1271" i="1"/>
  <c r="N1271" i="1" s="1"/>
  <c r="K1272" i="1"/>
  <c r="N1272" i="1" s="1"/>
  <c r="K1273" i="1"/>
  <c r="N1273" i="1" s="1"/>
  <c r="K1274" i="1"/>
  <c r="N1274" i="1" s="1"/>
  <c r="K1275" i="1"/>
  <c r="N1275" i="1" s="1"/>
  <c r="K1276" i="1"/>
  <c r="N1276" i="1" s="1"/>
  <c r="K1277" i="1"/>
  <c r="N1277" i="1" s="1"/>
  <c r="K1278" i="1"/>
  <c r="N1278" i="1" s="1"/>
  <c r="K1279" i="1"/>
  <c r="N1279" i="1" s="1"/>
  <c r="K1280" i="1"/>
  <c r="N1280" i="1" s="1"/>
  <c r="K1281" i="1"/>
  <c r="N1281" i="1" s="1"/>
  <c r="K1282" i="1"/>
  <c r="N1282" i="1" s="1"/>
  <c r="K1283" i="1"/>
  <c r="N1283" i="1" s="1"/>
  <c r="K1284" i="1"/>
  <c r="N1284" i="1" s="1"/>
  <c r="K1285" i="1"/>
  <c r="N1285" i="1" s="1"/>
  <c r="K1286" i="1"/>
  <c r="N1286" i="1" s="1"/>
  <c r="K1287" i="1"/>
  <c r="N1287" i="1" s="1"/>
  <c r="K1288" i="1"/>
  <c r="N1288" i="1" s="1"/>
  <c r="K1289" i="1"/>
  <c r="N1289" i="1" s="1"/>
  <c r="K1290" i="1"/>
  <c r="N1290" i="1" s="1"/>
  <c r="K1291" i="1"/>
  <c r="N1291" i="1" s="1"/>
  <c r="K1292" i="1"/>
  <c r="N1292" i="1" s="1"/>
  <c r="K1293" i="1"/>
  <c r="N1293" i="1" s="1"/>
  <c r="K1294" i="1"/>
  <c r="N1294" i="1" s="1"/>
  <c r="K1295" i="1"/>
  <c r="N1295" i="1" s="1"/>
  <c r="K1296" i="1"/>
  <c r="N1296" i="1" s="1"/>
  <c r="K1297" i="1"/>
  <c r="N1297" i="1" s="1"/>
  <c r="K1298" i="1"/>
  <c r="N1298" i="1" s="1"/>
  <c r="K1299" i="1"/>
  <c r="N1299" i="1" s="1"/>
  <c r="K1300" i="1"/>
  <c r="N1300" i="1" s="1"/>
  <c r="K1301" i="1"/>
  <c r="N1301" i="1" s="1"/>
  <c r="K1302" i="1"/>
  <c r="N1302" i="1" s="1"/>
  <c r="K1303" i="1"/>
  <c r="N1303" i="1" s="1"/>
  <c r="K1304" i="1"/>
  <c r="N1304" i="1" s="1"/>
  <c r="K1305" i="1"/>
  <c r="N1305" i="1" s="1"/>
  <c r="K1306" i="1"/>
  <c r="N1306" i="1" s="1"/>
  <c r="K1307" i="1"/>
  <c r="N1307" i="1" s="1"/>
  <c r="K1308" i="1"/>
  <c r="N1308" i="1" s="1"/>
  <c r="K1309" i="1"/>
  <c r="N1309" i="1" s="1"/>
  <c r="K1310" i="1"/>
  <c r="N1310" i="1" s="1"/>
  <c r="K1311" i="1"/>
  <c r="N1311" i="1" s="1"/>
  <c r="K1312" i="1"/>
  <c r="N1312" i="1" s="1"/>
  <c r="K1313" i="1"/>
  <c r="N1313" i="1" s="1"/>
  <c r="K1314" i="1"/>
  <c r="N1314" i="1" s="1"/>
  <c r="K1315" i="1"/>
  <c r="N1315" i="1" s="1"/>
  <c r="K1316" i="1"/>
  <c r="N1316" i="1" s="1"/>
  <c r="K1317" i="1"/>
  <c r="N1317" i="1" s="1"/>
  <c r="K1318" i="1"/>
  <c r="N1318" i="1" s="1"/>
  <c r="K1319" i="1"/>
  <c r="N1319" i="1" s="1"/>
  <c r="K1320" i="1"/>
  <c r="N1320" i="1" s="1"/>
  <c r="K1321" i="1"/>
  <c r="N1321" i="1" s="1"/>
  <c r="K1322" i="1"/>
  <c r="N1322" i="1" s="1"/>
  <c r="K1323" i="1"/>
  <c r="N1323" i="1" s="1"/>
  <c r="K1324" i="1"/>
  <c r="N1324" i="1" s="1"/>
  <c r="K1325" i="1"/>
  <c r="N1325" i="1" s="1"/>
  <c r="K1326" i="1"/>
  <c r="N1326" i="1" s="1"/>
  <c r="K1327" i="1"/>
  <c r="N1327" i="1" s="1"/>
  <c r="K1328" i="1"/>
  <c r="N1328" i="1" s="1"/>
  <c r="K1329" i="1"/>
  <c r="N1329" i="1" s="1"/>
  <c r="K1330" i="1"/>
  <c r="N1330" i="1" s="1"/>
  <c r="K1331" i="1"/>
  <c r="N1331" i="1" s="1"/>
  <c r="K1332" i="1"/>
  <c r="N1332" i="1" s="1"/>
  <c r="K1333" i="1"/>
  <c r="N1333" i="1" s="1"/>
  <c r="K1334" i="1"/>
  <c r="N1334" i="1" s="1"/>
  <c r="K1335" i="1"/>
  <c r="N1335" i="1" s="1"/>
  <c r="K1336" i="1"/>
  <c r="N1336" i="1" s="1"/>
  <c r="K1337" i="1"/>
  <c r="N1337" i="1" s="1"/>
  <c r="K1338" i="1"/>
  <c r="N1338" i="1" s="1"/>
  <c r="K1339" i="1"/>
  <c r="N1339" i="1" s="1"/>
  <c r="K1340" i="1"/>
  <c r="N1340" i="1" s="1"/>
  <c r="K1341" i="1"/>
  <c r="N1341" i="1" s="1"/>
  <c r="K1342" i="1"/>
  <c r="N1342" i="1" s="1"/>
  <c r="K1343" i="1"/>
  <c r="N1343" i="1" s="1"/>
  <c r="K1344" i="1"/>
  <c r="N1344" i="1" s="1"/>
  <c r="K1345" i="1"/>
  <c r="N1345" i="1" s="1"/>
  <c r="K1346" i="1"/>
  <c r="N1346" i="1" s="1"/>
  <c r="K1347" i="1"/>
  <c r="N1347" i="1" s="1"/>
  <c r="K1348" i="1"/>
  <c r="N1348" i="1" s="1"/>
  <c r="K1349" i="1"/>
  <c r="N1349" i="1" s="1"/>
  <c r="K1350" i="1"/>
  <c r="N1350" i="1" s="1"/>
  <c r="K1351" i="1"/>
  <c r="N1351" i="1" s="1"/>
  <c r="K1352" i="1"/>
  <c r="N1352" i="1" s="1"/>
  <c r="K1353" i="1"/>
  <c r="N1353" i="1" s="1"/>
  <c r="K1354" i="1"/>
  <c r="N1354" i="1" s="1"/>
  <c r="K1355" i="1"/>
  <c r="N1355" i="1" s="1"/>
  <c r="K1356" i="1"/>
  <c r="N1356" i="1" s="1"/>
  <c r="K1357" i="1"/>
  <c r="N1357" i="1" s="1"/>
  <c r="K1358" i="1"/>
  <c r="N1358" i="1" s="1"/>
  <c r="K1359" i="1"/>
  <c r="N1359" i="1" s="1"/>
  <c r="K1360" i="1"/>
  <c r="N1360" i="1" s="1"/>
  <c r="K1361" i="1"/>
  <c r="N1361" i="1" s="1"/>
  <c r="K1362" i="1"/>
  <c r="N1362" i="1" s="1"/>
  <c r="K1363" i="1"/>
  <c r="N1363" i="1" s="1"/>
  <c r="K1364" i="1"/>
  <c r="N1364" i="1" s="1"/>
  <c r="K1365" i="1"/>
  <c r="N1365" i="1" s="1"/>
  <c r="K1366" i="1"/>
  <c r="N1366" i="1" s="1"/>
  <c r="K1367" i="1"/>
  <c r="N1367" i="1" s="1"/>
  <c r="K1368" i="1"/>
  <c r="N1368" i="1" s="1"/>
  <c r="K1369" i="1"/>
  <c r="N1369" i="1" s="1"/>
  <c r="K1370" i="1"/>
  <c r="N1370" i="1" s="1"/>
  <c r="K1371" i="1"/>
  <c r="N1371" i="1" s="1"/>
  <c r="K1372" i="1"/>
  <c r="N1372" i="1" s="1"/>
  <c r="K1373" i="1"/>
  <c r="N1373" i="1" s="1"/>
  <c r="K1374" i="1"/>
  <c r="N1374" i="1" s="1"/>
  <c r="K1375" i="1"/>
  <c r="N1375" i="1" s="1"/>
  <c r="K1376" i="1"/>
  <c r="N1376" i="1" s="1"/>
  <c r="K1377" i="1"/>
  <c r="N1377" i="1" s="1"/>
  <c r="K1378" i="1"/>
  <c r="N1378" i="1" s="1"/>
  <c r="K1379" i="1"/>
  <c r="N1379" i="1" s="1"/>
  <c r="K1380" i="1"/>
  <c r="N1380" i="1" s="1"/>
  <c r="K1381" i="1"/>
  <c r="N1381" i="1" s="1"/>
  <c r="K1382" i="1"/>
  <c r="N1382" i="1" s="1"/>
  <c r="K1383" i="1"/>
  <c r="N1383" i="1" s="1"/>
  <c r="K1384" i="1"/>
  <c r="N1384" i="1" s="1"/>
  <c r="K1385" i="1"/>
  <c r="N1385" i="1" s="1"/>
  <c r="K1386" i="1"/>
  <c r="N1386" i="1" s="1"/>
  <c r="K1387" i="1"/>
  <c r="N1387" i="1" s="1"/>
  <c r="K1388" i="1"/>
  <c r="N1388" i="1" s="1"/>
  <c r="K1389" i="1"/>
  <c r="N1389" i="1" s="1"/>
  <c r="K1390" i="1"/>
  <c r="N1390" i="1" s="1"/>
  <c r="K1391" i="1"/>
  <c r="N1391" i="1" s="1"/>
  <c r="K1392" i="1"/>
  <c r="N1392" i="1" s="1"/>
  <c r="K1393" i="1"/>
  <c r="N1393" i="1" s="1"/>
  <c r="K1394" i="1"/>
  <c r="N1394" i="1" s="1"/>
  <c r="K1395" i="1"/>
  <c r="N1395" i="1" s="1"/>
  <c r="K1396" i="1"/>
  <c r="N1396" i="1" s="1"/>
  <c r="K1397" i="1"/>
  <c r="N1397" i="1" s="1"/>
  <c r="K1398" i="1"/>
  <c r="N1398" i="1" s="1"/>
  <c r="K1399" i="1"/>
  <c r="N1399" i="1" s="1"/>
  <c r="K1400" i="1"/>
  <c r="N1400" i="1" s="1"/>
  <c r="K1401" i="1"/>
  <c r="N1401" i="1" s="1"/>
  <c r="K1402" i="1"/>
  <c r="N1402" i="1" s="1"/>
  <c r="K1403" i="1"/>
  <c r="N1403" i="1" s="1"/>
  <c r="K1404" i="1"/>
  <c r="N1404" i="1" s="1"/>
  <c r="K1405" i="1"/>
  <c r="N1405" i="1" s="1"/>
  <c r="K1406" i="1"/>
  <c r="N1406" i="1" s="1"/>
  <c r="K1407" i="1"/>
  <c r="N1407" i="1" s="1"/>
  <c r="K1408" i="1"/>
  <c r="N1408" i="1" s="1"/>
  <c r="K1409" i="1"/>
  <c r="N1409" i="1" s="1"/>
  <c r="K1410" i="1"/>
  <c r="N1410" i="1" s="1"/>
  <c r="K1411" i="1"/>
  <c r="N1411" i="1" s="1"/>
  <c r="K1412" i="1"/>
  <c r="N1412" i="1" s="1"/>
  <c r="K1413" i="1"/>
  <c r="N1413" i="1" s="1"/>
  <c r="K1414" i="1"/>
  <c r="N1414" i="1" s="1"/>
  <c r="K1415" i="1"/>
  <c r="N1415" i="1" s="1"/>
  <c r="K1416" i="1"/>
  <c r="N1416" i="1" s="1"/>
  <c r="K1417" i="1"/>
  <c r="N1417" i="1" s="1"/>
  <c r="K1418" i="1"/>
  <c r="N1418" i="1" s="1"/>
  <c r="K1419" i="1"/>
  <c r="N1419" i="1" s="1"/>
  <c r="K1420" i="1"/>
  <c r="N1420" i="1" s="1"/>
  <c r="K1421" i="1"/>
  <c r="N1421" i="1" s="1"/>
  <c r="K1422" i="1"/>
  <c r="N1422" i="1" s="1"/>
  <c r="K1423" i="1"/>
  <c r="N1423" i="1" s="1"/>
  <c r="K1424" i="1"/>
  <c r="N1424" i="1" s="1"/>
  <c r="K1425" i="1"/>
  <c r="N1425" i="1" s="1"/>
  <c r="K1426" i="1"/>
  <c r="N1426" i="1" s="1"/>
  <c r="K1427" i="1"/>
  <c r="N1427" i="1" s="1"/>
  <c r="K1428" i="1"/>
  <c r="N1428" i="1" s="1"/>
  <c r="K1429" i="1"/>
  <c r="N1429" i="1" s="1"/>
  <c r="K1430" i="1"/>
  <c r="N1430" i="1" s="1"/>
  <c r="K1431" i="1"/>
  <c r="N1431" i="1" s="1"/>
  <c r="K1432" i="1"/>
  <c r="N1432" i="1" s="1"/>
  <c r="K1433" i="1"/>
  <c r="N1433" i="1" s="1"/>
  <c r="K1434" i="1"/>
  <c r="N1434" i="1" s="1"/>
  <c r="K1435" i="1"/>
  <c r="N1435" i="1" s="1"/>
  <c r="K1436" i="1"/>
  <c r="N1436" i="1" s="1"/>
  <c r="K1437" i="1"/>
  <c r="N1437" i="1" s="1"/>
  <c r="K1438" i="1"/>
  <c r="N1438" i="1" s="1"/>
  <c r="K1439" i="1"/>
  <c r="N1439" i="1" s="1"/>
  <c r="K1440" i="1"/>
  <c r="N1440" i="1" s="1"/>
  <c r="K1441" i="1"/>
  <c r="N1441" i="1" s="1"/>
  <c r="K1442" i="1"/>
  <c r="N1442" i="1" s="1"/>
  <c r="K1443" i="1"/>
  <c r="N1443" i="1" s="1"/>
  <c r="K1444" i="1"/>
  <c r="N1444" i="1" s="1"/>
  <c r="K1445" i="1"/>
  <c r="N1445" i="1" s="1"/>
  <c r="K1446" i="1"/>
  <c r="N1446" i="1" s="1"/>
  <c r="K1447" i="1"/>
  <c r="N1447" i="1" s="1"/>
  <c r="K1448" i="1"/>
  <c r="N1448" i="1" s="1"/>
  <c r="K1449" i="1"/>
  <c r="N1449" i="1" s="1"/>
  <c r="K1450" i="1"/>
  <c r="N1450" i="1" s="1"/>
  <c r="K1451" i="1"/>
  <c r="N1451" i="1" s="1"/>
  <c r="K1452" i="1"/>
  <c r="N1452" i="1" s="1"/>
  <c r="K1453" i="1"/>
  <c r="N1453" i="1" s="1"/>
  <c r="K1454" i="1"/>
  <c r="N1454" i="1" s="1"/>
  <c r="K1455" i="1"/>
  <c r="N1455" i="1" s="1"/>
  <c r="K1456" i="1"/>
  <c r="N1456" i="1" s="1"/>
  <c r="K1457" i="1"/>
  <c r="N1457" i="1" s="1"/>
  <c r="K1458" i="1"/>
  <c r="N1458" i="1" s="1"/>
  <c r="K1459" i="1"/>
  <c r="N1459" i="1" s="1"/>
  <c r="K1460" i="1"/>
  <c r="N1460" i="1" s="1"/>
  <c r="K1461" i="1"/>
  <c r="N1461" i="1" s="1"/>
  <c r="K1462" i="1"/>
  <c r="N1462" i="1" s="1"/>
  <c r="K1463" i="1"/>
  <c r="N1463" i="1" s="1"/>
  <c r="K1464" i="1"/>
  <c r="N1464" i="1" s="1"/>
  <c r="K1465" i="1"/>
  <c r="N1465" i="1" s="1"/>
  <c r="K1466" i="1"/>
  <c r="N1466" i="1" s="1"/>
  <c r="K1467" i="1"/>
  <c r="N1467" i="1" s="1"/>
  <c r="K1468" i="1"/>
  <c r="N1468" i="1" s="1"/>
  <c r="K1469" i="1"/>
  <c r="N1469" i="1" s="1"/>
  <c r="K1470" i="1"/>
  <c r="N1470" i="1" s="1"/>
  <c r="K1471" i="1"/>
  <c r="N1471" i="1" s="1"/>
  <c r="K1472" i="1"/>
  <c r="N1472" i="1" s="1"/>
  <c r="K1473" i="1"/>
  <c r="N1473" i="1" s="1"/>
  <c r="K1474" i="1"/>
  <c r="N1474" i="1" s="1"/>
  <c r="K1475" i="1"/>
  <c r="N1475" i="1" s="1"/>
  <c r="K1476" i="1"/>
  <c r="N1476" i="1" s="1"/>
  <c r="K1477" i="1"/>
  <c r="N1477" i="1" s="1"/>
  <c r="K1478" i="1"/>
  <c r="N1478" i="1" s="1"/>
  <c r="K1479" i="1"/>
  <c r="N1479" i="1" s="1"/>
  <c r="K1480" i="1"/>
  <c r="N1480" i="1" s="1"/>
  <c r="K1481" i="1"/>
  <c r="N1481" i="1" s="1"/>
  <c r="K1482" i="1"/>
  <c r="N1482" i="1" s="1"/>
  <c r="K1483" i="1"/>
  <c r="N1483" i="1" s="1"/>
  <c r="K1484" i="1"/>
  <c r="N1484" i="1" s="1"/>
  <c r="K1485" i="1"/>
  <c r="N1485" i="1" s="1"/>
  <c r="K1486" i="1"/>
  <c r="N1486" i="1" s="1"/>
  <c r="K1487" i="1"/>
  <c r="N1487" i="1" s="1"/>
  <c r="K1488" i="1"/>
  <c r="N1488" i="1" s="1"/>
  <c r="K1489" i="1"/>
  <c r="N1489" i="1" s="1"/>
  <c r="K1490" i="1"/>
  <c r="N1490" i="1" s="1"/>
  <c r="K1491" i="1"/>
  <c r="N1491" i="1" s="1"/>
  <c r="K1492" i="1"/>
  <c r="N1492" i="1" s="1"/>
  <c r="K1493" i="1"/>
  <c r="N1493" i="1" s="1"/>
  <c r="K1494" i="1"/>
  <c r="N1494" i="1" s="1"/>
  <c r="K1495" i="1"/>
  <c r="N1495" i="1" s="1"/>
  <c r="K1496" i="1"/>
  <c r="N1496" i="1" s="1"/>
  <c r="K1497" i="1"/>
  <c r="N1497" i="1" s="1"/>
  <c r="K1498" i="1"/>
  <c r="N1498" i="1" s="1"/>
  <c r="K1499" i="1"/>
  <c r="N1499" i="1" s="1"/>
  <c r="K1500" i="1"/>
  <c r="N1500" i="1" s="1"/>
  <c r="K1501" i="1"/>
  <c r="N1501" i="1" s="1"/>
  <c r="K1502" i="1"/>
  <c r="N1502" i="1" s="1"/>
  <c r="K1503" i="1"/>
  <c r="N1503" i="1" s="1"/>
  <c r="K1504" i="1"/>
  <c r="N1504" i="1" s="1"/>
  <c r="K1505" i="1"/>
  <c r="N1505" i="1" s="1"/>
  <c r="K1506" i="1"/>
  <c r="N1506" i="1" s="1"/>
  <c r="K1507" i="1"/>
  <c r="N1507" i="1" s="1"/>
  <c r="K1508" i="1"/>
  <c r="N1508" i="1" s="1"/>
  <c r="K1509" i="1"/>
  <c r="N1509" i="1" s="1"/>
  <c r="K1510" i="1"/>
  <c r="N1510" i="1" s="1"/>
  <c r="K1511" i="1"/>
  <c r="N1511" i="1" s="1"/>
  <c r="K1512" i="1"/>
  <c r="N1512" i="1" s="1"/>
  <c r="K1513" i="1"/>
  <c r="N1513" i="1" s="1"/>
  <c r="K1514" i="1"/>
  <c r="N1514" i="1" s="1"/>
  <c r="K1515" i="1"/>
  <c r="N1515" i="1" s="1"/>
  <c r="K1516" i="1"/>
  <c r="N1516" i="1" s="1"/>
  <c r="K1517" i="1"/>
  <c r="N1517" i="1" s="1"/>
  <c r="K1518" i="1"/>
  <c r="N1518" i="1" s="1"/>
  <c r="K1519" i="1"/>
  <c r="N1519" i="1" s="1"/>
  <c r="K1520" i="1"/>
  <c r="N1520" i="1" s="1"/>
  <c r="K1521" i="1"/>
  <c r="N1521" i="1" s="1"/>
  <c r="K1522" i="1"/>
  <c r="N1522" i="1" s="1"/>
  <c r="K1523" i="1"/>
  <c r="N1523" i="1" s="1"/>
  <c r="K1524" i="1"/>
  <c r="N1524" i="1" s="1"/>
  <c r="K1525" i="1"/>
  <c r="N1525" i="1" s="1"/>
  <c r="K1526" i="1"/>
  <c r="N1526" i="1" s="1"/>
  <c r="K1527" i="1"/>
  <c r="N1527" i="1" s="1"/>
  <c r="K1528" i="1"/>
  <c r="N1528" i="1" s="1"/>
  <c r="K1529" i="1"/>
  <c r="N1529" i="1" s="1"/>
  <c r="K1530" i="1"/>
  <c r="N1530" i="1" s="1"/>
  <c r="K1531" i="1"/>
  <c r="N1531" i="1" s="1"/>
  <c r="K1532" i="1"/>
  <c r="N1532" i="1" s="1"/>
  <c r="K1533" i="1"/>
  <c r="N1533" i="1" s="1"/>
  <c r="K1534" i="1"/>
  <c r="N1534" i="1" s="1"/>
  <c r="K1535" i="1"/>
  <c r="N1535" i="1" s="1"/>
  <c r="K1536" i="1"/>
  <c r="N1536" i="1" s="1"/>
  <c r="K1537" i="1"/>
  <c r="N1537" i="1" s="1"/>
  <c r="K1538" i="1"/>
  <c r="N1538" i="1" s="1"/>
  <c r="K1539" i="1"/>
  <c r="N1539" i="1" s="1"/>
  <c r="K1540" i="1"/>
  <c r="N1540" i="1" s="1"/>
  <c r="K1541" i="1"/>
  <c r="N1541" i="1" s="1"/>
  <c r="K1542" i="1"/>
  <c r="N1542" i="1" s="1"/>
  <c r="K1543" i="1"/>
  <c r="N1543" i="1" s="1"/>
  <c r="K1544" i="1"/>
  <c r="N1544" i="1" s="1"/>
  <c r="K1545" i="1"/>
  <c r="N1545" i="1" s="1"/>
  <c r="K1546" i="1"/>
  <c r="N1546" i="1" s="1"/>
  <c r="K1547" i="1"/>
  <c r="N1547" i="1" s="1"/>
  <c r="K1548" i="1"/>
  <c r="N1548" i="1" s="1"/>
  <c r="K1549" i="1"/>
  <c r="N1549" i="1" s="1"/>
  <c r="K1550" i="1"/>
  <c r="N1550" i="1" s="1"/>
  <c r="K1551" i="1"/>
  <c r="N1551" i="1" s="1"/>
  <c r="K1552" i="1"/>
  <c r="N1552" i="1" s="1"/>
  <c r="K1553" i="1"/>
  <c r="N1553" i="1" s="1"/>
  <c r="K1554" i="1"/>
  <c r="N1554" i="1" s="1"/>
  <c r="K1555" i="1"/>
  <c r="N1555" i="1" s="1"/>
  <c r="K1556" i="1"/>
  <c r="N1556" i="1" s="1"/>
  <c r="K1557" i="1"/>
  <c r="N1557" i="1" s="1"/>
  <c r="K1558" i="1"/>
  <c r="N1558" i="1" s="1"/>
  <c r="K1559" i="1"/>
  <c r="N1559" i="1" s="1"/>
  <c r="K1560" i="1"/>
  <c r="N1560" i="1" s="1"/>
  <c r="K1561" i="1"/>
  <c r="N1561" i="1" s="1"/>
  <c r="K1562" i="1"/>
  <c r="N1562" i="1" s="1"/>
  <c r="K1563" i="1"/>
  <c r="N1563" i="1" s="1"/>
  <c r="K1564" i="1"/>
  <c r="N1564" i="1" s="1"/>
  <c r="K1565" i="1"/>
  <c r="N1565" i="1" s="1"/>
  <c r="K1566" i="1"/>
  <c r="N1566" i="1" s="1"/>
  <c r="K1567" i="1"/>
  <c r="N1567" i="1" s="1"/>
  <c r="K1568" i="1"/>
  <c r="N1568" i="1" s="1"/>
  <c r="K1569" i="1"/>
  <c r="N1569" i="1" s="1"/>
  <c r="K1570" i="1"/>
  <c r="N1570" i="1" s="1"/>
  <c r="K1571" i="1"/>
  <c r="N1571" i="1" s="1"/>
  <c r="K1572" i="1"/>
  <c r="N1572" i="1" s="1"/>
  <c r="K1573" i="1"/>
  <c r="N1573" i="1" s="1"/>
  <c r="K1574" i="1"/>
  <c r="N1574" i="1" s="1"/>
  <c r="K1575" i="1"/>
  <c r="N1575" i="1" s="1"/>
  <c r="K1576" i="1"/>
  <c r="N1576" i="1" s="1"/>
  <c r="K1577" i="1"/>
  <c r="N1577" i="1" s="1"/>
  <c r="K1578" i="1"/>
  <c r="N1578" i="1" s="1"/>
  <c r="K1579" i="1"/>
  <c r="N1579" i="1" s="1"/>
  <c r="K1580" i="1"/>
  <c r="N1580" i="1" s="1"/>
  <c r="K1581" i="1"/>
  <c r="N1581" i="1" s="1"/>
  <c r="K1582" i="1"/>
  <c r="N1582" i="1" s="1"/>
  <c r="K1583" i="1"/>
  <c r="N1583" i="1" s="1"/>
  <c r="K1584" i="1"/>
  <c r="N1584" i="1" s="1"/>
  <c r="K1585" i="1"/>
  <c r="N1585" i="1" s="1"/>
  <c r="K1586" i="1"/>
  <c r="N1586" i="1" s="1"/>
  <c r="K1587" i="1"/>
  <c r="N1587" i="1" s="1"/>
  <c r="K1588" i="1"/>
  <c r="N1588" i="1" s="1"/>
  <c r="K1589" i="1"/>
  <c r="N1589" i="1" s="1"/>
  <c r="K1590" i="1"/>
  <c r="N1590" i="1" s="1"/>
  <c r="K1591" i="1"/>
  <c r="N1591" i="1" s="1"/>
  <c r="K1592" i="1"/>
  <c r="N1592" i="1" s="1"/>
  <c r="K1593" i="1"/>
  <c r="N1593" i="1" s="1"/>
  <c r="K1594" i="1"/>
  <c r="N1594" i="1" s="1"/>
  <c r="K1595" i="1"/>
  <c r="N1595" i="1" s="1"/>
  <c r="K1596" i="1"/>
  <c r="N1596" i="1" s="1"/>
  <c r="K1597" i="1"/>
  <c r="N1597" i="1" s="1"/>
  <c r="K1598" i="1"/>
  <c r="N1598" i="1" s="1"/>
  <c r="K1599" i="1"/>
  <c r="N1599" i="1" s="1"/>
  <c r="K1600" i="1"/>
  <c r="N1600" i="1" s="1"/>
  <c r="K1601" i="1"/>
  <c r="N1601" i="1" s="1"/>
  <c r="K1602" i="1"/>
  <c r="N1602" i="1" s="1"/>
  <c r="K1603" i="1"/>
  <c r="N1603" i="1" s="1"/>
  <c r="K1604" i="1"/>
  <c r="N1604" i="1" s="1"/>
  <c r="K1605" i="1"/>
  <c r="N1605" i="1" s="1"/>
  <c r="K1606" i="1"/>
  <c r="N1606" i="1" s="1"/>
  <c r="K1607" i="1"/>
  <c r="N1607" i="1" s="1"/>
  <c r="K1608" i="1"/>
  <c r="N1608" i="1" s="1"/>
  <c r="K1609" i="1"/>
  <c r="N1609" i="1" s="1"/>
  <c r="K1610" i="1"/>
  <c r="N1610" i="1" s="1"/>
  <c r="K1611" i="1"/>
  <c r="N1611" i="1" s="1"/>
  <c r="K1612" i="1"/>
  <c r="N1612" i="1" s="1"/>
  <c r="K1613" i="1"/>
  <c r="N1613" i="1" s="1"/>
  <c r="K1614" i="1"/>
  <c r="N1614" i="1" s="1"/>
  <c r="K1615" i="1"/>
  <c r="N1615" i="1" s="1"/>
  <c r="K1616" i="1"/>
  <c r="N1616" i="1" s="1"/>
  <c r="K1617" i="1"/>
  <c r="N1617" i="1" s="1"/>
  <c r="K1618" i="1"/>
  <c r="N1618" i="1" s="1"/>
  <c r="K1619" i="1"/>
  <c r="N1619" i="1" s="1"/>
  <c r="K1620" i="1"/>
  <c r="N1620" i="1" s="1"/>
  <c r="K1621" i="1"/>
  <c r="N1621" i="1" s="1"/>
  <c r="K1622" i="1"/>
  <c r="N1622" i="1" s="1"/>
  <c r="K1623" i="1"/>
  <c r="N1623" i="1" s="1"/>
  <c r="K1624" i="1"/>
  <c r="N1624" i="1" s="1"/>
  <c r="K1625" i="1"/>
  <c r="N1625" i="1" s="1"/>
  <c r="K1626" i="1"/>
  <c r="N1626" i="1" s="1"/>
  <c r="K1627" i="1"/>
  <c r="N1627" i="1" s="1"/>
  <c r="K1628" i="1"/>
  <c r="N1628" i="1" s="1"/>
  <c r="K1629" i="1"/>
  <c r="N1629" i="1" s="1"/>
  <c r="K1630" i="1"/>
  <c r="N1630" i="1" s="1"/>
  <c r="K1631" i="1"/>
  <c r="N1631" i="1" s="1"/>
  <c r="K1632" i="1"/>
  <c r="N1632" i="1" s="1"/>
  <c r="K1633" i="1"/>
  <c r="N1633" i="1" s="1"/>
  <c r="K1634" i="1"/>
  <c r="N1634" i="1" s="1"/>
  <c r="K1635" i="1"/>
  <c r="N1635" i="1" s="1"/>
  <c r="K1636" i="1"/>
  <c r="N1636" i="1" s="1"/>
  <c r="K1637" i="1"/>
  <c r="N1637" i="1" s="1"/>
  <c r="K1638" i="1"/>
  <c r="N1638" i="1" s="1"/>
  <c r="K1639" i="1"/>
  <c r="N1639" i="1" s="1"/>
  <c r="K1640" i="1"/>
  <c r="N1640" i="1" s="1"/>
  <c r="K1641" i="1"/>
  <c r="N1641" i="1" s="1"/>
  <c r="K1642" i="1"/>
  <c r="N1642" i="1" s="1"/>
  <c r="K1643" i="1"/>
  <c r="N1643" i="1" s="1"/>
  <c r="K1644" i="1"/>
  <c r="N1644" i="1" s="1"/>
  <c r="K1645" i="1"/>
  <c r="N1645" i="1" s="1"/>
  <c r="K1646" i="1"/>
  <c r="N1646" i="1" s="1"/>
  <c r="K1647" i="1"/>
  <c r="N1647" i="1" s="1"/>
  <c r="K1648" i="1"/>
  <c r="N1648" i="1" s="1"/>
  <c r="K1649" i="1"/>
  <c r="N1649" i="1" s="1"/>
  <c r="K1650" i="1"/>
  <c r="N1650" i="1" s="1"/>
  <c r="K1651" i="1"/>
  <c r="N1651" i="1" s="1"/>
  <c r="K1652" i="1"/>
  <c r="N1652" i="1" s="1"/>
  <c r="K1653" i="1"/>
  <c r="N1653" i="1" s="1"/>
  <c r="K1654" i="1"/>
  <c r="N1654" i="1" s="1"/>
  <c r="K1655" i="1"/>
  <c r="N1655" i="1" s="1"/>
  <c r="K1656" i="1"/>
  <c r="N1656" i="1" s="1"/>
  <c r="K1657" i="1"/>
  <c r="N1657" i="1" s="1"/>
  <c r="K1658" i="1"/>
  <c r="N1658" i="1" s="1"/>
  <c r="K1659" i="1"/>
  <c r="N1659" i="1" s="1"/>
  <c r="K1660" i="1"/>
  <c r="N1660" i="1" s="1"/>
  <c r="K1661" i="1"/>
  <c r="N1661" i="1" s="1"/>
  <c r="K1662" i="1"/>
  <c r="N1662" i="1" s="1"/>
  <c r="K1663" i="1"/>
  <c r="N1663" i="1" s="1"/>
  <c r="K1664" i="1"/>
  <c r="N1664" i="1" s="1"/>
  <c r="K1665" i="1"/>
  <c r="N1665" i="1" s="1"/>
  <c r="K1666" i="1"/>
  <c r="N1666" i="1" s="1"/>
  <c r="K1667" i="1"/>
  <c r="N1667" i="1" s="1"/>
  <c r="K1668" i="1"/>
  <c r="N1668" i="1" s="1"/>
  <c r="K1669" i="1"/>
  <c r="N1669" i="1" s="1"/>
  <c r="K1670" i="1"/>
  <c r="N1670" i="1" s="1"/>
  <c r="K1671" i="1"/>
  <c r="N1671" i="1" s="1"/>
  <c r="K1672" i="1"/>
  <c r="N1672" i="1" s="1"/>
  <c r="K1673" i="1"/>
  <c r="N1673" i="1" s="1"/>
  <c r="K1674" i="1"/>
  <c r="N1674" i="1" s="1"/>
  <c r="K1675" i="1"/>
  <c r="N1675" i="1" s="1"/>
  <c r="K1676" i="1"/>
  <c r="N1676" i="1" s="1"/>
  <c r="K1677" i="1"/>
  <c r="N1677" i="1" s="1"/>
  <c r="K1678" i="1"/>
  <c r="N1678" i="1" s="1"/>
  <c r="K1679" i="1"/>
  <c r="N1679" i="1" s="1"/>
  <c r="K1680" i="1"/>
  <c r="N1680" i="1" s="1"/>
  <c r="K1681" i="1"/>
  <c r="N1681" i="1" s="1"/>
  <c r="K1682" i="1"/>
  <c r="N1682" i="1" s="1"/>
  <c r="K1683" i="1"/>
  <c r="N1683" i="1" s="1"/>
  <c r="K1684" i="1"/>
  <c r="N1684" i="1" s="1"/>
  <c r="K1685" i="1"/>
  <c r="N1685" i="1" s="1"/>
  <c r="K1686" i="1"/>
  <c r="N1686" i="1" s="1"/>
  <c r="K1687" i="1"/>
  <c r="N1687" i="1" s="1"/>
  <c r="K1688" i="1"/>
  <c r="N1688" i="1" s="1"/>
  <c r="K1689" i="1"/>
  <c r="N1689" i="1" s="1"/>
  <c r="K1690" i="1"/>
  <c r="N1690" i="1" s="1"/>
  <c r="K1691" i="1"/>
  <c r="N1691" i="1" s="1"/>
  <c r="K1692" i="1"/>
  <c r="N1692" i="1" s="1"/>
  <c r="K1693" i="1"/>
  <c r="N1693" i="1" s="1"/>
  <c r="K1694" i="1"/>
  <c r="N1694" i="1" s="1"/>
  <c r="K1695" i="1"/>
  <c r="N1695" i="1" s="1"/>
  <c r="K1696" i="1"/>
  <c r="N1696" i="1" s="1"/>
  <c r="K1697" i="1"/>
  <c r="N1697" i="1" s="1"/>
  <c r="K1698" i="1"/>
  <c r="N1698" i="1" s="1"/>
  <c r="K1699" i="1"/>
  <c r="N1699" i="1" s="1"/>
  <c r="K1700" i="1"/>
  <c r="N1700" i="1" s="1"/>
  <c r="K1701" i="1"/>
  <c r="N1701" i="1" s="1"/>
  <c r="K1702" i="1"/>
  <c r="N1702" i="1" s="1"/>
  <c r="K1703" i="1"/>
  <c r="N1703" i="1" s="1"/>
  <c r="K1704" i="1"/>
  <c r="N1704" i="1" s="1"/>
  <c r="K1705" i="1"/>
  <c r="N1705" i="1" s="1"/>
  <c r="K1706" i="1"/>
  <c r="N1706" i="1" s="1"/>
  <c r="K1707" i="1"/>
  <c r="N1707" i="1" s="1"/>
  <c r="K1708" i="1"/>
  <c r="N1708" i="1" s="1"/>
  <c r="K1709" i="1"/>
  <c r="N1709" i="1" s="1"/>
  <c r="K1710" i="1"/>
  <c r="N1710" i="1" s="1"/>
  <c r="K1711" i="1"/>
  <c r="N1711" i="1" s="1"/>
  <c r="K1712" i="1"/>
  <c r="N1712" i="1" s="1"/>
  <c r="K1713" i="1"/>
  <c r="N1713" i="1" s="1"/>
  <c r="K1714" i="1"/>
  <c r="N1714" i="1" s="1"/>
  <c r="K1715" i="1"/>
  <c r="N1715" i="1" s="1"/>
  <c r="K1716" i="1"/>
  <c r="N1716" i="1" s="1"/>
  <c r="K1717" i="1"/>
  <c r="N1717" i="1" s="1"/>
  <c r="K1718" i="1"/>
  <c r="N1718" i="1" s="1"/>
  <c r="K1719" i="1"/>
  <c r="N1719" i="1" s="1"/>
  <c r="K1720" i="1"/>
  <c r="N1720" i="1" s="1"/>
  <c r="K1721" i="1"/>
  <c r="N1721" i="1" s="1"/>
  <c r="K1722" i="1"/>
  <c r="N1722" i="1" s="1"/>
  <c r="K1723" i="1"/>
  <c r="N1723" i="1" s="1"/>
  <c r="K1724" i="1"/>
  <c r="N1724" i="1" s="1"/>
  <c r="K1725" i="1"/>
  <c r="N1725" i="1" s="1"/>
  <c r="K1726" i="1"/>
  <c r="N1726" i="1" s="1"/>
  <c r="K1727" i="1"/>
  <c r="N1727" i="1" s="1"/>
  <c r="K1728" i="1"/>
  <c r="N1728" i="1" s="1"/>
  <c r="K1729" i="1"/>
  <c r="N1729" i="1" s="1"/>
  <c r="K1730" i="1"/>
  <c r="N1730" i="1" s="1"/>
  <c r="K1731" i="1"/>
  <c r="N1731" i="1" s="1"/>
  <c r="K1732" i="1"/>
  <c r="N1732" i="1" s="1"/>
  <c r="K1733" i="1"/>
  <c r="N1733" i="1" s="1"/>
  <c r="K1734" i="1"/>
  <c r="N1734" i="1" s="1"/>
  <c r="K1735" i="1"/>
  <c r="N1735" i="1" s="1"/>
  <c r="K1736" i="1"/>
  <c r="N1736" i="1" s="1"/>
  <c r="K1737" i="1"/>
  <c r="N1737" i="1" s="1"/>
  <c r="K1738" i="1"/>
  <c r="N1738" i="1" s="1"/>
  <c r="K1739" i="1"/>
  <c r="N1739" i="1" s="1"/>
  <c r="K1740" i="1"/>
  <c r="N1740" i="1" s="1"/>
  <c r="K1741" i="1"/>
  <c r="N1741" i="1" s="1"/>
  <c r="K1742" i="1"/>
  <c r="N1742" i="1" s="1"/>
  <c r="K1743" i="1"/>
  <c r="N1743" i="1" s="1"/>
  <c r="K1744" i="1"/>
  <c r="N1744" i="1" s="1"/>
  <c r="K1745" i="1"/>
  <c r="N1745" i="1" s="1"/>
  <c r="K1746" i="1"/>
  <c r="N1746" i="1" s="1"/>
  <c r="K1747" i="1"/>
  <c r="N1747" i="1" s="1"/>
  <c r="K1748" i="1"/>
  <c r="N1748" i="1" s="1"/>
  <c r="K1749" i="1"/>
  <c r="N1749" i="1" s="1"/>
  <c r="K1750" i="1"/>
  <c r="N1750" i="1" s="1"/>
  <c r="K1751" i="1"/>
  <c r="N1751" i="1" s="1"/>
  <c r="K1752" i="1"/>
  <c r="N1752" i="1" s="1"/>
  <c r="K1753" i="1"/>
  <c r="N1753" i="1" s="1"/>
  <c r="K1754" i="1"/>
  <c r="N1754" i="1" s="1"/>
  <c r="K1755" i="1"/>
  <c r="N1755" i="1" s="1"/>
  <c r="K1756" i="1"/>
  <c r="N1756" i="1" s="1"/>
  <c r="K1757" i="1"/>
  <c r="N1757" i="1" s="1"/>
  <c r="K1758" i="1"/>
  <c r="N1758" i="1" s="1"/>
  <c r="K1759" i="1"/>
  <c r="N1759" i="1" s="1"/>
  <c r="K1760" i="1"/>
  <c r="N1760" i="1" s="1"/>
  <c r="K1761" i="1"/>
  <c r="N1761" i="1" s="1"/>
  <c r="K1762" i="1"/>
  <c r="N1762" i="1" s="1"/>
  <c r="K1763" i="1"/>
  <c r="N1763" i="1" s="1"/>
  <c r="K1764" i="1"/>
  <c r="N1764" i="1" s="1"/>
  <c r="K1765" i="1"/>
  <c r="N1765" i="1" s="1"/>
  <c r="K1766" i="1"/>
  <c r="N1766" i="1" s="1"/>
  <c r="K1767" i="1"/>
  <c r="N1767" i="1" s="1"/>
  <c r="K1768" i="1"/>
  <c r="N1768" i="1" s="1"/>
  <c r="K1769" i="1"/>
  <c r="N1769" i="1" s="1"/>
  <c r="K1770" i="1"/>
  <c r="N1770" i="1" s="1"/>
  <c r="K1771" i="1"/>
  <c r="N1771" i="1" s="1"/>
  <c r="K1772" i="1"/>
  <c r="N1772" i="1" s="1"/>
  <c r="K1773" i="1"/>
  <c r="N1773" i="1" s="1"/>
  <c r="K1774" i="1"/>
  <c r="N1774" i="1" s="1"/>
  <c r="K1775" i="1"/>
  <c r="N1775" i="1" s="1"/>
  <c r="K1776" i="1"/>
  <c r="N1776" i="1" s="1"/>
  <c r="K1777" i="1"/>
  <c r="N1777" i="1" s="1"/>
  <c r="K1778" i="1"/>
  <c r="N1778" i="1" s="1"/>
  <c r="K1779" i="1"/>
  <c r="N1779" i="1" s="1"/>
  <c r="K1780" i="1"/>
  <c r="N1780" i="1" s="1"/>
  <c r="K1781" i="1"/>
  <c r="N1781" i="1" s="1"/>
  <c r="K1782" i="1"/>
  <c r="N1782" i="1" s="1"/>
  <c r="K1783" i="1"/>
  <c r="N1783" i="1" s="1"/>
  <c r="K1784" i="1"/>
  <c r="N1784" i="1" s="1"/>
  <c r="K1785" i="1"/>
  <c r="N1785" i="1" s="1"/>
  <c r="K1786" i="1"/>
  <c r="N1786" i="1" s="1"/>
  <c r="K1787" i="1"/>
  <c r="N1787" i="1" s="1"/>
  <c r="K1788" i="1"/>
  <c r="N1788" i="1" s="1"/>
  <c r="K1789" i="1"/>
  <c r="N1789" i="1" s="1"/>
  <c r="K1790" i="1"/>
  <c r="N1790" i="1" s="1"/>
  <c r="K1791" i="1"/>
  <c r="N1791" i="1" s="1"/>
  <c r="K1792" i="1"/>
  <c r="N1792" i="1" s="1"/>
  <c r="K1793" i="1"/>
  <c r="N1793" i="1" s="1"/>
  <c r="K1794" i="1"/>
  <c r="N1794" i="1" s="1"/>
  <c r="K1795" i="1"/>
  <c r="N1795" i="1" s="1"/>
  <c r="K1796" i="1"/>
  <c r="N1796" i="1" s="1"/>
  <c r="K1797" i="1"/>
  <c r="N1797" i="1" s="1"/>
  <c r="K1798" i="1"/>
  <c r="N1798" i="1" s="1"/>
  <c r="K1799" i="1"/>
  <c r="N1799" i="1" s="1"/>
  <c r="K1800" i="1"/>
  <c r="N1800" i="1" s="1"/>
  <c r="K1801" i="1"/>
  <c r="N1801" i="1" s="1"/>
  <c r="K1802" i="1"/>
  <c r="N1802" i="1" s="1"/>
  <c r="K2" i="1"/>
  <c r="N2" i="1" s="1"/>
  <c r="C5" i="1"/>
  <c r="L9" i="1" l="1"/>
  <c r="M9" i="1" s="1"/>
  <c r="L97" i="1"/>
  <c r="M97" i="1" s="1"/>
  <c r="L51" i="1"/>
  <c r="N50" i="1"/>
  <c r="L60" i="1"/>
  <c r="M60" i="1" s="1"/>
  <c r="L49" i="1"/>
  <c r="M49" i="1" s="1"/>
  <c r="O49" i="1" s="1"/>
  <c r="L39" i="1"/>
  <c r="M39" i="1" s="1"/>
  <c r="N38" i="1"/>
  <c r="L23" i="1"/>
  <c r="M23" i="1" s="1"/>
  <c r="O23" i="1" s="1"/>
  <c r="N22" i="1"/>
  <c r="L7" i="1"/>
  <c r="N6" i="1"/>
  <c r="L1617" i="1"/>
  <c r="M1617" i="1" s="1"/>
  <c r="L1289" i="1"/>
  <c r="M1289" i="1" s="1"/>
  <c r="M2" i="1"/>
  <c r="M7" i="1"/>
  <c r="L59" i="1"/>
  <c r="N58" i="1"/>
  <c r="C17" i="1"/>
  <c r="M51" i="1"/>
  <c r="L893" i="1"/>
  <c r="L1790" i="1"/>
  <c r="L92" i="1"/>
  <c r="L1757" i="1"/>
  <c r="L1502" i="1"/>
  <c r="L1151" i="1"/>
  <c r="L5" i="1"/>
  <c r="L81" i="1"/>
  <c r="L48" i="1"/>
  <c r="L1741" i="1"/>
  <c r="L1446" i="1"/>
  <c r="L1117" i="1"/>
  <c r="L1587" i="1"/>
  <c r="L1475" i="1"/>
  <c r="L35" i="1"/>
  <c r="M35" i="1" s="1"/>
  <c r="O35" i="1" s="1"/>
  <c r="L20" i="1"/>
  <c r="M20" i="1" s="1"/>
  <c r="L151" i="1"/>
  <c r="L77" i="1"/>
  <c r="L44" i="1"/>
  <c r="L1705" i="1"/>
  <c r="L1417" i="1"/>
  <c r="M1417" i="1" s="1"/>
  <c r="O1417" i="1" s="1"/>
  <c r="L1085" i="1"/>
  <c r="L17" i="1"/>
  <c r="L126" i="1"/>
  <c r="L76" i="1"/>
  <c r="M76" i="1" s="1"/>
  <c r="O76" i="1" s="1"/>
  <c r="L40" i="1"/>
  <c r="L1689" i="1"/>
  <c r="L1390" i="1"/>
  <c r="L1049" i="1"/>
  <c r="L1512" i="1"/>
  <c r="M1512" i="1" s="1"/>
  <c r="L1256" i="1"/>
  <c r="M1256" i="1" s="1"/>
  <c r="O1256" i="1" s="1"/>
  <c r="L16" i="1"/>
  <c r="L112" i="1"/>
  <c r="L72" i="1"/>
  <c r="L33" i="1"/>
  <c r="L1671" i="1"/>
  <c r="L1357" i="1"/>
  <c r="L1014" i="1"/>
  <c r="L80" i="1"/>
  <c r="L12" i="1"/>
  <c r="M12" i="1" s="1"/>
  <c r="L108" i="1"/>
  <c r="L65" i="1"/>
  <c r="L24" i="1"/>
  <c r="L1646" i="1"/>
  <c r="L1321" i="1"/>
  <c r="L982" i="1"/>
  <c r="M982" i="1" s="1"/>
  <c r="L1781" i="1"/>
  <c r="L1653" i="1"/>
  <c r="L8" i="1"/>
  <c r="M8" i="1" s="1"/>
  <c r="L93" i="1"/>
  <c r="L56" i="1"/>
  <c r="L1774" i="1"/>
  <c r="L1561" i="1"/>
  <c r="L1254" i="1"/>
  <c r="M1254" i="1" s="1"/>
  <c r="L233" i="1"/>
  <c r="L1706" i="1"/>
  <c r="M1706" i="1" s="1"/>
  <c r="L1674" i="1"/>
  <c r="L1642" i="1"/>
  <c r="L1602" i="1"/>
  <c r="L1562" i="1"/>
  <c r="L1530" i="1"/>
  <c r="L1490" i="1"/>
  <c r="L1442" i="1"/>
  <c r="M1442" i="1" s="1"/>
  <c r="O1442" i="1" s="1"/>
  <c r="L1402" i="1"/>
  <c r="L1362" i="1"/>
  <c r="L1338" i="1"/>
  <c r="L1306" i="1"/>
  <c r="L1274" i="1"/>
  <c r="L1234" i="1"/>
  <c r="L1162" i="1"/>
  <c r="L1130" i="1"/>
  <c r="L1114" i="1"/>
  <c r="L1082" i="1"/>
  <c r="L1050" i="1"/>
  <c r="L1018" i="1"/>
  <c r="L978" i="1"/>
  <c r="L938" i="1"/>
  <c r="L898" i="1"/>
  <c r="M898" i="1" s="1"/>
  <c r="L850" i="1"/>
  <c r="L794" i="1"/>
  <c r="M794" i="1" s="1"/>
  <c r="O794" i="1" s="1"/>
  <c r="L754" i="1"/>
  <c r="M754" i="1" s="1"/>
  <c r="L714" i="1"/>
  <c r="L658" i="1"/>
  <c r="L618" i="1"/>
  <c r="L578" i="1"/>
  <c r="L538" i="1"/>
  <c r="L490" i="1"/>
  <c r="T490" i="1" s="1"/>
  <c r="L442" i="1"/>
  <c r="L386" i="1"/>
  <c r="L322" i="1"/>
  <c r="L258" i="1"/>
  <c r="L202" i="1"/>
  <c r="L82" i="1"/>
  <c r="L26" i="1"/>
  <c r="L138" i="1"/>
  <c r="L1718" i="1"/>
  <c r="L1622" i="1"/>
  <c r="M1622" i="1" s="1"/>
  <c r="O1622" i="1" s="1"/>
  <c r="L1558" i="1"/>
  <c r="M1558" i="1" s="1"/>
  <c r="L1797" i="1"/>
  <c r="L1629" i="1"/>
  <c r="L1613" i="1"/>
  <c r="L1589" i="1"/>
  <c r="L1573" i="1"/>
  <c r="M1573" i="1" s="1"/>
  <c r="O1573" i="1" s="1"/>
  <c r="L1549" i="1"/>
  <c r="T1549" i="1" s="1"/>
  <c r="L1533" i="1"/>
  <c r="L1517" i="1"/>
  <c r="L1501" i="1"/>
  <c r="L1485" i="1"/>
  <c r="T1485" i="1" s="1"/>
  <c r="L1461" i="1"/>
  <c r="L1437" i="1"/>
  <c r="L1796" i="1"/>
  <c r="M1796" i="1" s="1"/>
  <c r="O1796" i="1" s="1"/>
  <c r="L1780" i="1"/>
  <c r="L1772" i="1"/>
  <c r="M1772" i="1" s="1"/>
  <c r="O1772" i="1" s="1"/>
  <c r="L1756" i="1"/>
  <c r="M1756" i="1" s="1"/>
  <c r="O1756" i="1" s="1"/>
  <c r="L1748" i="1"/>
  <c r="L1740" i="1"/>
  <c r="L1724" i="1"/>
  <c r="L1708" i="1"/>
  <c r="M1708" i="1" s="1"/>
  <c r="O1708" i="1" s="1"/>
  <c r="L1700" i="1"/>
  <c r="T1700" i="1" s="1"/>
  <c r="L1684" i="1"/>
  <c r="M1684" i="1" s="1"/>
  <c r="L1668" i="1"/>
  <c r="T1668" i="1" s="1"/>
  <c r="L1660" i="1"/>
  <c r="M1660" i="1" s="1"/>
  <c r="L1644" i="1"/>
  <c r="M1644" i="1" s="1"/>
  <c r="O1644" i="1" s="1"/>
  <c r="L1636" i="1"/>
  <c r="L1620" i="1"/>
  <c r="L1612" i="1"/>
  <c r="M1612" i="1" s="1"/>
  <c r="L1596" i="1"/>
  <c r="L1580" i="1"/>
  <c r="M1580" i="1" s="1"/>
  <c r="O1580" i="1" s="1"/>
  <c r="L1564" i="1"/>
  <c r="M1564" i="1" s="1"/>
  <c r="O1564" i="1" s="1"/>
  <c r="L1548" i="1"/>
  <c r="L1532" i="1"/>
  <c r="L1516" i="1"/>
  <c r="T1516" i="1" s="1"/>
  <c r="L1508" i="1"/>
  <c r="L1492" i="1"/>
  <c r="M1492" i="1" s="1"/>
  <c r="L1476" i="1"/>
  <c r="M1476" i="1" s="1"/>
  <c r="O1476" i="1" s="1"/>
  <c r="L1460" i="1"/>
  <c r="L1444" i="1"/>
  <c r="M1444" i="1" s="1"/>
  <c r="L1428" i="1"/>
  <c r="L1412" i="1"/>
  <c r="L1396" i="1"/>
  <c r="L1388" i="1"/>
  <c r="T1388" i="1" s="1"/>
  <c r="L1372" i="1"/>
  <c r="M1372" i="1" s="1"/>
  <c r="O1372" i="1" s="1"/>
  <c r="L1364" i="1"/>
  <c r="M1364" i="1" s="1"/>
  <c r="O1364" i="1" s="1"/>
  <c r="L1348" i="1"/>
  <c r="L1332" i="1"/>
  <c r="L1324" i="1"/>
  <c r="T1324" i="1" s="1"/>
  <c r="L1308" i="1"/>
  <c r="T1308" i="1" s="1"/>
  <c r="L1292" i="1"/>
  <c r="L1268" i="1"/>
  <c r="L1212" i="1"/>
  <c r="M1212" i="1" s="1"/>
  <c r="O1212" i="1" s="1"/>
  <c r="L1196" i="1"/>
  <c r="T1196" i="1" s="1"/>
  <c r="L1180" i="1"/>
  <c r="M1180" i="1" s="1"/>
  <c r="O1180" i="1" s="1"/>
  <c r="L1172" i="1"/>
  <c r="M1172" i="1" s="1"/>
  <c r="L1156" i="1"/>
  <c r="T1156" i="1" s="1"/>
  <c r="L1140" i="1"/>
  <c r="L1116" i="1"/>
  <c r="M1116" i="1" s="1"/>
  <c r="O1116" i="1" s="1"/>
  <c r="L1052" i="1"/>
  <c r="L1771" i="1"/>
  <c r="L1739" i="1"/>
  <c r="L1707" i="1"/>
  <c r="L1675" i="1"/>
  <c r="L1643" i="1"/>
  <c r="M1643" i="1" s="1"/>
  <c r="L1611" i="1"/>
  <c r="L1579" i="1"/>
  <c r="L1547" i="1"/>
  <c r="L1515" i="1"/>
  <c r="L1483" i="1"/>
  <c r="L1451" i="1"/>
  <c r="L1419" i="1"/>
  <c r="L1387" i="1"/>
  <c r="L1379" i="1"/>
  <c r="L1371" i="1"/>
  <c r="L1363" i="1"/>
  <c r="L1355" i="1"/>
  <c r="L1347" i="1"/>
  <c r="T1347" i="1" s="1"/>
  <c r="L1339" i="1"/>
  <c r="L1331" i="1"/>
  <c r="L1323" i="1"/>
  <c r="L1315" i="1"/>
  <c r="L1307" i="1"/>
  <c r="L1299" i="1"/>
  <c r="L1291" i="1"/>
  <c r="L1283" i="1"/>
  <c r="T1283" i="1" s="1"/>
  <c r="L1275" i="1"/>
  <c r="L1267" i="1"/>
  <c r="T1267" i="1" s="1"/>
  <c r="L1259" i="1"/>
  <c r="L1251" i="1"/>
  <c r="L1243" i="1"/>
  <c r="L1235" i="1"/>
  <c r="L1227" i="1"/>
  <c r="L1219" i="1"/>
  <c r="L1211" i="1"/>
  <c r="L1203" i="1"/>
  <c r="L1195" i="1"/>
  <c r="L1187" i="1"/>
  <c r="L1179" i="1"/>
  <c r="L1171" i="1"/>
  <c r="L1163" i="1"/>
  <c r="L1155" i="1"/>
  <c r="L1147" i="1"/>
  <c r="L1139" i="1"/>
  <c r="L1131" i="1"/>
  <c r="L1123" i="1"/>
  <c r="L1115" i="1"/>
  <c r="L1107" i="1"/>
  <c r="L1099" i="1"/>
  <c r="L1091" i="1"/>
  <c r="T1091" i="1" s="1"/>
  <c r="L1083" i="1"/>
  <c r="L1075" i="1"/>
  <c r="L1067" i="1"/>
  <c r="L1059" i="1"/>
  <c r="L1051" i="1"/>
  <c r="L1043" i="1"/>
  <c r="L1035" i="1"/>
  <c r="L1027" i="1"/>
  <c r="T1027" i="1" s="1"/>
  <c r="L1019" i="1"/>
  <c r="L1011" i="1"/>
  <c r="T1011" i="1" s="1"/>
  <c r="L1003" i="1"/>
  <c r="T1003" i="1" s="1"/>
  <c r="L995" i="1"/>
  <c r="L987" i="1"/>
  <c r="L979" i="1"/>
  <c r="L971" i="1"/>
  <c r="L963" i="1"/>
  <c r="L955" i="1"/>
  <c r="L947" i="1"/>
  <c r="L939" i="1"/>
  <c r="L931" i="1"/>
  <c r="L923" i="1"/>
  <c r="L915" i="1"/>
  <c r="L907" i="1"/>
  <c r="L899" i="1"/>
  <c r="L891" i="1"/>
  <c r="L883" i="1"/>
  <c r="L867" i="1"/>
  <c r="L851" i="1"/>
  <c r="L843" i="1"/>
  <c r="L835" i="1"/>
  <c r="L827" i="1"/>
  <c r="L819" i="1"/>
  <c r="L811" i="1"/>
  <c r="L803" i="1"/>
  <c r="L795" i="1"/>
  <c r="L787" i="1"/>
  <c r="T787" i="1" s="1"/>
  <c r="L779" i="1"/>
  <c r="T779" i="1" s="1"/>
  <c r="L771" i="1"/>
  <c r="L763" i="1"/>
  <c r="L747" i="1"/>
  <c r="L739" i="1"/>
  <c r="T739" i="1" s="1"/>
  <c r="L731" i="1"/>
  <c r="L723" i="1"/>
  <c r="T723" i="1" s="1"/>
  <c r="L715" i="1"/>
  <c r="T715" i="1" s="1"/>
  <c r="L707" i="1"/>
  <c r="L699" i="1"/>
  <c r="L691" i="1"/>
  <c r="L683" i="1"/>
  <c r="L675" i="1"/>
  <c r="T675" i="1" s="1"/>
  <c r="L667" i="1"/>
  <c r="L659" i="1"/>
  <c r="L651" i="1"/>
  <c r="T651" i="1" s="1"/>
  <c r="L643" i="1"/>
  <c r="L635" i="1"/>
  <c r="L627" i="1"/>
  <c r="L619" i="1"/>
  <c r="L611" i="1"/>
  <c r="T611" i="1" s="1"/>
  <c r="L603" i="1"/>
  <c r="L595" i="1"/>
  <c r="T595" i="1" s="1"/>
  <c r="L587" i="1"/>
  <c r="T587" i="1" s="1"/>
  <c r="L579" i="1"/>
  <c r="L571" i="1"/>
  <c r="L563" i="1"/>
  <c r="L555" i="1"/>
  <c r="L547" i="1"/>
  <c r="M547" i="1" s="1"/>
  <c r="O547" i="1" s="1"/>
  <c r="L539" i="1"/>
  <c r="L531" i="1"/>
  <c r="M531" i="1" s="1"/>
  <c r="L523" i="1"/>
  <c r="L515" i="1"/>
  <c r="L507" i="1"/>
  <c r="L499" i="1"/>
  <c r="L491" i="1"/>
  <c r="L483" i="1"/>
  <c r="T483" i="1" s="1"/>
  <c r="L475" i="1"/>
  <c r="L467" i="1"/>
  <c r="T467" i="1" s="1"/>
  <c r="L459" i="1"/>
  <c r="T459" i="1" s="1"/>
  <c r="L451" i="1"/>
  <c r="L443" i="1"/>
  <c r="L435" i="1"/>
  <c r="L427" i="1"/>
  <c r="L419" i="1"/>
  <c r="T419" i="1" s="1"/>
  <c r="L411" i="1"/>
  <c r="L403" i="1"/>
  <c r="T403" i="1" s="1"/>
  <c r="L395" i="1"/>
  <c r="T395" i="1" s="1"/>
  <c r="L387" i="1"/>
  <c r="L379" i="1"/>
  <c r="L371" i="1"/>
  <c r="L363" i="1"/>
  <c r="L355" i="1"/>
  <c r="M355" i="1" s="1"/>
  <c r="L347" i="1"/>
  <c r="L339" i="1"/>
  <c r="M339" i="1" s="1"/>
  <c r="L331" i="1"/>
  <c r="L323" i="1"/>
  <c r="L315" i="1"/>
  <c r="L307" i="1"/>
  <c r="L299" i="1"/>
  <c r="L291" i="1"/>
  <c r="T291" i="1" s="1"/>
  <c r="L283" i="1"/>
  <c r="L275" i="1"/>
  <c r="L267" i="1"/>
  <c r="T267" i="1" s="1"/>
  <c r="L259" i="1"/>
  <c r="L251" i="1"/>
  <c r="L243" i="1"/>
  <c r="L235" i="1"/>
  <c r="L227" i="1"/>
  <c r="T227" i="1" s="1"/>
  <c r="L219" i="1"/>
  <c r="L211" i="1"/>
  <c r="T211" i="1" s="1"/>
  <c r="L203" i="1"/>
  <c r="T203" i="1" s="1"/>
  <c r="L195" i="1"/>
  <c r="L187" i="1"/>
  <c r="L179" i="1"/>
  <c r="L107" i="1"/>
  <c r="L75" i="1"/>
  <c r="T75" i="1" s="1"/>
  <c r="L43" i="1"/>
  <c r="L19" i="1"/>
  <c r="T19" i="1" s="1"/>
  <c r="L11" i="1"/>
  <c r="L166" i="1"/>
  <c r="L153" i="1"/>
  <c r="L139" i="1"/>
  <c r="T139" i="1" s="1"/>
  <c r="L127" i="1"/>
  <c r="L113" i="1"/>
  <c r="T113" i="1" s="1"/>
  <c r="L61" i="1"/>
  <c r="T61" i="1" s="1"/>
  <c r="L45" i="1"/>
  <c r="M45" i="1" s="1"/>
  <c r="O45" i="1" s="1"/>
  <c r="L28" i="1"/>
  <c r="L1794" i="1"/>
  <c r="L1777" i="1"/>
  <c r="L1758" i="1"/>
  <c r="L1742" i="1"/>
  <c r="M1742" i="1" s="1"/>
  <c r="O1742" i="1" s="1"/>
  <c r="L1725" i="1"/>
  <c r="T1725" i="1" s="1"/>
  <c r="L1709" i="1"/>
  <c r="L1691" i="1"/>
  <c r="L1673" i="1"/>
  <c r="L1649" i="1"/>
  <c r="T1649" i="1" s="1"/>
  <c r="L1619" i="1"/>
  <c r="L1593" i="1"/>
  <c r="M1593" i="1" s="1"/>
  <c r="L1563" i="1"/>
  <c r="L1534" i="1"/>
  <c r="M1534" i="1" s="1"/>
  <c r="L1507" i="1"/>
  <c r="L1478" i="1"/>
  <c r="L1449" i="1"/>
  <c r="L1422" i="1"/>
  <c r="L1393" i="1"/>
  <c r="L1359" i="1"/>
  <c r="M1359" i="1" s="1"/>
  <c r="L1327" i="1"/>
  <c r="T1327" i="1" s="1"/>
  <c r="L1293" i="1"/>
  <c r="L1257" i="1"/>
  <c r="L1225" i="1"/>
  <c r="M1225" i="1" s="1"/>
  <c r="O1225" i="1" s="1"/>
  <c r="L1190" i="1"/>
  <c r="L1154" i="1"/>
  <c r="T1154" i="1" s="1"/>
  <c r="L1122" i="1"/>
  <c r="M1122" i="1" s="1"/>
  <c r="L1087" i="1"/>
  <c r="L1053" i="1"/>
  <c r="L1021" i="1"/>
  <c r="L985" i="1"/>
  <c r="L909" i="1"/>
  <c r="M909" i="1" s="1"/>
  <c r="L755" i="1"/>
  <c r="L319" i="1"/>
  <c r="L1802" i="1"/>
  <c r="L1634" i="1"/>
  <c r="L1570" i="1"/>
  <c r="L1506" i="1"/>
  <c r="M1506" i="1" s="1"/>
  <c r="L1458" i="1"/>
  <c r="L1194" i="1"/>
  <c r="L1146" i="1"/>
  <c r="L970" i="1"/>
  <c r="L922" i="1"/>
  <c r="L890" i="1"/>
  <c r="L858" i="1"/>
  <c r="L810" i="1"/>
  <c r="M810" i="1" s="1"/>
  <c r="O810" i="1" s="1"/>
  <c r="L778" i="1"/>
  <c r="L738" i="1"/>
  <c r="L706" i="1"/>
  <c r="L666" i="1"/>
  <c r="L634" i="1"/>
  <c r="L610" i="1"/>
  <c r="T610" i="1" s="1"/>
  <c r="L570" i="1"/>
  <c r="T570" i="1" s="1"/>
  <c r="L530" i="1"/>
  <c r="L482" i="1"/>
  <c r="T482" i="1" s="1"/>
  <c r="L434" i="1"/>
  <c r="L378" i="1"/>
  <c r="M378" i="1" s="1"/>
  <c r="O378" i="1" s="1"/>
  <c r="L330" i="1"/>
  <c r="L266" i="1"/>
  <c r="L210" i="1"/>
  <c r="L90" i="1"/>
  <c r="L1218" i="1"/>
  <c r="M1218" i="1" s="1"/>
  <c r="L1665" i="1"/>
  <c r="T1665" i="1" s="1"/>
  <c r="L1569" i="1"/>
  <c r="L1409" i="1"/>
  <c r="M1409" i="1" s="1"/>
  <c r="L1329" i="1"/>
  <c r="T1329" i="1" s="1"/>
  <c r="L1297" i="1"/>
  <c r="L1105" i="1"/>
  <c r="L1089" i="1"/>
  <c r="T1089" i="1" s="1"/>
  <c r="L1041" i="1"/>
  <c r="L1025" i="1"/>
  <c r="T1025" i="1" s="1"/>
  <c r="L1017" i="1"/>
  <c r="M1017" i="1" s="1"/>
  <c r="L1009" i="1"/>
  <c r="L977" i="1"/>
  <c r="L969" i="1"/>
  <c r="T969" i="1" s="1"/>
  <c r="L961" i="1"/>
  <c r="T961" i="1" s="1"/>
  <c r="L945" i="1"/>
  <c r="M945" i="1" s="1"/>
  <c r="O945" i="1" s="1"/>
  <c r="L937" i="1"/>
  <c r="M937" i="1" s="1"/>
  <c r="L929" i="1"/>
  <c r="L913" i="1"/>
  <c r="T913" i="1" s="1"/>
  <c r="L905" i="1"/>
  <c r="M905" i="1" s="1"/>
  <c r="O905" i="1" s="1"/>
  <c r="L897" i="1"/>
  <c r="L889" i="1"/>
  <c r="L881" i="1"/>
  <c r="M881" i="1" s="1"/>
  <c r="L873" i="1"/>
  <c r="M873" i="1" s="1"/>
  <c r="O873" i="1" s="1"/>
  <c r="L865" i="1"/>
  <c r="T865" i="1" s="1"/>
  <c r="L857" i="1"/>
  <c r="T857" i="1" s="1"/>
  <c r="L849" i="1"/>
  <c r="T849" i="1" s="1"/>
  <c r="L841" i="1"/>
  <c r="T841" i="1" s="1"/>
  <c r="L833" i="1"/>
  <c r="T833" i="1" s="1"/>
  <c r="L825" i="1"/>
  <c r="L817" i="1"/>
  <c r="M817" i="1" s="1"/>
  <c r="L809" i="1"/>
  <c r="L801" i="1"/>
  <c r="M801" i="1" s="1"/>
  <c r="L793" i="1"/>
  <c r="L761" i="1"/>
  <c r="L753" i="1"/>
  <c r="L745" i="1"/>
  <c r="L737" i="1"/>
  <c r="L729" i="1"/>
  <c r="T729" i="1" s="1"/>
  <c r="L721" i="1"/>
  <c r="T721" i="1" s="1"/>
  <c r="L713" i="1"/>
  <c r="T713" i="1" s="1"/>
  <c r="L705" i="1"/>
  <c r="T705" i="1" s="1"/>
  <c r="L697" i="1"/>
  <c r="T697" i="1" s="1"/>
  <c r="L689" i="1"/>
  <c r="T689" i="1" s="1"/>
  <c r="L681" i="1"/>
  <c r="L673" i="1"/>
  <c r="L665" i="1"/>
  <c r="M665" i="1" s="1"/>
  <c r="L657" i="1"/>
  <c r="M657" i="1" s="1"/>
  <c r="O657" i="1" s="1"/>
  <c r="L649" i="1"/>
  <c r="L633" i="1"/>
  <c r="L625" i="1"/>
  <c r="L617" i="1"/>
  <c r="L609" i="1"/>
  <c r="T609" i="1" s="1"/>
  <c r="L601" i="1"/>
  <c r="L593" i="1"/>
  <c r="L585" i="1"/>
  <c r="L577" i="1"/>
  <c r="T577" i="1" s="1"/>
  <c r="L569" i="1"/>
  <c r="L561" i="1"/>
  <c r="L553" i="1"/>
  <c r="L545" i="1"/>
  <c r="L537" i="1"/>
  <c r="L529" i="1"/>
  <c r="L521" i="1"/>
  <c r="L513" i="1"/>
  <c r="T513" i="1" s="1"/>
  <c r="L497" i="1"/>
  <c r="T497" i="1" s="1"/>
  <c r="L489" i="1"/>
  <c r="L481" i="1"/>
  <c r="L473" i="1"/>
  <c r="L465" i="1"/>
  <c r="L457" i="1"/>
  <c r="L449" i="1"/>
  <c r="T449" i="1" s="1"/>
  <c r="L441" i="1"/>
  <c r="L433" i="1"/>
  <c r="M433" i="1" s="1"/>
  <c r="O433" i="1" s="1"/>
  <c r="L425" i="1"/>
  <c r="L417" i="1"/>
  <c r="L409" i="1"/>
  <c r="L401" i="1"/>
  <c r="L393" i="1"/>
  <c r="L385" i="1"/>
  <c r="M385" i="1" s="1"/>
  <c r="O385" i="1" s="1"/>
  <c r="L377" i="1"/>
  <c r="L369" i="1"/>
  <c r="T369" i="1" s="1"/>
  <c r="L361" i="1"/>
  <c r="L353" i="1"/>
  <c r="L345" i="1"/>
  <c r="L337" i="1"/>
  <c r="L329" i="1"/>
  <c r="L321" i="1"/>
  <c r="M321" i="1" s="1"/>
  <c r="O321" i="1" s="1"/>
  <c r="L313" i="1"/>
  <c r="L305" i="1"/>
  <c r="L297" i="1"/>
  <c r="L289" i="1"/>
  <c r="L281" i="1"/>
  <c r="L273" i="1"/>
  <c r="L265" i="1"/>
  <c r="L257" i="1"/>
  <c r="M257" i="1" s="1"/>
  <c r="O257" i="1" s="1"/>
  <c r="L249" i="1"/>
  <c r="L241" i="1"/>
  <c r="L225" i="1"/>
  <c r="L217" i="1"/>
  <c r="L209" i="1"/>
  <c r="L201" i="1"/>
  <c r="L193" i="1"/>
  <c r="L185" i="1"/>
  <c r="L177" i="1"/>
  <c r="M177" i="1" s="1"/>
  <c r="O177" i="1" s="1"/>
  <c r="L162" i="1"/>
  <c r="L150" i="1"/>
  <c r="L137" i="1"/>
  <c r="L123" i="1"/>
  <c r="L109" i="1"/>
  <c r="L1789" i="1"/>
  <c r="L1773" i="1"/>
  <c r="M1773" i="1" s="1"/>
  <c r="O1773" i="1" s="1"/>
  <c r="L1755" i="1"/>
  <c r="L1737" i="1"/>
  <c r="L1721" i="1"/>
  <c r="L1703" i="1"/>
  <c r="L1687" i="1"/>
  <c r="L1670" i="1"/>
  <c r="L1641" i="1"/>
  <c r="M1641" i="1" s="1"/>
  <c r="L1614" i="1"/>
  <c r="L1585" i="1"/>
  <c r="M1585" i="1" s="1"/>
  <c r="L1555" i="1"/>
  <c r="L1529" i="1"/>
  <c r="M1529" i="1" s="1"/>
  <c r="L1499" i="1"/>
  <c r="L1470" i="1"/>
  <c r="T1470" i="1" s="1"/>
  <c r="L1443" i="1"/>
  <c r="L1414" i="1"/>
  <c r="L1385" i="1"/>
  <c r="M1385" i="1" s="1"/>
  <c r="O1385" i="1" s="1"/>
  <c r="L1353" i="1"/>
  <c r="M1353" i="1" s="1"/>
  <c r="O1353" i="1" s="1"/>
  <c r="L1318" i="1"/>
  <c r="L1282" i="1"/>
  <c r="L1250" i="1"/>
  <c r="L1215" i="1"/>
  <c r="L1181" i="1"/>
  <c r="L1149" i="1"/>
  <c r="L1113" i="1"/>
  <c r="L1078" i="1"/>
  <c r="L1046" i="1"/>
  <c r="M1046" i="1" s="1"/>
  <c r="O1046" i="1" s="1"/>
  <c r="L1010" i="1"/>
  <c r="L975" i="1"/>
  <c r="L875" i="1"/>
  <c r="L709" i="1"/>
  <c r="L1418" i="1"/>
  <c r="L394" i="1"/>
  <c r="L282" i="1"/>
  <c r="L74" i="1"/>
  <c r="L1793" i="1"/>
  <c r="L1761" i="1"/>
  <c r="L1601" i="1"/>
  <c r="L1537" i="1"/>
  <c r="L1505" i="1"/>
  <c r="M1505" i="1" s="1"/>
  <c r="L1377" i="1"/>
  <c r="M1377" i="1" s="1"/>
  <c r="O1377" i="1" s="1"/>
  <c r="L1337" i="1"/>
  <c r="M1337" i="1" s="1"/>
  <c r="L1273" i="1"/>
  <c r="M1273" i="1" s="1"/>
  <c r="L1265" i="1"/>
  <c r="T1265" i="1" s="1"/>
  <c r="L1249" i="1"/>
  <c r="L1209" i="1"/>
  <c r="T1209" i="1" s="1"/>
  <c r="L1201" i="1"/>
  <c r="L1185" i="1"/>
  <c r="M1185" i="1" s="1"/>
  <c r="L1169" i="1"/>
  <c r="T1169" i="1" s="1"/>
  <c r="L1145" i="1"/>
  <c r="M1145" i="1" s="1"/>
  <c r="L1137" i="1"/>
  <c r="M1137" i="1" s="1"/>
  <c r="L1121" i="1"/>
  <c r="L1081" i="1"/>
  <c r="L1073" i="1"/>
  <c r="T1073" i="1" s="1"/>
  <c r="L1057" i="1"/>
  <c r="L785" i="1"/>
  <c r="L1792" i="1"/>
  <c r="M1792" i="1" s="1"/>
  <c r="O1792" i="1" s="1"/>
  <c r="L1760" i="1"/>
  <c r="M1760" i="1" s="1"/>
  <c r="L1728" i="1"/>
  <c r="L1696" i="1"/>
  <c r="M1696" i="1" s="1"/>
  <c r="O1696" i="1" s="1"/>
  <c r="L1664" i="1"/>
  <c r="L1624" i="1"/>
  <c r="L1592" i="1"/>
  <c r="L1568" i="1"/>
  <c r="T1568" i="1" s="1"/>
  <c r="L1552" i="1"/>
  <c r="M1552" i="1" s="1"/>
  <c r="O1552" i="1" s="1"/>
  <c r="L1544" i="1"/>
  <c r="L1536" i="1"/>
  <c r="L1520" i="1"/>
  <c r="M1520" i="1" s="1"/>
  <c r="O1520" i="1" s="1"/>
  <c r="L1504" i="1"/>
  <c r="T1504" i="1" s="1"/>
  <c r="L1496" i="1"/>
  <c r="L1488" i="1"/>
  <c r="L1480" i="1"/>
  <c r="M1480" i="1" s="1"/>
  <c r="L1472" i="1"/>
  <c r="L1464" i="1"/>
  <c r="L1456" i="1"/>
  <c r="L1448" i="1"/>
  <c r="L1440" i="1"/>
  <c r="T1440" i="1" s="1"/>
  <c r="L1432" i="1"/>
  <c r="L1424" i="1"/>
  <c r="L1416" i="1"/>
  <c r="M1416" i="1" s="1"/>
  <c r="L1408" i="1"/>
  <c r="L1400" i="1"/>
  <c r="M1400" i="1" s="1"/>
  <c r="L1392" i="1"/>
  <c r="L1384" i="1"/>
  <c r="L1376" i="1"/>
  <c r="L1368" i="1"/>
  <c r="L1360" i="1"/>
  <c r="L1352" i="1"/>
  <c r="M1352" i="1" s="1"/>
  <c r="O1352" i="1" s="1"/>
  <c r="L1344" i="1"/>
  <c r="L1336" i="1"/>
  <c r="M1336" i="1" s="1"/>
  <c r="L1328" i="1"/>
  <c r="M1328" i="1" s="1"/>
  <c r="L1320" i="1"/>
  <c r="L1312" i="1"/>
  <c r="T1312" i="1" s="1"/>
  <c r="L1304" i="1"/>
  <c r="L1296" i="1"/>
  <c r="L1288" i="1"/>
  <c r="M1288" i="1" s="1"/>
  <c r="L1280" i="1"/>
  <c r="L1272" i="1"/>
  <c r="L1264" i="1"/>
  <c r="M1264" i="1" s="1"/>
  <c r="O1264" i="1" s="1"/>
  <c r="L1248" i="1"/>
  <c r="M1248" i="1" s="1"/>
  <c r="L1240" i="1"/>
  <c r="L1232" i="1"/>
  <c r="L1224" i="1"/>
  <c r="L1216" i="1"/>
  <c r="L1208" i="1"/>
  <c r="M1208" i="1" s="1"/>
  <c r="O1208" i="1" s="1"/>
  <c r="L1200" i="1"/>
  <c r="L1192" i="1"/>
  <c r="T1192" i="1" s="1"/>
  <c r="L1184" i="1"/>
  <c r="M1184" i="1" s="1"/>
  <c r="O1184" i="1" s="1"/>
  <c r="L1176" i="1"/>
  <c r="L1168" i="1"/>
  <c r="L1160" i="1"/>
  <c r="L1152" i="1"/>
  <c r="L1144" i="1"/>
  <c r="M1144" i="1" s="1"/>
  <c r="O1144" i="1" s="1"/>
  <c r="L1136" i="1"/>
  <c r="M1136" i="1" s="1"/>
  <c r="L1128" i="1"/>
  <c r="L1120" i="1"/>
  <c r="L1112" i="1"/>
  <c r="L1104" i="1"/>
  <c r="L1096" i="1"/>
  <c r="L1088" i="1"/>
  <c r="L1080" i="1"/>
  <c r="T1080" i="1" s="1"/>
  <c r="L1072" i="1"/>
  <c r="T1072" i="1" s="1"/>
  <c r="L1064" i="1"/>
  <c r="M1064" i="1" s="1"/>
  <c r="L1056" i="1"/>
  <c r="L1048" i="1"/>
  <c r="L1040" i="1"/>
  <c r="T1040" i="1" s="1"/>
  <c r="L1032" i="1"/>
  <c r="L1024" i="1"/>
  <c r="L1016" i="1"/>
  <c r="L1008" i="1"/>
  <c r="M1008" i="1" s="1"/>
  <c r="O1008" i="1" s="1"/>
  <c r="L1000" i="1"/>
  <c r="T1000" i="1" s="1"/>
  <c r="L992" i="1"/>
  <c r="T992" i="1" s="1"/>
  <c r="L984" i="1"/>
  <c r="L976" i="1"/>
  <c r="L968" i="1"/>
  <c r="L960" i="1"/>
  <c r="L952" i="1"/>
  <c r="M952" i="1" s="1"/>
  <c r="O952" i="1" s="1"/>
  <c r="L944" i="1"/>
  <c r="L936" i="1"/>
  <c r="L928" i="1"/>
  <c r="M928" i="1" s="1"/>
  <c r="O928" i="1" s="1"/>
  <c r="L920" i="1"/>
  <c r="L912" i="1"/>
  <c r="L904" i="1"/>
  <c r="L896" i="1"/>
  <c r="L888" i="1"/>
  <c r="M888" i="1" s="1"/>
  <c r="O888" i="1" s="1"/>
  <c r="L880" i="1"/>
  <c r="M880" i="1" s="1"/>
  <c r="L872" i="1"/>
  <c r="L864" i="1"/>
  <c r="T864" i="1" s="1"/>
  <c r="L856" i="1"/>
  <c r="L848" i="1"/>
  <c r="T848" i="1" s="1"/>
  <c r="L840" i="1"/>
  <c r="T840" i="1" s="1"/>
  <c r="L832" i="1"/>
  <c r="L824" i="1"/>
  <c r="T824" i="1" s="1"/>
  <c r="L816" i="1"/>
  <c r="M816" i="1" s="1"/>
  <c r="L808" i="1"/>
  <c r="M808" i="1" s="1"/>
  <c r="L800" i="1"/>
  <c r="L792" i="1"/>
  <c r="L784" i="1"/>
  <c r="L776" i="1"/>
  <c r="L768" i="1"/>
  <c r="L760" i="1"/>
  <c r="L752" i="1"/>
  <c r="L744" i="1"/>
  <c r="T744" i="1" s="1"/>
  <c r="L736" i="1"/>
  <c r="T736" i="1" s="1"/>
  <c r="L728" i="1"/>
  <c r="L720" i="1"/>
  <c r="L712" i="1"/>
  <c r="L704" i="1"/>
  <c r="L696" i="1"/>
  <c r="T696" i="1" s="1"/>
  <c r="L688" i="1"/>
  <c r="T688" i="1" s="1"/>
  <c r="L680" i="1"/>
  <c r="M680" i="1" s="1"/>
  <c r="L672" i="1"/>
  <c r="L664" i="1"/>
  <c r="M664" i="1" s="1"/>
  <c r="L656" i="1"/>
  <c r="L648" i="1"/>
  <c r="L640" i="1"/>
  <c r="L632" i="1"/>
  <c r="T632" i="1" s="1"/>
  <c r="L624" i="1"/>
  <c r="L616" i="1"/>
  <c r="T616" i="1" s="1"/>
  <c r="L608" i="1"/>
  <c r="T608" i="1" s="1"/>
  <c r="L600" i="1"/>
  <c r="T600" i="1" s="1"/>
  <c r="L592" i="1"/>
  <c r="L584" i="1"/>
  <c r="L576" i="1"/>
  <c r="T576" i="1" s="1"/>
  <c r="L568" i="1"/>
  <c r="L560" i="1"/>
  <c r="T560" i="1" s="1"/>
  <c r="L552" i="1"/>
  <c r="L544" i="1"/>
  <c r="L536" i="1"/>
  <c r="T536" i="1" s="1"/>
  <c r="L528" i="1"/>
  <c r="L520" i="1"/>
  <c r="L512" i="1"/>
  <c r="T512" i="1" s="1"/>
  <c r="L504" i="1"/>
  <c r="L496" i="1"/>
  <c r="L488" i="1"/>
  <c r="L480" i="1"/>
  <c r="T480" i="1" s="1"/>
  <c r="L472" i="1"/>
  <c r="T472" i="1" s="1"/>
  <c r="L464" i="1"/>
  <c r="T464" i="1" s="1"/>
  <c r="L456" i="1"/>
  <c r="L448" i="1"/>
  <c r="T448" i="1" s="1"/>
  <c r="L440" i="1"/>
  <c r="L432" i="1"/>
  <c r="L424" i="1"/>
  <c r="L416" i="1"/>
  <c r="T416" i="1" s="1"/>
  <c r="L174" i="1"/>
  <c r="L161" i="1"/>
  <c r="L147" i="1"/>
  <c r="L135" i="1"/>
  <c r="L122" i="1"/>
  <c r="T122" i="1" s="1"/>
  <c r="L91" i="1"/>
  <c r="L1787" i="1"/>
  <c r="L1769" i="1"/>
  <c r="L1753" i="1"/>
  <c r="L1735" i="1"/>
  <c r="L1719" i="1"/>
  <c r="L1702" i="1"/>
  <c r="L1683" i="1"/>
  <c r="L1667" i="1"/>
  <c r="L1638" i="1"/>
  <c r="L1609" i="1"/>
  <c r="M1609" i="1" s="1"/>
  <c r="O1609" i="1" s="1"/>
  <c r="L1582" i="1"/>
  <c r="L1553" i="1"/>
  <c r="L1523" i="1"/>
  <c r="L1497" i="1"/>
  <c r="M1497" i="1" s="1"/>
  <c r="L1467" i="1"/>
  <c r="L1438" i="1"/>
  <c r="L1411" i="1"/>
  <c r="L1382" i="1"/>
  <c r="L1346" i="1"/>
  <c r="L1314" i="1"/>
  <c r="L1279" i="1"/>
  <c r="L1245" i="1"/>
  <c r="L1213" i="1"/>
  <c r="L1177" i="1"/>
  <c r="L1142" i="1"/>
  <c r="L1110" i="1"/>
  <c r="L1074" i="1"/>
  <c r="L1039" i="1"/>
  <c r="T1039" i="1" s="1"/>
  <c r="L1007" i="1"/>
  <c r="L973" i="1"/>
  <c r="M973" i="1" s="1"/>
  <c r="L859" i="1"/>
  <c r="L682" i="1"/>
  <c r="L1786" i="1"/>
  <c r="L1722" i="1"/>
  <c r="L1690" i="1"/>
  <c r="L1666" i="1"/>
  <c r="T1666" i="1" s="1"/>
  <c r="L1626" i="1"/>
  <c r="L1594" i="1"/>
  <c r="L1554" i="1"/>
  <c r="L1522" i="1"/>
  <c r="L1482" i="1"/>
  <c r="L1434" i="1"/>
  <c r="L1386" i="1"/>
  <c r="M1386" i="1" s="1"/>
  <c r="O1386" i="1" s="1"/>
  <c r="L1298" i="1"/>
  <c r="L1258" i="1"/>
  <c r="L1178" i="1"/>
  <c r="L1098" i="1"/>
  <c r="L1066" i="1"/>
  <c r="T1066" i="1" s="1"/>
  <c r="L1034" i="1"/>
  <c r="L1002" i="1"/>
  <c r="L962" i="1"/>
  <c r="L914" i="1"/>
  <c r="L866" i="1"/>
  <c r="M866" i="1" s="1"/>
  <c r="L834" i="1"/>
  <c r="L786" i="1"/>
  <c r="L746" i="1"/>
  <c r="L698" i="1"/>
  <c r="L642" i="1"/>
  <c r="L546" i="1"/>
  <c r="M546" i="1" s="1"/>
  <c r="L498" i="1"/>
  <c r="L450" i="1"/>
  <c r="L402" i="1"/>
  <c r="L314" i="1"/>
  <c r="M314" i="1" s="1"/>
  <c r="O314" i="1" s="1"/>
  <c r="L250" i="1"/>
  <c r="L194" i="1"/>
  <c r="L58" i="1"/>
  <c r="T58" i="1" s="1"/>
  <c r="L730" i="1"/>
  <c r="L1729" i="1"/>
  <c r="L1697" i="1"/>
  <c r="L1633" i="1"/>
  <c r="M1633" i="1" s="1"/>
  <c r="L1473" i="1"/>
  <c r="M1473" i="1" s="1"/>
  <c r="O1473" i="1" s="1"/>
  <c r="L1441" i="1"/>
  <c r="L1361" i="1"/>
  <c r="L1345" i="1"/>
  <c r="M1345" i="1" s="1"/>
  <c r="L1313" i="1"/>
  <c r="L1281" i="1"/>
  <c r="T1281" i="1" s="1"/>
  <c r="L1233" i="1"/>
  <c r="L1217" i="1"/>
  <c r="T1217" i="1" s="1"/>
  <c r="L1153" i="1"/>
  <c r="T1153" i="1" s="1"/>
  <c r="L993" i="1"/>
  <c r="L953" i="1"/>
  <c r="M953" i="1" s="1"/>
  <c r="L769" i="1"/>
  <c r="T769" i="1" s="1"/>
  <c r="L1800" i="1"/>
  <c r="L1784" i="1"/>
  <c r="L1776" i="1"/>
  <c r="L1768" i="1"/>
  <c r="L1752" i="1"/>
  <c r="L1744" i="1"/>
  <c r="L1736" i="1"/>
  <c r="L1720" i="1"/>
  <c r="L1712" i="1"/>
  <c r="L1704" i="1"/>
  <c r="L1688" i="1"/>
  <c r="L1680" i="1"/>
  <c r="M1680" i="1" s="1"/>
  <c r="L1672" i="1"/>
  <c r="M1672" i="1" s="1"/>
  <c r="O1672" i="1" s="1"/>
  <c r="L1656" i="1"/>
  <c r="M1656" i="1" s="1"/>
  <c r="L1648" i="1"/>
  <c r="T1648" i="1" s="1"/>
  <c r="L1640" i="1"/>
  <c r="L1632" i="1"/>
  <c r="L1616" i="1"/>
  <c r="L1608" i="1"/>
  <c r="M1608" i="1" s="1"/>
  <c r="L1600" i="1"/>
  <c r="L1584" i="1"/>
  <c r="M1584" i="1" s="1"/>
  <c r="O1584" i="1" s="1"/>
  <c r="L1576" i="1"/>
  <c r="M1576" i="1" s="1"/>
  <c r="L1560" i="1"/>
  <c r="L1528" i="1"/>
  <c r="L1791" i="1"/>
  <c r="L1775" i="1"/>
  <c r="L1759" i="1"/>
  <c r="L1743" i="1"/>
  <c r="L1727" i="1"/>
  <c r="L1711" i="1"/>
  <c r="L1695" i="1"/>
  <c r="T1695" i="1" s="1"/>
  <c r="L1679" i="1"/>
  <c r="L1663" i="1"/>
  <c r="L1655" i="1"/>
  <c r="L1647" i="1"/>
  <c r="L1639" i="1"/>
  <c r="L1631" i="1"/>
  <c r="M1631" i="1" s="1"/>
  <c r="O1631" i="1" s="1"/>
  <c r="L1623" i="1"/>
  <c r="L1615" i="1"/>
  <c r="T1615" i="1" s="1"/>
  <c r="L1607" i="1"/>
  <c r="M1607" i="1" s="1"/>
  <c r="L1599" i="1"/>
  <c r="L1591" i="1"/>
  <c r="L1583" i="1"/>
  <c r="L1575" i="1"/>
  <c r="M1575" i="1" s="1"/>
  <c r="L1567" i="1"/>
  <c r="L1559" i="1"/>
  <c r="L1551" i="1"/>
  <c r="T1551" i="1" s="1"/>
  <c r="L1543" i="1"/>
  <c r="T1543" i="1" s="1"/>
  <c r="L1535" i="1"/>
  <c r="L1527" i="1"/>
  <c r="L1519" i="1"/>
  <c r="L1511" i="1"/>
  <c r="T1511" i="1" s="1"/>
  <c r="L1503" i="1"/>
  <c r="M1503" i="1" s="1"/>
  <c r="O1503" i="1" s="1"/>
  <c r="L1495" i="1"/>
  <c r="L1487" i="1"/>
  <c r="T1487" i="1" s="1"/>
  <c r="L1479" i="1"/>
  <c r="T1479" i="1" s="1"/>
  <c r="L1471" i="1"/>
  <c r="L1463" i="1"/>
  <c r="L1455" i="1"/>
  <c r="T1455" i="1" s="1"/>
  <c r="L1447" i="1"/>
  <c r="T1447" i="1" s="1"/>
  <c r="L1439" i="1"/>
  <c r="M1439" i="1" s="1"/>
  <c r="O1439" i="1" s="1"/>
  <c r="L1431" i="1"/>
  <c r="L1423" i="1"/>
  <c r="M1423" i="1" s="1"/>
  <c r="L1415" i="1"/>
  <c r="L1407" i="1"/>
  <c r="L1399" i="1"/>
  <c r="L1391" i="1"/>
  <c r="L1383" i="1"/>
  <c r="L1375" i="1"/>
  <c r="M1375" i="1" s="1"/>
  <c r="O1375" i="1" s="1"/>
  <c r="L1367" i="1"/>
  <c r="L1351" i="1"/>
  <c r="M1351" i="1" s="1"/>
  <c r="L1335" i="1"/>
  <c r="L1319" i="1"/>
  <c r="L1311" i="1"/>
  <c r="L1303" i="1"/>
  <c r="L1287" i="1"/>
  <c r="T1287" i="1" s="1"/>
  <c r="L1271" i="1"/>
  <c r="L1255" i="1"/>
  <c r="L1247" i="1"/>
  <c r="M1247" i="1" s="1"/>
  <c r="L1239" i="1"/>
  <c r="L1223" i="1"/>
  <c r="L1207" i="1"/>
  <c r="T1207" i="1" s="1"/>
  <c r="L1191" i="1"/>
  <c r="L1183" i="1"/>
  <c r="T1183" i="1" s="1"/>
  <c r="L1175" i="1"/>
  <c r="L1159" i="1"/>
  <c r="T1159" i="1" s="1"/>
  <c r="L1143" i="1"/>
  <c r="T1143" i="1" s="1"/>
  <c r="L1127" i="1"/>
  <c r="L1119" i="1"/>
  <c r="L1111" i="1"/>
  <c r="L1095" i="1"/>
  <c r="L1079" i="1"/>
  <c r="T1079" i="1" s="1"/>
  <c r="L1063" i="1"/>
  <c r="L1055" i="1"/>
  <c r="M1055" i="1" s="1"/>
  <c r="O1055" i="1" s="1"/>
  <c r="L1047" i="1"/>
  <c r="L1031" i="1"/>
  <c r="T1031" i="1" s="1"/>
  <c r="L1015" i="1"/>
  <c r="L999" i="1"/>
  <c r="L991" i="1"/>
  <c r="L983" i="1"/>
  <c r="L967" i="1"/>
  <c r="L951" i="1"/>
  <c r="T951" i="1" s="1"/>
  <c r="L943" i="1"/>
  <c r="L935" i="1"/>
  <c r="L927" i="1"/>
  <c r="M927" i="1" s="1"/>
  <c r="L919" i="1"/>
  <c r="L911" i="1"/>
  <c r="L903" i="1"/>
  <c r="M903" i="1" s="1"/>
  <c r="L895" i="1"/>
  <c r="L887" i="1"/>
  <c r="T887" i="1" s="1"/>
  <c r="L879" i="1"/>
  <c r="L871" i="1"/>
  <c r="L863" i="1"/>
  <c r="L855" i="1"/>
  <c r="L847" i="1"/>
  <c r="L839" i="1"/>
  <c r="T839" i="1" s="1"/>
  <c r="L831" i="1"/>
  <c r="L815" i="1"/>
  <c r="L807" i="1"/>
  <c r="T807" i="1" s="1"/>
  <c r="L791" i="1"/>
  <c r="T791" i="1" s="1"/>
  <c r="L783" i="1"/>
  <c r="L775" i="1"/>
  <c r="L767" i="1"/>
  <c r="L759" i="1"/>
  <c r="L751" i="1"/>
  <c r="L743" i="1"/>
  <c r="T743" i="1" s="1"/>
  <c r="L735" i="1"/>
  <c r="L727" i="1"/>
  <c r="T727" i="1" s="1"/>
  <c r="L719" i="1"/>
  <c r="L711" i="1"/>
  <c r="L703" i="1"/>
  <c r="L695" i="1"/>
  <c r="L687" i="1"/>
  <c r="L679" i="1"/>
  <c r="T679" i="1" s="1"/>
  <c r="L671" i="1"/>
  <c r="L663" i="1"/>
  <c r="L655" i="1"/>
  <c r="L647" i="1"/>
  <c r="L639" i="1"/>
  <c r="L631" i="1"/>
  <c r="L623" i="1"/>
  <c r="L615" i="1"/>
  <c r="T615" i="1" s="1"/>
  <c r="L607" i="1"/>
  <c r="L599" i="1"/>
  <c r="T599" i="1" s="1"/>
  <c r="L591" i="1"/>
  <c r="L583" i="1"/>
  <c r="L575" i="1"/>
  <c r="L567" i="1"/>
  <c r="L559" i="1"/>
  <c r="L551" i="1"/>
  <c r="M551" i="1" s="1"/>
  <c r="O551" i="1" s="1"/>
  <c r="L543" i="1"/>
  <c r="L535" i="1"/>
  <c r="T535" i="1" s="1"/>
  <c r="L527" i="1"/>
  <c r="L519" i="1"/>
  <c r="L511" i="1"/>
  <c r="L503" i="1"/>
  <c r="L495" i="1"/>
  <c r="L487" i="1"/>
  <c r="T487" i="1" s="1"/>
  <c r="L479" i="1"/>
  <c r="L471" i="1"/>
  <c r="T471" i="1" s="1"/>
  <c r="L463" i="1"/>
  <c r="L455" i="1"/>
  <c r="L447" i="1"/>
  <c r="L439" i="1"/>
  <c r="L431" i="1"/>
  <c r="L423" i="1"/>
  <c r="M423" i="1" s="1"/>
  <c r="L415" i="1"/>
  <c r="L407" i="1"/>
  <c r="L399" i="1"/>
  <c r="L391" i="1"/>
  <c r="L383" i="1"/>
  <c r="L375" i="1"/>
  <c r="L367" i="1"/>
  <c r="L359" i="1"/>
  <c r="T359" i="1" s="1"/>
  <c r="L351" i="1"/>
  <c r="L343" i="1"/>
  <c r="T343" i="1" s="1"/>
  <c r="L335" i="1"/>
  <c r="L327" i="1"/>
  <c r="L311" i="1"/>
  <c r="L303" i="1"/>
  <c r="L295" i="1"/>
  <c r="M295" i="1" s="1"/>
  <c r="O295" i="1" s="1"/>
  <c r="L287" i="1"/>
  <c r="L279" i="1"/>
  <c r="M279" i="1" s="1"/>
  <c r="L271" i="1"/>
  <c r="L263" i="1"/>
  <c r="L255" i="1"/>
  <c r="L247" i="1"/>
  <c r="L239" i="1"/>
  <c r="L231" i="1"/>
  <c r="L223" i="1"/>
  <c r="L215" i="1"/>
  <c r="T215" i="1" s="1"/>
  <c r="L207" i="1"/>
  <c r="L199" i="1"/>
  <c r="L191" i="1"/>
  <c r="L183" i="1"/>
  <c r="L175" i="1"/>
  <c r="L111" i="1"/>
  <c r="L95" i="1"/>
  <c r="L96" i="1"/>
  <c r="L79" i="1"/>
  <c r="L63" i="1"/>
  <c r="L64" i="1"/>
  <c r="L47" i="1"/>
  <c r="L31" i="1"/>
  <c r="L32" i="1"/>
  <c r="L15" i="1"/>
  <c r="T15" i="1" s="1"/>
  <c r="L171" i="1"/>
  <c r="L159" i="1"/>
  <c r="L146" i="1"/>
  <c r="L134" i="1"/>
  <c r="T134" i="1" s="1"/>
  <c r="L121" i="1"/>
  <c r="L104" i="1"/>
  <c r="T104" i="1" s="1"/>
  <c r="L88" i="1"/>
  <c r="L71" i="1"/>
  <c r="L55" i="1"/>
  <c r="L37" i="1"/>
  <c r="L1801" i="1"/>
  <c r="L1785" i="1"/>
  <c r="L1767" i="1"/>
  <c r="L1751" i="1"/>
  <c r="M1751" i="1" s="1"/>
  <c r="L1734" i="1"/>
  <c r="L1715" i="1"/>
  <c r="L1699" i="1"/>
  <c r="L1682" i="1"/>
  <c r="L1662" i="1"/>
  <c r="L1635" i="1"/>
  <c r="L1606" i="1"/>
  <c r="L1577" i="1"/>
  <c r="T1577" i="1" s="1"/>
  <c r="L1550" i="1"/>
  <c r="L1521" i="1"/>
  <c r="T1521" i="1" s="1"/>
  <c r="L1491" i="1"/>
  <c r="L1465" i="1"/>
  <c r="T1465" i="1" s="1"/>
  <c r="L1435" i="1"/>
  <c r="L1406" i="1"/>
  <c r="L1378" i="1"/>
  <c r="M1378" i="1" s="1"/>
  <c r="L1343" i="1"/>
  <c r="L1309" i="1"/>
  <c r="L1277" i="1"/>
  <c r="L1241" i="1"/>
  <c r="L1206" i="1"/>
  <c r="L1174" i="1"/>
  <c r="T1174" i="1" s="1"/>
  <c r="L1138" i="1"/>
  <c r="L1103" i="1"/>
  <c r="L1071" i="1"/>
  <c r="L1037" i="1"/>
  <c r="L1001" i="1"/>
  <c r="T1001" i="1" s="1"/>
  <c r="L959" i="1"/>
  <c r="L842" i="1"/>
  <c r="L641" i="1"/>
  <c r="L1738" i="1"/>
  <c r="L1650" i="1"/>
  <c r="L1610" i="1"/>
  <c r="L1578" i="1"/>
  <c r="L1538" i="1"/>
  <c r="T1538" i="1" s="1"/>
  <c r="L1498" i="1"/>
  <c r="L1466" i="1"/>
  <c r="L1410" i="1"/>
  <c r="L1242" i="1"/>
  <c r="L1210" i="1"/>
  <c r="L1170" i="1"/>
  <c r="L1042" i="1"/>
  <c r="L986" i="1"/>
  <c r="L930" i="1"/>
  <c r="M930" i="1" s="1"/>
  <c r="L874" i="1"/>
  <c r="L818" i="1"/>
  <c r="L674" i="1"/>
  <c r="T674" i="1" s="1"/>
  <c r="L506" i="1"/>
  <c r="L458" i="1"/>
  <c r="L418" i="1"/>
  <c r="L362" i="1"/>
  <c r="M362" i="1" s="1"/>
  <c r="L338" i="1"/>
  <c r="L298" i="1"/>
  <c r="L242" i="1"/>
  <c r="L226" i="1"/>
  <c r="L178" i="1"/>
  <c r="L106" i="1"/>
  <c r="T106" i="1" s="1"/>
  <c r="L66" i="1"/>
  <c r="L42" i="1"/>
  <c r="M42" i="1" s="1"/>
  <c r="L18" i="1"/>
  <c r="L163" i="1"/>
  <c r="T163" i="1" s="1"/>
  <c r="L27" i="1"/>
  <c r="L1531" i="1"/>
  <c r="L1750" i="1"/>
  <c r="L1686" i="1"/>
  <c r="L1526" i="1"/>
  <c r="L1494" i="1"/>
  <c r="T1494" i="1" s="1"/>
  <c r="L1462" i="1"/>
  <c r="L1430" i="1"/>
  <c r="T1430" i="1" s="1"/>
  <c r="L1398" i="1"/>
  <c r="L1374" i="1"/>
  <c r="L1358" i="1"/>
  <c r="L1350" i="1"/>
  <c r="L1342" i="1"/>
  <c r="L1326" i="1"/>
  <c r="T1326" i="1" s="1"/>
  <c r="L1310" i="1"/>
  <c r="L1294" i="1"/>
  <c r="L1286" i="1"/>
  <c r="L1278" i="1"/>
  <c r="L1262" i="1"/>
  <c r="L1246" i="1"/>
  <c r="L1230" i="1"/>
  <c r="L1222" i="1"/>
  <c r="L1214" i="1"/>
  <c r="L1198" i="1"/>
  <c r="T1198" i="1" s="1"/>
  <c r="L1182" i="1"/>
  <c r="L1166" i="1"/>
  <c r="L1158" i="1"/>
  <c r="L1150" i="1"/>
  <c r="M1150" i="1" s="1"/>
  <c r="L1134" i="1"/>
  <c r="L1118" i="1"/>
  <c r="L1102" i="1"/>
  <c r="L1094" i="1"/>
  <c r="L1086" i="1"/>
  <c r="L1070" i="1"/>
  <c r="T1070" i="1" s="1"/>
  <c r="L1054" i="1"/>
  <c r="L1038" i="1"/>
  <c r="L1030" i="1"/>
  <c r="L1022" i="1"/>
  <c r="T1022" i="1" s="1"/>
  <c r="L1006" i="1"/>
  <c r="L990" i="1"/>
  <c r="L974" i="1"/>
  <c r="L966" i="1"/>
  <c r="L958" i="1"/>
  <c r="L950" i="1"/>
  <c r="L942" i="1"/>
  <c r="L926" i="1"/>
  <c r="L918" i="1"/>
  <c r="T918" i="1" s="1"/>
  <c r="L910" i="1"/>
  <c r="L902" i="1"/>
  <c r="L894" i="1"/>
  <c r="L886" i="1"/>
  <c r="L878" i="1"/>
  <c r="M878" i="1" s="1"/>
  <c r="L870" i="1"/>
  <c r="L862" i="1"/>
  <c r="L854" i="1"/>
  <c r="L846" i="1"/>
  <c r="L838" i="1"/>
  <c r="L830" i="1"/>
  <c r="T830" i="1" s="1"/>
  <c r="L822" i="1"/>
  <c r="L814" i="1"/>
  <c r="M814" i="1" s="1"/>
  <c r="L806" i="1"/>
  <c r="L798" i="1"/>
  <c r="L790" i="1"/>
  <c r="L782" i="1"/>
  <c r="T782" i="1" s="1"/>
  <c r="L774" i="1"/>
  <c r="L766" i="1"/>
  <c r="L758" i="1"/>
  <c r="L750" i="1"/>
  <c r="T750" i="1" s="1"/>
  <c r="L742" i="1"/>
  <c r="L734" i="1"/>
  <c r="L726" i="1"/>
  <c r="T726" i="1" s="1"/>
  <c r="L718" i="1"/>
  <c r="L710" i="1"/>
  <c r="L702" i="1"/>
  <c r="L694" i="1"/>
  <c r="L686" i="1"/>
  <c r="L678" i="1"/>
  <c r="L670" i="1"/>
  <c r="L662" i="1"/>
  <c r="L654" i="1"/>
  <c r="L646" i="1"/>
  <c r="L638" i="1"/>
  <c r="L630" i="1"/>
  <c r="L622" i="1"/>
  <c r="L614" i="1"/>
  <c r="L606" i="1"/>
  <c r="L598" i="1"/>
  <c r="L590" i="1"/>
  <c r="L582" i="1"/>
  <c r="L574" i="1"/>
  <c r="L566" i="1"/>
  <c r="L558" i="1"/>
  <c r="L550" i="1"/>
  <c r="L542" i="1"/>
  <c r="L534" i="1"/>
  <c r="L526" i="1"/>
  <c r="L518" i="1"/>
  <c r="L510" i="1"/>
  <c r="L502" i="1"/>
  <c r="T502" i="1" s="1"/>
  <c r="L494" i="1"/>
  <c r="L486" i="1"/>
  <c r="L478" i="1"/>
  <c r="L470" i="1"/>
  <c r="L462" i="1"/>
  <c r="L454" i="1"/>
  <c r="L446" i="1"/>
  <c r="L438" i="1"/>
  <c r="L430" i="1"/>
  <c r="L422" i="1"/>
  <c r="L414" i="1"/>
  <c r="L406" i="1"/>
  <c r="L398" i="1"/>
  <c r="L390" i="1"/>
  <c r="L382" i="1"/>
  <c r="L374" i="1"/>
  <c r="L366" i="1"/>
  <c r="L358" i="1"/>
  <c r="L350" i="1"/>
  <c r="L342" i="1"/>
  <c r="L334" i="1"/>
  <c r="L326" i="1"/>
  <c r="L318" i="1"/>
  <c r="L310" i="1"/>
  <c r="L302" i="1"/>
  <c r="L294" i="1"/>
  <c r="L286" i="1"/>
  <c r="L278" i="1"/>
  <c r="L270" i="1"/>
  <c r="L262" i="1"/>
  <c r="L254" i="1"/>
  <c r="L246" i="1"/>
  <c r="L238" i="1"/>
  <c r="L230" i="1"/>
  <c r="L222" i="1"/>
  <c r="L214" i="1"/>
  <c r="L206" i="1"/>
  <c r="L198" i="1"/>
  <c r="L190" i="1"/>
  <c r="L182" i="1"/>
  <c r="L110" i="1"/>
  <c r="L102" i="1"/>
  <c r="L94" i="1"/>
  <c r="L86" i="1"/>
  <c r="L78" i="1"/>
  <c r="L70" i="1"/>
  <c r="L62" i="1"/>
  <c r="L54" i="1"/>
  <c r="L46" i="1"/>
  <c r="L38" i="1"/>
  <c r="L30" i="1"/>
  <c r="L22" i="1"/>
  <c r="L14" i="1"/>
  <c r="L6" i="1"/>
  <c r="T6" i="1" s="1"/>
  <c r="L13" i="1"/>
  <c r="L170" i="1"/>
  <c r="T170" i="1" s="1"/>
  <c r="L158" i="1"/>
  <c r="L145" i="1"/>
  <c r="L131" i="1"/>
  <c r="L119" i="1"/>
  <c r="L103" i="1"/>
  <c r="T103" i="1" s="1"/>
  <c r="L87" i="1"/>
  <c r="L69" i="1"/>
  <c r="L1799" i="1"/>
  <c r="L1783" i="1"/>
  <c r="L1766" i="1"/>
  <c r="L1747" i="1"/>
  <c r="L1731" i="1"/>
  <c r="L1714" i="1"/>
  <c r="T1714" i="1" s="1"/>
  <c r="L1698" i="1"/>
  <c r="T1698" i="1" s="1"/>
  <c r="L1681" i="1"/>
  <c r="L1659" i="1"/>
  <c r="L1630" i="1"/>
  <c r="L1603" i="1"/>
  <c r="L1574" i="1"/>
  <c r="T1574" i="1" s="1"/>
  <c r="L1545" i="1"/>
  <c r="T1545" i="1" s="1"/>
  <c r="L1518" i="1"/>
  <c r="T1518" i="1" s="1"/>
  <c r="L1489" i="1"/>
  <c r="L1459" i="1"/>
  <c r="L1433" i="1"/>
  <c r="L1403" i="1"/>
  <c r="L1373" i="1"/>
  <c r="L1341" i="1"/>
  <c r="L1305" i="1"/>
  <c r="L1270" i="1"/>
  <c r="L1238" i="1"/>
  <c r="L1202" i="1"/>
  <c r="L1167" i="1"/>
  <c r="L1135" i="1"/>
  <c r="L1101" i="1"/>
  <c r="L1065" i="1"/>
  <c r="T1065" i="1" s="1"/>
  <c r="L1033" i="1"/>
  <c r="T1033" i="1" s="1"/>
  <c r="L998" i="1"/>
  <c r="T998" i="1" s="1"/>
  <c r="L946" i="1"/>
  <c r="L823" i="1"/>
  <c r="L586" i="1"/>
  <c r="L1754" i="1"/>
  <c r="L1658" i="1"/>
  <c r="L1618" i="1"/>
  <c r="L1586" i="1"/>
  <c r="M1586" i="1" s="1"/>
  <c r="L1546" i="1"/>
  <c r="L1514" i="1"/>
  <c r="L1474" i="1"/>
  <c r="T1474" i="1" s="1"/>
  <c r="L1426" i="1"/>
  <c r="L1370" i="1"/>
  <c r="L1322" i="1"/>
  <c r="L1226" i="1"/>
  <c r="L1106" i="1"/>
  <c r="L882" i="1"/>
  <c r="L826" i="1"/>
  <c r="L770" i="1"/>
  <c r="T770" i="1" s="1"/>
  <c r="L602" i="1"/>
  <c r="L554" i="1"/>
  <c r="M554" i="1" s="1"/>
  <c r="O554" i="1" s="1"/>
  <c r="L522" i="1"/>
  <c r="L474" i="1"/>
  <c r="L426" i="1"/>
  <c r="L370" i="1"/>
  <c r="L346" i="1"/>
  <c r="L306" i="1"/>
  <c r="L274" i="1"/>
  <c r="L234" i="1"/>
  <c r="M234" i="1" s="1"/>
  <c r="L186" i="1"/>
  <c r="L98" i="1"/>
  <c r="L34" i="1"/>
  <c r="L1723" i="1"/>
  <c r="T1723" i="1" s="1"/>
  <c r="L1654" i="1"/>
  <c r="L1765" i="1"/>
  <c r="L1685" i="1"/>
  <c r="L1669" i="1"/>
  <c r="L1645" i="1"/>
  <c r="L1605" i="1"/>
  <c r="L1565" i="1"/>
  <c r="L1525" i="1"/>
  <c r="L1493" i="1"/>
  <c r="L1469" i="1"/>
  <c r="L1453" i="1"/>
  <c r="L1445" i="1"/>
  <c r="L1429" i="1"/>
  <c r="T1429" i="1" s="1"/>
  <c r="L1421" i="1"/>
  <c r="T1421" i="1" s="1"/>
  <c r="L1413" i="1"/>
  <c r="L1405" i="1"/>
  <c r="L1397" i="1"/>
  <c r="L1381" i="1"/>
  <c r="L1365" i="1"/>
  <c r="L1349" i="1"/>
  <c r="L1333" i="1"/>
  <c r="L1325" i="1"/>
  <c r="L1317" i="1"/>
  <c r="L1301" i="1"/>
  <c r="T1301" i="1" s="1"/>
  <c r="L1285" i="1"/>
  <c r="L1269" i="1"/>
  <c r="L1261" i="1"/>
  <c r="L1253" i="1"/>
  <c r="M1253" i="1" s="1"/>
  <c r="O1253" i="1" s="1"/>
  <c r="L1237" i="1"/>
  <c r="L1221" i="1"/>
  <c r="L1205" i="1"/>
  <c r="L1197" i="1"/>
  <c r="L1189" i="1"/>
  <c r="L1173" i="1"/>
  <c r="T1173" i="1" s="1"/>
  <c r="L1157" i="1"/>
  <c r="L1141" i="1"/>
  <c r="L1133" i="1"/>
  <c r="L1125" i="1"/>
  <c r="L1109" i="1"/>
  <c r="L1093" i="1"/>
  <c r="L1077" i="1"/>
  <c r="L1069" i="1"/>
  <c r="L1061" i="1"/>
  <c r="L1045" i="1"/>
  <c r="T1045" i="1" s="1"/>
  <c r="L1029" i="1"/>
  <c r="L1013" i="1"/>
  <c r="L1005" i="1"/>
  <c r="L997" i="1"/>
  <c r="T997" i="1" s="1"/>
  <c r="L981" i="1"/>
  <c r="L965" i="1"/>
  <c r="L957" i="1"/>
  <c r="L949" i="1"/>
  <c r="L941" i="1"/>
  <c r="L933" i="1"/>
  <c r="L925" i="1"/>
  <c r="L917" i="1"/>
  <c r="T917" i="1" s="1"/>
  <c r="L901" i="1"/>
  <c r="L885" i="1"/>
  <c r="L877" i="1"/>
  <c r="L869" i="1"/>
  <c r="T869" i="1" s="1"/>
  <c r="L861" i="1"/>
  <c r="L853" i="1"/>
  <c r="T853" i="1" s="1"/>
  <c r="L845" i="1"/>
  <c r="L837" i="1"/>
  <c r="L829" i="1"/>
  <c r="L821" i="1"/>
  <c r="L813" i="1"/>
  <c r="L805" i="1"/>
  <c r="T805" i="1" s="1"/>
  <c r="L797" i="1"/>
  <c r="L789" i="1"/>
  <c r="L781" i="1"/>
  <c r="L773" i="1"/>
  <c r="T773" i="1" s="1"/>
  <c r="L765" i="1"/>
  <c r="M765" i="1" s="1"/>
  <c r="L757" i="1"/>
  <c r="L749" i="1"/>
  <c r="L741" i="1"/>
  <c r="T741" i="1" s="1"/>
  <c r="L733" i="1"/>
  <c r="L725" i="1"/>
  <c r="L717" i="1"/>
  <c r="M717" i="1" s="1"/>
  <c r="L701" i="1"/>
  <c r="L693" i="1"/>
  <c r="L685" i="1"/>
  <c r="L677" i="1"/>
  <c r="L669" i="1"/>
  <c r="T669" i="1" s="1"/>
  <c r="L661" i="1"/>
  <c r="L653" i="1"/>
  <c r="L645" i="1"/>
  <c r="L637" i="1"/>
  <c r="T637" i="1" s="1"/>
  <c r="L629" i="1"/>
  <c r="L621" i="1"/>
  <c r="M621" i="1" s="1"/>
  <c r="O621" i="1" s="1"/>
  <c r="L613" i="1"/>
  <c r="L605" i="1"/>
  <c r="T605" i="1" s="1"/>
  <c r="L597" i="1"/>
  <c r="T597" i="1" s="1"/>
  <c r="L589" i="1"/>
  <c r="L581" i="1"/>
  <c r="L573" i="1"/>
  <c r="T573" i="1" s="1"/>
  <c r="L565" i="1"/>
  <c r="L557" i="1"/>
  <c r="L549" i="1"/>
  <c r="L541" i="1"/>
  <c r="T541" i="1" s="1"/>
  <c r="L533" i="1"/>
  <c r="L525" i="1"/>
  <c r="L517" i="1"/>
  <c r="L509" i="1"/>
  <c r="T509" i="1" s="1"/>
  <c r="L501" i="1"/>
  <c r="L493" i="1"/>
  <c r="L485" i="1"/>
  <c r="L477" i="1"/>
  <c r="L469" i="1"/>
  <c r="L461" i="1"/>
  <c r="L453" i="1"/>
  <c r="T453" i="1" s="1"/>
  <c r="L445" i="1"/>
  <c r="L437" i="1"/>
  <c r="L429" i="1"/>
  <c r="L421" i="1"/>
  <c r="L405" i="1"/>
  <c r="L397" i="1"/>
  <c r="T397" i="1" s="1"/>
  <c r="L389" i="1"/>
  <c r="L381" i="1"/>
  <c r="L373" i="1"/>
  <c r="T373" i="1" s="1"/>
  <c r="L365" i="1"/>
  <c r="L357" i="1"/>
  <c r="L349" i="1"/>
  <c r="L341" i="1"/>
  <c r="L333" i="1"/>
  <c r="L325" i="1"/>
  <c r="L317" i="1"/>
  <c r="L309" i="1"/>
  <c r="L301" i="1"/>
  <c r="T301" i="1" s="1"/>
  <c r="L293" i="1"/>
  <c r="L285" i="1"/>
  <c r="L277" i="1"/>
  <c r="L269" i="1"/>
  <c r="L261" i="1"/>
  <c r="L253" i="1"/>
  <c r="L245" i="1"/>
  <c r="L237" i="1"/>
  <c r="L229" i="1"/>
  <c r="L221" i="1"/>
  <c r="L213" i="1"/>
  <c r="T213" i="1" s="1"/>
  <c r="L205" i="1"/>
  <c r="L197" i="1"/>
  <c r="L189" i="1"/>
  <c r="L181" i="1"/>
  <c r="L173" i="1"/>
  <c r="L165" i="1"/>
  <c r="L157" i="1"/>
  <c r="L149" i="1"/>
  <c r="L141" i="1"/>
  <c r="L133" i="1"/>
  <c r="L125" i="1"/>
  <c r="L117" i="1"/>
  <c r="L85" i="1"/>
  <c r="L53" i="1"/>
  <c r="L21" i="1"/>
  <c r="L169" i="1"/>
  <c r="L155" i="1"/>
  <c r="L143" i="1"/>
  <c r="L130" i="1"/>
  <c r="L118" i="1"/>
  <c r="L101" i="1"/>
  <c r="L83" i="1"/>
  <c r="L67" i="1"/>
  <c r="L1798" i="1"/>
  <c r="L1779" i="1"/>
  <c r="L1763" i="1"/>
  <c r="L1746" i="1"/>
  <c r="L1730" i="1"/>
  <c r="L1713" i="1"/>
  <c r="L1694" i="1"/>
  <c r="L1678" i="1"/>
  <c r="L1657" i="1"/>
  <c r="L1627" i="1"/>
  <c r="L1598" i="1"/>
  <c r="L1571" i="1"/>
  <c r="L1542" i="1"/>
  <c r="L1513" i="1"/>
  <c r="L1486" i="1"/>
  <c r="L1457" i="1"/>
  <c r="L1427" i="1"/>
  <c r="L1401" i="1"/>
  <c r="L1369" i="1"/>
  <c r="L1334" i="1"/>
  <c r="L1302" i="1"/>
  <c r="T1302" i="1" s="1"/>
  <c r="L1266" i="1"/>
  <c r="L1231" i="1"/>
  <c r="L1199" i="1"/>
  <c r="L1165" i="1"/>
  <c r="L1129" i="1"/>
  <c r="L1097" i="1"/>
  <c r="T1097" i="1" s="1"/>
  <c r="L1062" i="1"/>
  <c r="L1026" i="1"/>
  <c r="L994" i="1"/>
  <c r="L934" i="1"/>
  <c r="L799" i="1"/>
  <c r="L505" i="1"/>
  <c r="L1770" i="1"/>
  <c r="L1450" i="1"/>
  <c r="L1394" i="1"/>
  <c r="L1354" i="1"/>
  <c r="L1290" i="1"/>
  <c r="L954" i="1"/>
  <c r="L906" i="1"/>
  <c r="L802" i="1"/>
  <c r="L762" i="1"/>
  <c r="L722" i="1"/>
  <c r="L690" i="1"/>
  <c r="L650" i="1"/>
  <c r="L626" i="1"/>
  <c r="L594" i="1"/>
  <c r="L562" i="1"/>
  <c r="L514" i="1"/>
  <c r="L466" i="1"/>
  <c r="L410" i="1"/>
  <c r="L354" i="1"/>
  <c r="L290" i="1"/>
  <c r="L218" i="1"/>
  <c r="L114" i="1"/>
  <c r="L50" i="1"/>
  <c r="L10" i="1"/>
  <c r="L1186" i="1"/>
  <c r="L1782" i="1"/>
  <c r="L1590" i="1"/>
  <c r="L1749" i="1"/>
  <c r="L1733" i="1"/>
  <c r="M1733" i="1" s="1"/>
  <c r="L1717" i="1"/>
  <c r="L1701" i="1"/>
  <c r="L1661" i="1"/>
  <c r="L1637" i="1"/>
  <c r="L1621" i="1"/>
  <c r="L1597" i="1"/>
  <c r="M1597" i="1" s="1"/>
  <c r="L1581" i="1"/>
  <c r="L1557" i="1"/>
  <c r="L1541" i="1"/>
  <c r="L1509" i="1"/>
  <c r="L1477" i="1"/>
  <c r="L1389" i="1"/>
  <c r="L1788" i="1"/>
  <c r="L1764" i="1"/>
  <c r="L1732" i="1"/>
  <c r="L1716" i="1"/>
  <c r="L1692" i="1"/>
  <c r="L1676" i="1"/>
  <c r="L1652" i="1"/>
  <c r="L1628" i="1"/>
  <c r="L1604" i="1"/>
  <c r="L1588" i="1"/>
  <c r="L1572" i="1"/>
  <c r="L1556" i="1"/>
  <c r="L1540" i="1"/>
  <c r="L1524" i="1"/>
  <c r="L1500" i="1"/>
  <c r="L1484" i="1"/>
  <c r="L1468" i="1"/>
  <c r="L1452" i="1"/>
  <c r="L1436" i="1"/>
  <c r="L1420" i="1"/>
  <c r="L1404" i="1"/>
  <c r="L1380" i="1"/>
  <c r="L1356" i="1"/>
  <c r="L1340" i="1"/>
  <c r="L1316" i="1"/>
  <c r="L1300" i="1"/>
  <c r="L1284" i="1"/>
  <c r="L1276" i="1"/>
  <c r="L1260" i="1"/>
  <c r="M1260" i="1" s="1"/>
  <c r="O1260" i="1" s="1"/>
  <c r="L1252" i="1"/>
  <c r="L1244" i="1"/>
  <c r="L1236" i="1"/>
  <c r="L1228" i="1"/>
  <c r="L1220" i="1"/>
  <c r="L1204" i="1"/>
  <c r="L1188" i="1"/>
  <c r="L1164" i="1"/>
  <c r="L1148" i="1"/>
  <c r="L1132" i="1"/>
  <c r="M1132" i="1" s="1"/>
  <c r="O1132" i="1" s="1"/>
  <c r="L1124" i="1"/>
  <c r="L1108" i="1"/>
  <c r="L1100" i="1"/>
  <c r="L1092" i="1"/>
  <c r="L1084" i="1"/>
  <c r="L1076" i="1"/>
  <c r="L1068" i="1"/>
  <c r="T1068" i="1" s="1"/>
  <c r="L1060" i="1"/>
  <c r="L1044" i="1"/>
  <c r="L1036" i="1"/>
  <c r="L1028" i="1"/>
  <c r="L1020" i="1"/>
  <c r="L1012" i="1"/>
  <c r="L1004" i="1"/>
  <c r="T1004" i="1" s="1"/>
  <c r="L996" i="1"/>
  <c r="L988" i="1"/>
  <c r="L980" i="1"/>
  <c r="L972" i="1"/>
  <c r="L964" i="1"/>
  <c r="L956" i="1"/>
  <c r="L948" i="1"/>
  <c r="L940" i="1"/>
  <c r="M940" i="1" s="1"/>
  <c r="O940" i="1" s="1"/>
  <c r="L932" i="1"/>
  <c r="L924" i="1"/>
  <c r="L916" i="1"/>
  <c r="L908" i="1"/>
  <c r="L900" i="1"/>
  <c r="L892" i="1"/>
  <c r="L884" i="1"/>
  <c r="L876" i="1"/>
  <c r="L868" i="1"/>
  <c r="L860" i="1"/>
  <c r="L852" i="1"/>
  <c r="L844" i="1"/>
  <c r="L836" i="1"/>
  <c r="L828" i="1"/>
  <c r="L820" i="1"/>
  <c r="L812" i="1"/>
  <c r="L804" i="1"/>
  <c r="L796" i="1"/>
  <c r="L788" i="1"/>
  <c r="L780" i="1"/>
  <c r="L772" i="1"/>
  <c r="L764" i="1"/>
  <c r="L756" i="1"/>
  <c r="L748" i="1"/>
  <c r="L740" i="1"/>
  <c r="L732" i="1"/>
  <c r="T732" i="1" s="1"/>
  <c r="L724" i="1"/>
  <c r="L716" i="1"/>
  <c r="L708" i="1"/>
  <c r="L700" i="1"/>
  <c r="L692" i="1"/>
  <c r="L684" i="1"/>
  <c r="L676" i="1"/>
  <c r="L668" i="1"/>
  <c r="L660" i="1"/>
  <c r="L652" i="1"/>
  <c r="L644" i="1"/>
  <c r="L636" i="1"/>
  <c r="L628" i="1"/>
  <c r="L620" i="1"/>
  <c r="L612" i="1"/>
  <c r="L604" i="1"/>
  <c r="L596" i="1"/>
  <c r="T596" i="1" s="1"/>
  <c r="L588" i="1"/>
  <c r="L580" i="1"/>
  <c r="L572" i="1"/>
  <c r="L564" i="1"/>
  <c r="L556" i="1"/>
  <c r="L548" i="1"/>
  <c r="L540" i="1"/>
  <c r="L532" i="1"/>
  <c r="L524" i="1"/>
  <c r="L516" i="1"/>
  <c r="L508" i="1"/>
  <c r="L500" i="1"/>
  <c r="L492" i="1"/>
  <c r="L484" i="1"/>
  <c r="L476" i="1"/>
  <c r="L468" i="1"/>
  <c r="L460" i="1"/>
  <c r="L452" i="1"/>
  <c r="L444" i="1"/>
  <c r="L436" i="1"/>
  <c r="L428" i="1"/>
  <c r="L420" i="1"/>
  <c r="L167" i="1"/>
  <c r="L154" i="1"/>
  <c r="L142" i="1"/>
  <c r="L129" i="1"/>
  <c r="L115" i="1"/>
  <c r="L99" i="1"/>
  <c r="L29" i="1"/>
  <c r="L1795" i="1"/>
  <c r="L1778" i="1"/>
  <c r="L1762" i="1"/>
  <c r="L1745" i="1"/>
  <c r="L1726" i="1"/>
  <c r="L1710" i="1"/>
  <c r="L1693" i="1"/>
  <c r="L1677" i="1"/>
  <c r="L1651" i="1"/>
  <c r="L1625" i="1"/>
  <c r="L1595" i="1"/>
  <c r="L1566" i="1"/>
  <c r="L1539" i="1"/>
  <c r="T1539" i="1" s="1"/>
  <c r="L1510" i="1"/>
  <c r="L1481" i="1"/>
  <c r="T1481" i="1" s="1"/>
  <c r="L1454" i="1"/>
  <c r="L1425" i="1"/>
  <c r="L1395" i="1"/>
  <c r="L1366" i="1"/>
  <c r="L1330" i="1"/>
  <c r="L1295" i="1"/>
  <c r="L1263" i="1"/>
  <c r="L1229" i="1"/>
  <c r="L1193" i="1"/>
  <c r="L1161" i="1"/>
  <c r="T1161" i="1" s="1"/>
  <c r="L1126" i="1"/>
  <c r="L1090" i="1"/>
  <c r="L1058" i="1"/>
  <c r="L1023" i="1"/>
  <c r="L989" i="1"/>
  <c r="L921" i="1"/>
  <c r="L777" i="1"/>
  <c r="L413" i="1"/>
  <c r="L412" i="1"/>
  <c r="L404" i="1"/>
  <c r="L396" i="1"/>
  <c r="L388" i="1"/>
  <c r="L380" i="1"/>
  <c r="L372" i="1"/>
  <c r="L364" i="1"/>
  <c r="L356" i="1"/>
  <c r="L348" i="1"/>
  <c r="L340" i="1"/>
  <c r="L332" i="1"/>
  <c r="L324" i="1"/>
  <c r="L316" i="1"/>
  <c r="L308" i="1"/>
  <c r="L300" i="1"/>
  <c r="L292" i="1"/>
  <c r="T292" i="1" s="1"/>
  <c r="L284" i="1"/>
  <c r="L276" i="1"/>
  <c r="L268" i="1"/>
  <c r="L260" i="1"/>
  <c r="L252" i="1"/>
  <c r="L244" i="1"/>
  <c r="L236" i="1"/>
  <c r="L228" i="1"/>
  <c r="L220" i="1"/>
  <c r="L212" i="1"/>
  <c r="L204" i="1"/>
  <c r="L196" i="1"/>
  <c r="L188" i="1"/>
  <c r="L180" i="1"/>
  <c r="L168" i="1"/>
  <c r="L160" i="1"/>
  <c r="L152" i="1"/>
  <c r="L144" i="1"/>
  <c r="L136" i="1"/>
  <c r="L128" i="1"/>
  <c r="L120" i="1"/>
  <c r="L100" i="1"/>
  <c r="L89" i="1"/>
  <c r="L68" i="1"/>
  <c r="L57" i="1"/>
  <c r="L36" i="1"/>
  <c r="L25" i="1"/>
  <c r="L408" i="1"/>
  <c r="L400" i="1"/>
  <c r="L392" i="1"/>
  <c r="L384" i="1"/>
  <c r="M384" i="1" s="1"/>
  <c r="O384" i="1" s="1"/>
  <c r="L376" i="1"/>
  <c r="L368" i="1"/>
  <c r="L360" i="1"/>
  <c r="L352" i="1"/>
  <c r="L344" i="1"/>
  <c r="L336" i="1"/>
  <c r="L328" i="1"/>
  <c r="L320" i="1"/>
  <c r="L312" i="1"/>
  <c r="L304" i="1"/>
  <c r="L296" i="1"/>
  <c r="L288" i="1"/>
  <c r="L280" i="1"/>
  <c r="L272" i="1"/>
  <c r="L264" i="1"/>
  <c r="L256" i="1"/>
  <c r="L248" i="1"/>
  <c r="L240" i="1"/>
  <c r="L232" i="1"/>
  <c r="L224" i="1"/>
  <c r="L216" i="1"/>
  <c r="L208" i="1"/>
  <c r="L200" i="1"/>
  <c r="L192" i="1"/>
  <c r="L184" i="1"/>
  <c r="L176" i="1"/>
  <c r="L172" i="1"/>
  <c r="L164" i="1"/>
  <c r="L156" i="1"/>
  <c r="L148" i="1"/>
  <c r="L140" i="1"/>
  <c r="L132" i="1"/>
  <c r="L124" i="1"/>
  <c r="L116" i="1"/>
  <c r="L105" i="1"/>
  <c r="L84" i="1"/>
  <c r="L73" i="1"/>
  <c r="L52" i="1"/>
  <c r="L41" i="1"/>
  <c r="L3" i="1"/>
  <c r="L4" i="1"/>
  <c r="O60" i="1" l="1"/>
  <c r="M1543" i="1"/>
  <c r="O1543" i="1" s="1"/>
  <c r="M1183" i="1"/>
  <c r="M1430" i="1"/>
  <c r="O1430" i="1" s="1"/>
  <c r="M577" i="1"/>
  <c r="O234" i="1"/>
  <c r="O814" i="1"/>
  <c r="O878" i="1"/>
  <c r="O1150" i="1"/>
  <c r="O1751" i="1"/>
  <c r="O903" i="1"/>
  <c r="O1575" i="1"/>
  <c r="P1575" i="1" s="1"/>
  <c r="O1680" i="1"/>
  <c r="O1633" i="1"/>
  <c r="O973" i="1"/>
  <c r="O1497" i="1"/>
  <c r="P1497" i="1" s="1"/>
  <c r="O1288" i="1"/>
  <c r="O1416" i="1"/>
  <c r="O1480" i="1"/>
  <c r="O1185" i="1"/>
  <c r="P1185" i="1" s="1"/>
  <c r="O1505" i="1"/>
  <c r="O1641" i="1"/>
  <c r="O665" i="1"/>
  <c r="O817" i="1"/>
  <c r="T817" i="1" s="1"/>
  <c r="O881" i="1"/>
  <c r="O1359" i="1"/>
  <c r="O1593" i="1"/>
  <c r="O1492" i="1"/>
  <c r="P1492" i="1" s="1"/>
  <c r="O1612" i="1"/>
  <c r="O898" i="1"/>
  <c r="O1254" i="1"/>
  <c r="O982" i="1"/>
  <c r="T982" i="1" s="1"/>
  <c r="O1512" i="1"/>
  <c r="M1324" i="1"/>
  <c r="O1324" i="1" s="1"/>
  <c r="M480" i="1"/>
  <c r="O480" i="1" s="1"/>
  <c r="M395" i="1"/>
  <c r="O395" i="1" s="1"/>
  <c r="P395" i="1" s="1"/>
  <c r="T9" i="1"/>
  <c r="O1378" i="1"/>
  <c r="O1608" i="1"/>
  <c r="T1608" i="1" s="1"/>
  <c r="O866" i="1"/>
  <c r="P866" i="1" s="1"/>
  <c r="O1122" i="1"/>
  <c r="M841" i="1"/>
  <c r="O841" i="1" s="1"/>
  <c r="M1287" i="1"/>
  <c r="O1287" i="1" s="1"/>
  <c r="M782" i="1"/>
  <c r="O782" i="1" s="1"/>
  <c r="M211" i="1"/>
  <c r="O211" i="1" s="1"/>
  <c r="Q9" i="1"/>
  <c r="O1660" i="1"/>
  <c r="M1196" i="1"/>
  <c r="O1196" i="1" s="1"/>
  <c r="P1196" i="1" s="1"/>
  <c r="O1617" i="1"/>
  <c r="O680" i="1"/>
  <c r="O1183" i="1"/>
  <c r="O577" i="1"/>
  <c r="P577" i="1" s="1"/>
  <c r="M807" i="1"/>
  <c r="O807" i="1" s="1"/>
  <c r="O1733" i="1"/>
  <c r="O765" i="1"/>
  <c r="T765" i="1" s="1"/>
  <c r="O927" i="1"/>
  <c r="T927" i="1" s="1"/>
  <c r="O546" i="1"/>
  <c r="O664" i="1"/>
  <c r="O1409" i="1"/>
  <c r="M536" i="1"/>
  <c r="O536" i="1" s="1"/>
  <c r="P536" i="1" s="1"/>
  <c r="O1607" i="1"/>
  <c r="O1345" i="1"/>
  <c r="O1248" i="1"/>
  <c r="O1529" i="1"/>
  <c r="T1529" i="1" s="1"/>
  <c r="O1017" i="1"/>
  <c r="O909" i="1"/>
  <c r="O339" i="1"/>
  <c r="O531" i="1"/>
  <c r="T531" i="1" s="1"/>
  <c r="O1643" i="1"/>
  <c r="M840" i="1"/>
  <c r="O840" i="1" s="1"/>
  <c r="M917" i="1"/>
  <c r="O917" i="1" s="1"/>
  <c r="O1597" i="1"/>
  <c r="T1597" i="1" s="1"/>
  <c r="O717" i="1"/>
  <c r="O1586" i="1"/>
  <c r="O930" i="1"/>
  <c r="O279" i="1"/>
  <c r="T279" i="1" s="1"/>
  <c r="O1247" i="1"/>
  <c r="O1351" i="1"/>
  <c r="O1423" i="1"/>
  <c r="T1423" i="1" s="1"/>
  <c r="O953" i="1"/>
  <c r="T953" i="1" s="1"/>
  <c r="O808" i="1"/>
  <c r="O1064" i="1"/>
  <c r="O1328" i="1"/>
  <c r="O1137" i="1"/>
  <c r="T1137" i="1" s="1"/>
  <c r="O1273" i="1"/>
  <c r="O1172" i="1"/>
  <c r="O1444" i="1"/>
  <c r="O754" i="1"/>
  <c r="T754" i="1" s="1"/>
  <c r="O8" i="1"/>
  <c r="M61" i="1"/>
  <c r="O61" i="1" s="1"/>
  <c r="M397" i="1"/>
  <c r="O397" i="1" s="1"/>
  <c r="M170" i="1"/>
  <c r="O170" i="1" s="1"/>
  <c r="P170" i="1" s="1"/>
  <c r="O39" i="1"/>
  <c r="O42" i="1"/>
  <c r="O362" i="1"/>
  <c r="O423" i="1"/>
  <c r="T423" i="1" s="1"/>
  <c r="O1576" i="1"/>
  <c r="O1656" i="1"/>
  <c r="O816" i="1"/>
  <c r="O880" i="1"/>
  <c r="T880" i="1" s="1"/>
  <c r="O1136" i="1"/>
  <c r="O1336" i="1"/>
  <c r="O1400" i="1"/>
  <c r="O1760" i="1"/>
  <c r="T1760" i="1" s="1"/>
  <c r="O1145" i="1"/>
  <c r="O1337" i="1"/>
  <c r="O1585" i="1"/>
  <c r="O801" i="1"/>
  <c r="T801" i="1" s="1"/>
  <c r="O937" i="1"/>
  <c r="O1218" i="1"/>
  <c r="O1506" i="1"/>
  <c r="O1534" i="1"/>
  <c r="T1534" i="1" s="1"/>
  <c r="O355" i="1"/>
  <c r="O1684" i="1"/>
  <c r="O1706" i="1"/>
  <c r="O12" i="1"/>
  <c r="P12" i="1" s="1"/>
  <c r="O20" i="1"/>
  <c r="M1516" i="1"/>
  <c r="O1516" i="1" s="1"/>
  <c r="O1289" i="1"/>
  <c r="M1440" i="1"/>
  <c r="O1440" i="1" s="1"/>
  <c r="P1440" i="1" s="1"/>
  <c r="O1558" i="1"/>
  <c r="M723" i="1"/>
  <c r="O723" i="1" s="1"/>
  <c r="T128" i="1"/>
  <c r="M128" i="1"/>
  <c r="O128" i="1" s="1"/>
  <c r="P128" i="1" s="1"/>
  <c r="M1295" i="1"/>
  <c r="O1295" i="1" s="1"/>
  <c r="T1295" i="1" s="1"/>
  <c r="T644" i="1"/>
  <c r="M644" i="1"/>
  <c r="O644" i="1" s="1"/>
  <c r="T1028" i="1"/>
  <c r="M1028" i="1"/>
  <c r="O1028" i="1" s="1"/>
  <c r="M1588" i="1"/>
  <c r="O1588" i="1" s="1"/>
  <c r="T1588" i="1" s="1"/>
  <c r="T1334" i="1"/>
  <c r="M1334" i="1"/>
  <c r="O1334" i="1" s="1"/>
  <c r="P1334" i="1" s="1"/>
  <c r="T925" i="1"/>
  <c r="M925" i="1"/>
  <c r="O925" i="1" s="1"/>
  <c r="T426" i="1"/>
  <c r="M426" i="1"/>
  <c r="O426" i="1" s="1"/>
  <c r="P426" i="1" s="1"/>
  <c r="T214" i="1"/>
  <c r="M214" i="1"/>
  <c r="O214" i="1" s="1"/>
  <c r="T124" i="1"/>
  <c r="M124" i="1"/>
  <c r="O124" i="1" s="1"/>
  <c r="P124" i="1" s="1"/>
  <c r="M376" i="1"/>
  <c r="O376" i="1" s="1"/>
  <c r="T376" i="1" s="1"/>
  <c r="T228" i="1"/>
  <c r="M228" i="1"/>
  <c r="O228" i="1" s="1"/>
  <c r="T420" i="1"/>
  <c r="M420" i="1"/>
  <c r="O420" i="1" s="1"/>
  <c r="T676" i="1"/>
  <c r="M676" i="1"/>
  <c r="O676" i="1" s="1"/>
  <c r="T868" i="1"/>
  <c r="M868" i="1"/>
  <c r="O868" i="1" s="1"/>
  <c r="T1148" i="1"/>
  <c r="M1148" i="1"/>
  <c r="O1148" i="1" s="1"/>
  <c r="P1148" i="1" s="1"/>
  <c r="T1199" i="1"/>
  <c r="M1199" i="1"/>
  <c r="O1199" i="1" s="1"/>
  <c r="T140" i="1"/>
  <c r="M140" i="1"/>
  <c r="O140" i="1" s="1"/>
  <c r="T200" i="1"/>
  <c r="M200" i="1"/>
  <c r="O200" i="1" s="1"/>
  <c r="T328" i="1"/>
  <c r="M328" i="1"/>
  <c r="O328" i="1" s="1"/>
  <c r="P328" i="1" s="1"/>
  <c r="M100" i="1"/>
  <c r="O100" i="1" s="1"/>
  <c r="T100" i="1" s="1"/>
  <c r="M244" i="1"/>
  <c r="O244" i="1" s="1"/>
  <c r="T244" i="1" s="1"/>
  <c r="M308" i="1"/>
  <c r="O308" i="1" s="1"/>
  <c r="T308" i="1" s="1"/>
  <c r="T921" i="1"/>
  <c r="M921" i="1"/>
  <c r="O921" i="1" s="1"/>
  <c r="P921" i="1" s="1"/>
  <c r="M1229" i="1"/>
  <c r="O1229" i="1" s="1"/>
  <c r="T1229" i="1" s="1"/>
  <c r="T1693" i="1"/>
  <c r="M1693" i="1"/>
  <c r="O1693" i="1" s="1"/>
  <c r="T500" i="1"/>
  <c r="M500" i="1"/>
  <c r="O500" i="1" s="1"/>
  <c r="M820" i="1"/>
  <c r="O820" i="1" s="1"/>
  <c r="T820" i="1" s="1"/>
  <c r="T52" i="1"/>
  <c r="M52" i="1"/>
  <c r="O52" i="1" s="1"/>
  <c r="P52" i="1" s="1"/>
  <c r="T148" i="1"/>
  <c r="M148" i="1"/>
  <c r="O148" i="1" s="1"/>
  <c r="T208" i="1"/>
  <c r="M208" i="1"/>
  <c r="O208" i="1" s="1"/>
  <c r="P208" i="1" s="1"/>
  <c r="T272" i="1"/>
  <c r="M272" i="1"/>
  <c r="O272" i="1" s="1"/>
  <c r="P272" i="1" s="1"/>
  <c r="M336" i="1"/>
  <c r="O336" i="1" s="1"/>
  <c r="T336" i="1" s="1"/>
  <c r="T400" i="1"/>
  <c r="M400" i="1"/>
  <c r="O400" i="1" s="1"/>
  <c r="T120" i="1"/>
  <c r="M120" i="1"/>
  <c r="O120" i="1" s="1"/>
  <c r="M188" i="1"/>
  <c r="O188" i="1" s="1"/>
  <c r="T188" i="1" s="1"/>
  <c r="M316" i="1"/>
  <c r="O316" i="1" s="1"/>
  <c r="T316" i="1" s="1"/>
  <c r="M380" i="1"/>
  <c r="O380" i="1" s="1"/>
  <c r="T380" i="1" s="1"/>
  <c r="T989" i="1"/>
  <c r="M989" i="1"/>
  <c r="O989" i="1" s="1"/>
  <c r="M1263" i="1"/>
  <c r="O1263" i="1" s="1"/>
  <c r="T1263" i="1" s="1"/>
  <c r="T1510" i="1"/>
  <c r="M1510" i="1"/>
  <c r="O1510" i="1" s="1"/>
  <c r="M1710" i="1"/>
  <c r="O1710" i="1" s="1"/>
  <c r="T1710" i="1" s="1"/>
  <c r="T115" i="1"/>
  <c r="M115" i="1"/>
  <c r="O115" i="1" s="1"/>
  <c r="M444" i="1"/>
  <c r="O444" i="1" s="1"/>
  <c r="T444" i="1" s="1"/>
  <c r="T508" i="1"/>
  <c r="M508" i="1"/>
  <c r="O508" i="1" s="1"/>
  <c r="T572" i="1"/>
  <c r="M572" i="1"/>
  <c r="O572" i="1" s="1"/>
  <c r="P572" i="1" s="1"/>
  <c r="T636" i="1"/>
  <c r="M636" i="1"/>
  <c r="O636" i="1" s="1"/>
  <c r="M700" i="1"/>
  <c r="O700" i="1" s="1"/>
  <c r="T700" i="1" s="1"/>
  <c r="M764" i="1"/>
  <c r="O764" i="1" s="1"/>
  <c r="T764" i="1" s="1"/>
  <c r="T828" i="1"/>
  <c r="M828" i="1"/>
  <c r="O828" i="1" s="1"/>
  <c r="P828" i="1" s="1"/>
  <c r="M892" i="1"/>
  <c r="O892" i="1" s="1"/>
  <c r="T892" i="1" s="1"/>
  <c r="M956" i="1"/>
  <c r="O956" i="1" s="1"/>
  <c r="T956" i="1" s="1"/>
  <c r="T1020" i="1"/>
  <c r="M1020" i="1"/>
  <c r="O1020" i="1" s="1"/>
  <c r="T1092" i="1"/>
  <c r="M1092" i="1"/>
  <c r="O1092" i="1" s="1"/>
  <c r="P1092" i="1" s="1"/>
  <c r="T1204" i="1"/>
  <c r="M1204" i="1"/>
  <c r="O1204" i="1" s="1"/>
  <c r="T1284" i="1"/>
  <c r="M1284" i="1"/>
  <c r="O1284" i="1" s="1"/>
  <c r="M1436" i="1"/>
  <c r="O1436" i="1" s="1"/>
  <c r="T1436" i="1" s="1"/>
  <c r="T1572" i="1"/>
  <c r="M1572" i="1"/>
  <c r="O1572" i="1" s="1"/>
  <c r="P1572" i="1" s="1"/>
  <c r="M1732" i="1"/>
  <c r="O1732" i="1" s="1"/>
  <c r="T1732" i="1" s="1"/>
  <c r="M1581" i="1"/>
  <c r="O1581" i="1" s="1"/>
  <c r="T1581" i="1" s="1"/>
  <c r="M1749" i="1"/>
  <c r="O1749" i="1" s="1"/>
  <c r="T1749" i="1" s="1"/>
  <c r="T290" i="1"/>
  <c r="M290" i="1"/>
  <c r="O290" i="1" s="1"/>
  <c r="P290" i="1" s="1"/>
  <c r="T650" i="1"/>
  <c r="M650" i="1"/>
  <c r="O650" i="1" s="1"/>
  <c r="M1354" i="1"/>
  <c r="O1354" i="1" s="1"/>
  <c r="T1354" i="1" s="1"/>
  <c r="T1026" i="1"/>
  <c r="M1026" i="1"/>
  <c r="O1026" i="1" s="1"/>
  <c r="T1542" i="1"/>
  <c r="M1542" i="1"/>
  <c r="O1542" i="1" s="1"/>
  <c r="P1542" i="1" s="1"/>
  <c r="M1730" i="1"/>
  <c r="O1730" i="1" s="1"/>
  <c r="T1730" i="1" s="1"/>
  <c r="T118" i="1"/>
  <c r="M118" i="1"/>
  <c r="O118" i="1" s="1"/>
  <c r="T117" i="1"/>
  <c r="M117" i="1"/>
  <c r="O117" i="1" s="1"/>
  <c r="T181" i="1"/>
  <c r="M181" i="1"/>
  <c r="O181" i="1" s="1"/>
  <c r="M245" i="1"/>
  <c r="O245" i="1" s="1"/>
  <c r="T245" i="1" s="1"/>
  <c r="M309" i="1"/>
  <c r="O309" i="1" s="1"/>
  <c r="T309" i="1" s="1"/>
  <c r="M726" i="1"/>
  <c r="O726" i="1" s="1"/>
  <c r="P726" i="1" s="1"/>
  <c r="M1481" i="1"/>
  <c r="O1481" i="1" s="1"/>
  <c r="M969" i="1"/>
  <c r="O969" i="1" s="1"/>
  <c r="M1455" i="1"/>
  <c r="O1455" i="1" s="1"/>
  <c r="P1455" i="1" s="1"/>
  <c r="M252" i="1"/>
  <c r="O252" i="1" s="1"/>
  <c r="T252" i="1" s="1"/>
  <c r="Q59" i="1"/>
  <c r="T59" i="1"/>
  <c r="M59" i="1"/>
  <c r="O59" i="1" s="1"/>
  <c r="M156" i="1"/>
  <c r="O156" i="1" s="1"/>
  <c r="T156" i="1" s="1"/>
  <c r="M196" i="1"/>
  <c r="O196" i="1" s="1"/>
  <c r="T196" i="1" s="1"/>
  <c r="T1023" i="1"/>
  <c r="M1023" i="1"/>
  <c r="O1023" i="1" s="1"/>
  <c r="T452" i="1"/>
  <c r="M452" i="1"/>
  <c r="O452" i="1" s="1"/>
  <c r="T836" i="1"/>
  <c r="M836" i="1"/>
  <c r="O836" i="1" s="1"/>
  <c r="M1590" i="1"/>
  <c r="O1590" i="1" s="1"/>
  <c r="T1590" i="1" s="1"/>
  <c r="M1062" i="1"/>
  <c r="O1062" i="1" s="1"/>
  <c r="T1062" i="1" s="1"/>
  <c r="M189" i="1"/>
  <c r="O189" i="1" s="1"/>
  <c r="T189" i="1" s="1"/>
  <c r="M381" i="1"/>
  <c r="O381" i="1" s="1"/>
  <c r="T381" i="1" s="1"/>
  <c r="T581" i="1"/>
  <c r="M581" i="1"/>
  <c r="O581" i="1" s="1"/>
  <c r="T781" i="1"/>
  <c r="M781" i="1"/>
  <c r="O781" i="1" s="1"/>
  <c r="P781" i="1" s="1"/>
  <c r="T1109" i="1"/>
  <c r="M1109" i="1"/>
  <c r="O1109" i="1" s="1"/>
  <c r="M1413" i="1"/>
  <c r="O1413" i="1" s="1"/>
  <c r="T1413" i="1" s="1"/>
  <c r="T1106" i="1"/>
  <c r="M1106" i="1"/>
  <c r="O1106" i="1" s="1"/>
  <c r="M1731" i="1"/>
  <c r="O1731" i="1" s="1"/>
  <c r="T1731" i="1" s="1"/>
  <c r="T22" i="1"/>
  <c r="M22" i="1"/>
  <c r="O22" i="1" s="1"/>
  <c r="M278" i="1"/>
  <c r="O278" i="1" s="1"/>
  <c r="T278" i="1" s="1"/>
  <c r="T470" i="1"/>
  <c r="M470" i="1"/>
  <c r="O470" i="1" s="1"/>
  <c r="T598" i="1"/>
  <c r="M598" i="1"/>
  <c r="O598" i="1" s="1"/>
  <c r="P598" i="1" s="1"/>
  <c r="M662" i="1"/>
  <c r="O662" i="1" s="1"/>
  <c r="T662" i="1" s="1"/>
  <c r="T790" i="1"/>
  <c r="M790" i="1"/>
  <c r="O790" i="1" s="1"/>
  <c r="T854" i="1"/>
  <c r="M854" i="1"/>
  <c r="O854" i="1" s="1"/>
  <c r="P854" i="1" s="1"/>
  <c r="M1102" i="1"/>
  <c r="O1102" i="1" s="1"/>
  <c r="T1102" i="1" s="1"/>
  <c r="M453" i="1"/>
  <c r="O453" i="1" s="1"/>
  <c r="M1452" i="1"/>
  <c r="O1452" i="1" s="1"/>
  <c r="T1452" i="1" s="1"/>
  <c r="M84" i="1"/>
  <c r="O84" i="1" s="1"/>
  <c r="T84" i="1" s="1"/>
  <c r="T164" i="1"/>
  <c r="M164" i="1"/>
  <c r="O164" i="1" s="1"/>
  <c r="T224" i="1"/>
  <c r="M224" i="1"/>
  <c r="O224" i="1" s="1"/>
  <c r="P224" i="1" s="1"/>
  <c r="T288" i="1"/>
  <c r="M288" i="1"/>
  <c r="O288" i="1" s="1"/>
  <c r="T352" i="1"/>
  <c r="M352" i="1"/>
  <c r="O352" i="1" s="1"/>
  <c r="T25" i="1"/>
  <c r="M25" i="1"/>
  <c r="O25" i="1" s="1"/>
  <c r="T136" i="1"/>
  <c r="M136" i="1"/>
  <c r="O136" i="1" s="1"/>
  <c r="P136" i="1" s="1"/>
  <c r="T204" i="1"/>
  <c r="M204" i="1"/>
  <c r="O204" i="1" s="1"/>
  <c r="T268" i="1"/>
  <c r="M268" i="1"/>
  <c r="O268" i="1" s="1"/>
  <c r="M332" i="1"/>
  <c r="O332" i="1" s="1"/>
  <c r="T332" i="1" s="1"/>
  <c r="T396" i="1"/>
  <c r="M396" i="1"/>
  <c r="O396" i="1" s="1"/>
  <c r="P396" i="1" s="1"/>
  <c r="M1058" i="1"/>
  <c r="O1058" i="1" s="1"/>
  <c r="T1058" i="1" s="1"/>
  <c r="T1330" i="1"/>
  <c r="M1330" i="1"/>
  <c r="O1330" i="1" s="1"/>
  <c r="T1566" i="1"/>
  <c r="M1566" i="1"/>
  <c r="O1566" i="1" s="1"/>
  <c r="M1745" i="1"/>
  <c r="O1745" i="1" s="1"/>
  <c r="T1745" i="1" s="1"/>
  <c r="T142" i="1"/>
  <c r="M142" i="1"/>
  <c r="O142" i="1" s="1"/>
  <c r="P142" i="1" s="1"/>
  <c r="T460" i="1"/>
  <c r="M460" i="1"/>
  <c r="O460" i="1" s="1"/>
  <c r="M524" i="1"/>
  <c r="O524" i="1" s="1"/>
  <c r="T524" i="1" s="1"/>
  <c r="T588" i="1"/>
  <c r="M588" i="1"/>
  <c r="O588" i="1" s="1"/>
  <c r="P588" i="1" s="1"/>
  <c r="M652" i="1"/>
  <c r="O652" i="1" s="1"/>
  <c r="T652" i="1" s="1"/>
  <c r="M716" i="1"/>
  <c r="O716" i="1" s="1"/>
  <c r="T716" i="1" s="1"/>
  <c r="T780" i="1"/>
  <c r="M780" i="1"/>
  <c r="O780" i="1" s="1"/>
  <c r="T844" i="1"/>
  <c r="M844" i="1"/>
  <c r="O844" i="1" s="1"/>
  <c r="P844" i="1" s="1"/>
  <c r="M908" i="1"/>
  <c r="O908" i="1" s="1"/>
  <c r="T908" i="1" s="1"/>
  <c r="M972" i="1"/>
  <c r="O972" i="1" s="1"/>
  <c r="T972" i="1" s="1"/>
  <c r="T1036" i="1"/>
  <c r="M1036" i="1"/>
  <c r="O1036" i="1" s="1"/>
  <c r="T1108" i="1"/>
  <c r="M1108" i="1"/>
  <c r="O1108" i="1" s="1"/>
  <c r="P1108" i="1" s="1"/>
  <c r="M1228" i="1"/>
  <c r="O1228" i="1" s="1"/>
  <c r="T1228" i="1" s="1"/>
  <c r="M1316" i="1"/>
  <c r="O1316" i="1" s="1"/>
  <c r="T1316" i="1" s="1"/>
  <c r="T1468" i="1"/>
  <c r="M1468" i="1"/>
  <c r="O1468" i="1" s="1"/>
  <c r="M1604" i="1"/>
  <c r="O1604" i="1" s="1"/>
  <c r="T1604" i="1" s="1"/>
  <c r="M1788" i="1"/>
  <c r="O1788" i="1" s="1"/>
  <c r="T1788" i="1" s="1"/>
  <c r="T1621" i="1"/>
  <c r="M1621" i="1"/>
  <c r="O1621" i="1" s="1"/>
  <c r="M1782" i="1"/>
  <c r="O1782" i="1" s="1"/>
  <c r="T1782" i="1" s="1"/>
  <c r="M410" i="1"/>
  <c r="O410" i="1" s="1"/>
  <c r="T410" i="1" s="1"/>
  <c r="T722" i="1"/>
  <c r="M722" i="1"/>
  <c r="O722" i="1" s="1"/>
  <c r="M1450" i="1"/>
  <c r="O1450" i="1" s="1"/>
  <c r="T1450" i="1" s="1"/>
  <c r="T1369" i="1"/>
  <c r="M1369" i="1"/>
  <c r="O1369" i="1" s="1"/>
  <c r="P1369" i="1" s="1"/>
  <c r="M1598" i="1"/>
  <c r="O1598" i="1" s="1"/>
  <c r="T1598" i="1" s="1"/>
  <c r="M1763" i="1"/>
  <c r="O1763" i="1" s="1"/>
  <c r="T1763" i="1" s="1"/>
  <c r="T143" i="1"/>
  <c r="M143" i="1"/>
  <c r="O143" i="1" s="1"/>
  <c r="T133" i="1"/>
  <c r="M133" i="1"/>
  <c r="O133" i="1" s="1"/>
  <c r="M197" i="1"/>
  <c r="O197" i="1" s="1"/>
  <c r="T197" i="1" s="1"/>
  <c r="T261" i="1"/>
  <c r="M261" i="1"/>
  <c r="O261" i="1" s="1"/>
  <c r="T325" i="1"/>
  <c r="M325" i="1"/>
  <c r="O325" i="1" s="1"/>
  <c r="T389" i="1"/>
  <c r="M389" i="1"/>
  <c r="O389" i="1" s="1"/>
  <c r="T461" i="1"/>
  <c r="M461" i="1"/>
  <c r="O461" i="1" s="1"/>
  <c r="M525" i="1"/>
  <c r="O525" i="1" s="1"/>
  <c r="T525" i="1" s="1"/>
  <c r="T589" i="1"/>
  <c r="M589" i="1"/>
  <c r="O589" i="1" s="1"/>
  <c r="M653" i="1"/>
  <c r="O653" i="1" s="1"/>
  <c r="T653" i="1" s="1"/>
  <c r="T725" i="1"/>
  <c r="M725" i="1"/>
  <c r="O725" i="1" s="1"/>
  <c r="P725" i="1" s="1"/>
  <c r="T789" i="1"/>
  <c r="M789" i="1"/>
  <c r="O789" i="1" s="1"/>
  <c r="M1388" i="1"/>
  <c r="O1388" i="1" s="1"/>
  <c r="P1388" i="1" s="1"/>
  <c r="M732" i="1"/>
  <c r="O732" i="1" s="1"/>
  <c r="M213" i="1"/>
  <c r="O213" i="1" s="1"/>
  <c r="T344" i="1"/>
  <c r="M344" i="1"/>
  <c r="O344" i="1" s="1"/>
  <c r="P344" i="1" s="1"/>
  <c r="M708" i="1"/>
  <c r="O708" i="1" s="1"/>
  <c r="T708" i="1" s="1"/>
  <c r="M1100" i="1"/>
  <c r="O1100" i="1" s="1"/>
  <c r="T1100" i="1" s="1"/>
  <c r="M354" i="1"/>
  <c r="O354" i="1" s="1"/>
  <c r="T354" i="1" s="1"/>
  <c r="T125" i="1"/>
  <c r="M125" i="1"/>
  <c r="O125" i="1" s="1"/>
  <c r="P125" i="1" s="1"/>
  <c r="T517" i="1"/>
  <c r="M517" i="1"/>
  <c r="O517" i="1" s="1"/>
  <c r="T1005" i="1"/>
  <c r="M1005" i="1"/>
  <c r="O1005" i="1" s="1"/>
  <c r="P1005" i="1" s="1"/>
  <c r="T172" i="1"/>
  <c r="M172" i="1"/>
  <c r="O172" i="1" s="1"/>
  <c r="M296" i="1"/>
  <c r="O296" i="1" s="1"/>
  <c r="T296" i="1" s="1"/>
  <c r="M360" i="1"/>
  <c r="O360" i="1" s="1"/>
  <c r="T360" i="1" s="1"/>
  <c r="T144" i="1"/>
  <c r="M144" i="1"/>
  <c r="O144" i="1" s="1"/>
  <c r="M276" i="1"/>
  <c r="O276" i="1" s="1"/>
  <c r="T276" i="1" s="1"/>
  <c r="T340" i="1"/>
  <c r="M340" i="1"/>
  <c r="O340" i="1" s="1"/>
  <c r="P340" i="1" s="1"/>
  <c r="T1090" i="1"/>
  <c r="M1090" i="1"/>
  <c r="O1090" i="1" s="1"/>
  <c r="P1090" i="1" s="1"/>
  <c r="M1595" i="1"/>
  <c r="O1595" i="1" s="1"/>
  <c r="T1595" i="1" s="1"/>
  <c r="M1762" i="1"/>
  <c r="O1762" i="1" s="1"/>
  <c r="T1762" i="1" s="1"/>
  <c r="T468" i="1"/>
  <c r="M468" i="1"/>
  <c r="O468" i="1" s="1"/>
  <c r="P468" i="1" s="1"/>
  <c r="M532" i="1"/>
  <c r="O532" i="1" s="1"/>
  <c r="T532" i="1" s="1"/>
  <c r="M660" i="1"/>
  <c r="O660" i="1" s="1"/>
  <c r="T660" i="1" s="1"/>
  <c r="T788" i="1"/>
  <c r="M788" i="1"/>
  <c r="O788" i="1" s="1"/>
  <c r="T916" i="1"/>
  <c r="M916" i="1"/>
  <c r="O916" i="1" s="1"/>
  <c r="P916" i="1" s="1"/>
  <c r="M980" i="1"/>
  <c r="O980" i="1" s="1"/>
  <c r="T980" i="1" s="1"/>
  <c r="T1044" i="1"/>
  <c r="M1044" i="1"/>
  <c r="O1044" i="1" s="1"/>
  <c r="P1044" i="1" s="1"/>
  <c r="M1124" i="1"/>
  <c r="O1124" i="1" s="1"/>
  <c r="T1124" i="1" s="1"/>
  <c r="M1236" i="1"/>
  <c r="O1236" i="1" s="1"/>
  <c r="T1236" i="1" s="1"/>
  <c r="M1340" i="1"/>
  <c r="O1340" i="1" s="1"/>
  <c r="T1340" i="1" s="1"/>
  <c r="M1628" i="1"/>
  <c r="O1628" i="1" s="1"/>
  <c r="T1628" i="1" s="1"/>
  <c r="T1389" i="1"/>
  <c r="M1389" i="1"/>
  <c r="O1389" i="1" s="1"/>
  <c r="M1637" i="1"/>
  <c r="O1637" i="1" s="1"/>
  <c r="T1637" i="1" s="1"/>
  <c r="T1186" i="1"/>
  <c r="M1186" i="1"/>
  <c r="O1186" i="1" s="1"/>
  <c r="T466" i="1"/>
  <c r="M466" i="1"/>
  <c r="O466" i="1" s="1"/>
  <c r="P466" i="1" s="1"/>
  <c r="M762" i="1"/>
  <c r="O762" i="1" s="1"/>
  <c r="T762" i="1" s="1"/>
  <c r="M1770" i="1"/>
  <c r="O1770" i="1" s="1"/>
  <c r="T1770" i="1" s="1"/>
  <c r="M1129" i="1"/>
  <c r="O1129" i="1" s="1"/>
  <c r="T1129" i="1" s="1"/>
  <c r="M1401" i="1"/>
  <c r="O1401" i="1" s="1"/>
  <c r="T1401" i="1" s="1"/>
  <c r="M1627" i="1"/>
  <c r="O1627" i="1" s="1"/>
  <c r="T1627" i="1" s="1"/>
  <c r="M1779" i="1"/>
  <c r="O1779" i="1" s="1"/>
  <c r="T1779" i="1" s="1"/>
  <c r="M155" i="1"/>
  <c r="O155" i="1" s="1"/>
  <c r="T155" i="1" s="1"/>
  <c r="T141" i="1"/>
  <c r="M141" i="1"/>
  <c r="O141" i="1" s="1"/>
  <c r="T205" i="1"/>
  <c r="M205" i="1"/>
  <c r="O205" i="1" s="1"/>
  <c r="T269" i="1"/>
  <c r="M269" i="1"/>
  <c r="O269" i="1" s="1"/>
  <c r="P269" i="1" s="1"/>
  <c r="M333" i="1"/>
  <c r="O333" i="1" s="1"/>
  <c r="T333" i="1" s="1"/>
  <c r="T469" i="1"/>
  <c r="M469" i="1"/>
  <c r="O469" i="1" s="1"/>
  <c r="P469" i="1" s="1"/>
  <c r="T533" i="1"/>
  <c r="M533" i="1"/>
  <c r="O533" i="1" s="1"/>
  <c r="M661" i="1"/>
  <c r="O661" i="1" s="1"/>
  <c r="T661" i="1" s="1"/>
  <c r="T733" i="1"/>
  <c r="M733" i="1"/>
  <c r="O733" i="1" s="1"/>
  <c r="P733" i="1" s="1"/>
  <c r="M797" i="1"/>
  <c r="O797" i="1" s="1"/>
  <c r="T797" i="1" s="1"/>
  <c r="T861" i="1"/>
  <c r="M861" i="1"/>
  <c r="O861" i="1" s="1"/>
  <c r="P861" i="1" s="1"/>
  <c r="M941" i="1"/>
  <c r="O941" i="1" s="1"/>
  <c r="T941" i="1" s="1"/>
  <c r="T1029" i="1"/>
  <c r="M1029" i="1"/>
  <c r="O1029" i="1" s="1"/>
  <c r="M1133" i="1"/>
  <c r="O1133" i="1" s="1"/>
  <c r="T1133" i="1" s="1"/>
  <c r="T1237" i="1"/>
  <c r="M1237" i="1"/>
  <c r="O1237" i="1" s="1"/>
  <c r="T1333" i="1"/>
  <c r="M1333" i="1"/>
  <c r="O1333" i="1" s="1"/>
  <c r="P1333" i="1" s="1"/>
  <c r="T1645" i="1"/>
  <c r="M1645" i="1"/>
  <c r="O1645" i="1" s="1"/>
  <c r="M186" i="1"/>
  <c r="O186" i="1" s="1"/>
  <c r="T186" i="1" s="1"/>
  <c r="M522" i="1"/>
  <c r="O522" i="1" s="1"/>
  <c r="T522" i="1" s="1"/>
  <c r="T1322" i="1"/>
  <c r="M1322" i="1"/>
  <c r="O1322" i="1" s="1"/>
  <c r="P1322" i="1" s="1"/>
  <c r="T1658" i="1"/>
  <c r="M1658" i="1"/>
  <c r="O1658" i="1" s="1"/>
  <c r="P1658" i="1" s="1"/>
  <c r="M1373" i="1"/>
  <c r="O1373" i="1" s="1"/>
  <c r="T1373" i="1" s="1"/>
  <c r="M1603" i="1"/>
  <c r="O1603" i="1" s="1"/>
  <c r="T1603" i="1" s="1"/>
  <c r="M1766" i="1"/>
  <c r="O1766" i="1" s="1"/>
  <c r="T1766" i="1" s="1"/>
  <c r="T145" i="1"/>
  <c r="M145" i="1"/>
  <c r="O145" i="1" s="1"/>
  <c r="M38" i="1"/>
  <c r="O38" i="1" s="1"/>
  <c r="T38" i="1" s="1"/>
  <c r="T102" i="1"/>
  <c r="M102" i="1"/>
  <c r="O102" i="1" s="1"/>
  <c r="T230" i="1"/>
  <c r="M230" i="1"/>
  <c r="O230" i="1" s="1"/>
  <c r="M294" i="1"/>
  <c r="O294" i="1" s="1"/>
  <c r="T294" i="1" s="1"/>
  <c r="T358" i="1"/>
  <c r="M358" i="1"/>
  <c r="O358" i="1" s="1"/>
  <c r="P358" i="1" s="1"/>
  <c r="M422" i="1"/>
  <c r="O422" i="1" s="1"/>
  <c r="T422" i="1" s="1"/>
  <c r="T486" i="1"/>
  <c r="M486" i="1"/>
  <c r="O486" i="1" s="1"/>
  <c r="M550" i="1"/>
  <c r="O550" i="1" s="1"/>
  <c r="T550" i="1" s="1"/>
  <c r="T614" i="1"/>
  <c r="M614" i="1"/>
  <c r="O614" i="1" s="1"/>
  <c r="T678" i="1"/>
  <c r="M678" i="1"/>
  <c r="O678" i="1" s="1"/>
  <c r="T742" i="1"/>
  <c r="M742" i="1"/>
  <c r="O742" i="1" s="1"/>
  <c r="T806" i="1"/>
  <c r="M806" i="1"/>
  <c r="O806" i="1" s="1"/>
  <c r="T870" i="1"/>
  <c r="M870" i="1"/>
  <c r="O870" i="1" s="1"/>
  <c r="M942" i="1"/>
  <c r="O942" i="1" s="1"/>
  <c r="T942" i="1" s="1"/>
  <c r="T1030" i="1"/>
  <c r="M1030" i="1"/>
  <c r="O1030" i="1" s="1"/>
  <c r="M1134" i="1"/>
  <c r="O1134" i="1" s="1"/>
  <c r="T1134" i="1" s="1"/>
  <c r="M1230" i="1"/>
  <c r="O1230" i="1" s="1"/>
  <c r="T1230" i="1" s="1"/>
  <c r="T1342" i="1"/>
  <c r="M1342" i="1"/>
  <c r="O1342" i="1" s="1"/>
  <c r="P1342" i="1" s="1"/>
  <c r="M1526" i="1"/>
  <c r="O1526" i="1" s="1"/>
  <c r="T1526" i="1" s="1"/>
  <c r="T66" i="1"/>
  <c r="M66" i="1"/>
  <c r="O66" i="1" s="1"/>
  <c r="T418" i="1"/>
  <c r="M418" i="1"/>
  <c r="O418" i="1" s="1"/>
  <c r="P418" i="1" s="1"/>
  <c r="T1042" i="1"/>
  <c r="M1042" i="1"/>
  <c r="O1042" i="1" s="1"/>
  <c r="P1042" i="1" s="1"/>
  <c r="T1578" i="1"/>
  <c r="M1578" i="1"/>
  <c r="O1578" i="1" s="1"/>
  <c r="T1037" i="1"/>
  <c r="M1037" i="1"/>
  <c r="O1037" i="1" s="1"/>
  <c r="T1309" i="1"/>
  <c r="M1309" i="1"/>
  <c r="O1309" i="1" s="1"/>
  <c r="P1309" i="1" s="1"/>
  <c r="T1550" i="1"/>
  <c r="M1550" i="1"/>
  <c r="O1550" i="1" s="1"/>
  <c r="P1550" i="1" s="1"/>
  <c r="M1734" i="1"/>
  <c r="O1734" i="1" s="1"/>
  <c r="T1734" i="1" s="1"/>
  <c r="M88" i="1"/>
  <c r="O88" i="1" s="1"/>
  <c r="T88" i="1" s="1"/>
  <c r="T32" i="1"/>
  <c r="M32" i="1"/>
  <c r="O32" i="1" s="1"/>
  <c r="T111" i="1"/>
  <c r="M111" i="1"/>
  <c r="O111" i="1" s="1"/>
  <c r="P111" i="1" s="1"/>
  <c r="T231" i="1"/>
  <c r="M231" i="1"/>
  <c r="O231" i="1" s="1"/>
  <c r="T295" i="1"/>
  <c r="T367" i="1"/>
  <c r="M367" i="1"/>
  <c r="O367" i="1" s="1"/>
  <c r="T431" i="1"/>
  <c r="M431" i="1"/>
  <c r="O431" i="1" s="1"/>
  <c r="T495" i="1"/>
  <c r="M495" i="1"/>
  <c r="O495" i="1" s="1"/>
  <c r="P495" i="1" s="1"/>
  <c r="T559" i="1"/>
  <c r="M559" i="1"/>
  <c r="O559" i="1" s="1"/>
  <c r="M623" i="1"/>
  <c r="O623" i="1" s="1"/>
  <c r="T623" i="1" s="1"/>
  <c r="T687" i="1"/>
  <c r="M687" i="1"/>
  <c r="O687" i="1" s="1"/>
  <c r="T751" i="1"/>
  <c r="M751" i="1"/>
  <c r="O751" i="1" s="1"/>
  <c r="P751" i="1" s="1"/>
  <c r="T831" i="1"/>
  <c r="M831" i="1"/>
  <c r="O831" i="1" s="1"/>
  <c r="M895" i="1"/>
  <c r="O895" i="1" s="1"/>
  <c r="T895" i="1" s="1"/>
  <c r="T967" i="1"/>
  <c r="M967" i="1"/>
  <c r="O967" i="1" s="1"/>
  <c r="M1063" i="1"/>
  <c r="O1063" i="1" s="1"/>
  <c r="T1063" i="1" s="1"/>
  <c r="T1175" i="1"/>
  <c r="M1175" i="1"/>
  <c r="O1175" i="1" s="1"/>
  <c r="P1175" i="1" s="1"/>
  <c r="T1271" i="1"/>
  <c r="M1271" i="1"/>
  <c r="O1271" i="1" s="1"/>
  <c r="M1068" i="1"/>
  <c r="O1068" i="1" s="1"/>
  <c r="M301" i="1"/>
  <c r="O301" i="1" s="1"/>
  <c r="M597" i="1"/>
  <c r="O597" i="1" s="1"/>
  <c r="T1571" i="1"/>
  <c r="M1571" i="1"/>
  <c r="O1571" i="1" s="1"/>
  <c r="M1539" i="1"/>
  <c r="O1539" i="1" s="1"/>
  <c r="P1539" i="1" s="1"/>
  <c r="T105" i="1"/>
  <c r="M105" i="1"/>
  <c r="O105" i="1" s="1"/>
  <c r="T232" i="1"/>
  <c r="M232" i="1"/>
  <c r="O232" i="1" s="1"/>
  <c r="T36" i="1"/>
  <c r="M36" i="1"/>
  <c r="O36" i="1" s="1"/>
  <c r="P36" i="1" s="1"/>
  <c r="T212" i="1"/>
  <c r="M212" i="1"/>
  <c r="O212" i="1" s="1"/>
  <c r="P212" i="1" s="1"/>
  <c r="M404" i="1"/>
  <c r="O404" i="1" s="1"/>
  <c r="T404" i="1" s="1"/>
  <c r="T1366" i="1"/>
  <c r="M1366" i="1"/>
  <c r="O1366" i="1" s="1"/>
  <c r="M154" i="1"/>
  <c r="O154" i="1" s="1"/>
  <c r="T154" i="1" s="1"/>
  <c r="T724" i="1"/>
  <c r="M724" i="1"/>
  <c r="O724" i="1" s="1"/>
  <c r="T852" i="1"/>
  <c r="M852" i="1"/>
  <c r="O852" i="1" s="1"/>
  <c r="P852" i="1" s="1"/>
  <c r="T1484" i="1"/>
  <c r="M1484" i="1"/>
  <c r="O1484" i="1" s="1"/>
  <c r="T116" i="1"/>
  <c r="M116" i="1"/>
  <c r="O116" i="1" s="1"/>
  <c r="P116" i="1" s="1"/>
  <c r="M176" i="1"/>
  <c r="O176" i="1" s="1"/>
  <c r="T176" i="1" s="1"/>
  <c r="M240" i="1"/>
  <c r="O240" i="1" s="1"/>
  <c r="T240" i="1" s="1"/>
  <c r="M304" i="1"/>
  <c r="O304" i="1" s="1"/>
  <c r="T304" i="1" s="1"/>
  <c r="T368" i="1"/>
  <c r="M368" i="1"/>
  <c r="O368" i="1" s="1"/>
  <c r="P368" i="1" s="1"/>
  <c r="M57" i="1"/>
  <c r="O57" i="1" s="1"/>
  <c r="T57" i="1" s="1"/>
  <c r="T152" i="1"/>
  <c r="M152" i="1"/>
  <c r="O152" i="1" s="1"/>
  <c r="T220" i="1"/>
  <c r="M220" i="1"/>
  <c r="O220" i="1" s="1"/>
  <c r="T284" i="1"/>
  <c r="M284" i="1"/>
  <c r="O284" i="1" s="1"/>
  <c r="P284" i="1" s="1"/>
  <c r="T348" i="1"/>
  <c r="M348" i="1"/>
  <c r="O348" i="1" s="1"/>
  <c r="M412" i="1"/>
  <c r="O412" i="1" s="1"/>
  <c r="T412" i="1" s="1"/>
  <c r="M1126" i="1"/>
  <c r="O1126" i="1" s="1"/>
  <c r="T1126" i="1" s="1"/>
  <c r="T1395" i="1"/>
  <c r="M1395" i="1"/>
  <c r="O1395" i="1" s="1"/>
  <c r="P1395" i="1" s="1"/>
  <c r="T1625" i="1"/>
  <c r="M1625" i="1"/>
  <c r="O1625" i="1" s="1"/>
  <c r="P1625" i="1" s="1"/>
  <c r="M1778" i="1"/>
  <c r="O1778" i="1" s="1"/>
  <c r="T1778" i="1" s="1"/>
  <c r="T167" i="1"/>
  <c r="M167" i="1"/>
  <c r="O167" i="1" s="1"/>
  <c r="T476" i="1"/>
  <c r="M476" i="1"/>
  <c r="O476" i="1" s="1"/>
  <c r="P476" i="1" s="1"/>
  <c r="T540" i="1"/>
  <c r="M540" i="1"/>
  <c r="O540" i="1" s="1"/>
  <c r="T604" i="1"/>
  <c r="M604" i="1"/>
  <c r="O604" i="1" s="1"/>
  <c r="P604" i="1" s="1"/>
  <c r="T668" i="1"/>
  <c r="M668" i="1"/>
  <c r="O668" i="1" s="1"/>
  <c r="M796" i="1"/>
  <c r="O796" i="1" s="1"/>
  <c r="T796" i="1" s="1"/>
  <c r="T860" i="1"/>
  <c r="M860" i="1"/>
  <c r="O860" i="1" s="1"/>
  <c r="T924" i="1"/>
  <c r="M924" i="1"/>
  <c r="O924" i="1" s="1"/>
  <c r="M988" i="1"/>
  <c r="O988" i="1" s="1"/>
  <c r="T988" i="1" s="1"/>
  <c r="M1060" i="1"/>
  <c r="O1060" i="1" s="1"/>
  <c r="T1060" i="1" s="1"/>
  <c r="T1132" i="1"/>
  <c r="M1244" i="1"/>
  <c r="O1244" i="1" s="1"/>
  <c r="T1244" i="1" s="1"/>
  <c r="M1356" i="1"/>
  <c r="O1356" i="1" s="1"/>
  <c r="T1356" i="1" s="1"/>
  <c r="T1500" i="1"/>
  <c r="M1500" i="1"/>
  <c r="O1500" i="1" s="1"/>
  <c r="P1500" i="1" s="1"/>
  <c r="T1652" i="1"/>
  <c r="M1652" i="1"/>
  <c r="O1652" i="1" s="1"/>
  <c r="T1477" i="1"/>
  <c r="M1477" i="1"/>
  <c r="O1477" i="1" s="1"/>
  <c r="T1661" i="1"/>
  <c r="M1661" i="1"/>
  <c r="O1661" i="1" s="1"/>
  <c r="T10" i="1"/>
  <c r="M10" i="1"/>
  <c r="O10" i="1" s="1"/>
  <c r="P10" i="1" s="1"/>
  <c r="T514" i="1"/>
  <c r="M514" i="1"/>
  <c r="O514" i="1" s="1"/>
  <c r="M802" i="1"/>
  <c r="O802" i="1" s="1"/>
  <c r="T802" i="1" s="1"/>
  <c r="T505" i="1"/>
  <c r="M505" i="1"/>
  <c r="O505" i="1" s="1"/>
  <c r="T1165" i="1"/>
  <c r="M1165" i="1"/>
  <c r="O1165" i="1" s="1"/>
  <c r="P1165" i="1" s="1"/>
  <c r="T1427" i="1"/>
  <c r="M1427" i="1"/>
  <c r="O1427" i="1" s="1"/>
  <c r="T1657" i="1"/>
  <c r="M1657" i="1"/>
  <c r="O1657" i="1" s="1"/>
  <c r="T1798" i="1"/>
  <c r="M1798" i="1"/>
  <c r="O1798" i="1" s="1"/>
  <c r="T169" i="1"/>
  <c r="M169" i="1"/>
  <c r="O169" i="1" s="1"/>
  <c r="T149" i="1"/>
  <c r="M149" i="1"/>
  <c r="O149" i="1" s="1"/>
  <c r="M277" i="1"/>
  <c r="O277" i="1" s="1"/>
  <c r="T277" i="1" s="1"/>
  <c r="T341" i="1"/>
  <c r="M341" i="1"/>
  <c r="O341" i="1" s="1"/>
  <c r="M1004" i="1"/>
  <c r="O1004" i="1" s="1"/>
  <c r="M1302" i="1"/>
  <c r="O1302" i="1" s="1"/>
  <c r="P1302" i="1" s="1"/>
  <c r="M1429" i="1"/>
  <c r="O1429" i="1" s="1"/>
  <c r="P1429" i="1" s="1"/>
  <c r="T216" i="1"/>
  <c r="M216" i="1"/>
  <c r="O216" i="1" s="1"/>
  <c r="T260" i="1"/>
  <c r="M260" i="1"/>
  <c r="O260" i="1" s="1"/>
  <c r="T129" i="1"/>
  <c r="M129" i="1"/>
  <c r="O129" i="1" s="1"/>
  <c r="T772" i="1"/>
  <c r="M772" i="1"/>
  <c r="O772" i="1" s="1"/>
  <c r="P772" i="1" s="1"/>
  <c r="T1300" i="1"/>
  <c r="M1300" i="1"/>
  <c r="O1300" i="1" s="1"/>
  <c r="T690" i="1"/>
  <c r="M690" i="1"/>
  <c r="O690" i="1" s="1"/>
  <c r="M253" i="1"/>
  <c r="O253" i="1" s="1"/>
  <c r="T253" i="1" s="1"/>
  <c r="T1205" i="1"/>
  <c r="M1205" i="1"/>
  <c r="O1205" i="1" s="1"/>
  <c r="P1205" i="1" s="1"/>
  <c r="T1006" i="1"/>
  <c r="M1006" i="1"/>
  <c r="O1006" i="1" s="1"/>
  <c r="P1006" i="1" s="1"/>
  <c r="T160" i="1"/>
  <c r="M160" i="1"/>
  <c r="O160" i="1" s="1"/>
  <c r="T413" i="1"/>
  <c r="M413" i="1"/>
  <c r="O413" i="1" s="1"/>
  <c r="M1795" i="1"/>
  <c r="O1795" i="1" s="1"/>
  <c r="T1795" i="1" s="1"/>
  <c r="T612" i="1"/>
  <c r="M612" i="1"/>
  <c r="O612" i="1" s="1"/>
  <c r="M1380" i="1"/>
  <c r="O1380" i="1" s="1"/>
  <c r="T1380" i="1" s="1"/>
  <c r="T1676" i="1"/>
  <c r="M1676" i="1"/>
  <c r="O1676" i="1" s="1"/>
  <c r="T1701" i="1"/>
  <c r="M1701" i="1"/>
  <c r="O1701" i="1" s="1"/>
  <c r="P1701" i="1" s="1"/>
  <c r="M906" i="1"/>
  <c r="O906" i="1" s="1"/>
  <c r="T906" i="1" s="1"/>
  <c r="T1457" i="1"/>
  <c r="M1457" i="1"/>
  <c r="O1457" i="1" s="1"/>
  <c r="P1457" i="1" s="1"/>
  <c r="T67" i="1"/>
  <c r="M67" i="1"/>
  <c r="O67" i="1" s="1"/>
  <c r="M157" i="1"/>
  <c r="O157" i="1" s="1"/>
  <c r="T157" i="1" s="1"/>
  <c r="T285" i="1"/>
  <c r="M285" i="1"/>
  <c r="O285" i="1" s="1"/>
  <c r="M421" i="1"/>
  <c r="O421" i="1" s="1"/>
  <c r="T421" i="1" s="1"/>
  <c r="M549" i="1"/>
  <c r="O549" i="1" s="1"/>
  <c r="T549" i="1" s="1"/>
  <c r="T677" i="1"/>
  <c r="M677" i="1"/>
  <c r="O677" i="1" s="1"/>
  <c r="P677" i="1" s="1"/>
  <c r="M813" i="1"/>
  <c r="O813" i="1" s="1"/>
  <c r="T813" i="1" s="1"/>
  <c r="M957" i="1"/>
  <c r="O957" i="1" s="1"/>
  <c r="T957" i="1" s="1"/>
  <c r="T1157" i="1"/>
  <c r="M1157" i="1"/>
  <c r="O1157" i="1" s="1"/>
  <c r="M1365" i="1"/>
  <c r="O1365" i="1" s="1"/>
  <c r="T1365" i="1" s="1"/>
  <c r="T1685" i="1"/>
  <c r="M1685" i="1"/>
  <c r="O1685" i="1" s="1"/>
  <c r="P1685" i="1" s="1"/>
  <c r="T602" i="1"/>
  <c r="M602" i="1"/>
  <c r="O602" i="1" s="1"/>
  <c r="T586" i="1"/>
  <c r="M586" i="1"/>
  <c r="O586" i="1" s="1"/>
  <c r="T1167" i="1"/>
  <c r="M1167" i="1"/>
  <c r="O1167" i="1" s="1"/>
  <c r="P1167" i="1" s="1"/>
  <c r="T1659" i="1"/>
  <c r="M1659" i="1"/>
  <c r="O1659" i="1" s="1"/>
  <c r="P1659" i="1" s="1"/>
  <c r="T1799" i="1"/>
  <c r="M1799" i="1"/>
  <c r="O1799" i="1" s="1"/>
  <c r="M54" i="1"/>
  <c r="O54" i="1" s="1"/>
  <c r="T54" i="1" s="1"/>
  <c r="T182" i="1"/>
  <c r="M182" i="1"/>
  <c r="O182" i="1" s="1"/>
  <c r="M310" i="1"/>
  <c r="O310" i="1" s="1"/>
  <c r="T310" i="1" s="1"/>
  <c r="M374" i="1"/>
  <c r="O374" i="1" s="1"/>
  <c r="T374" i="1" s="1"/>
  <c r="M438" i="1"/>
  <c r="O438" i="1" s="1"/>
  <c r="T438" i="1" s="1"/>
  <c r="M566" i="1"/>
  <c r="O566" i="1" s="1"/>
  <c r="T566" i="1" s="1"/>
  <c r="T694" i="1"/>
  <c r="M694" i="1"/>
  <c r="O694" i="1" s="1"/>
  <c r="T822" i="1"/>
  <c r="M822" i="1"/>
  <c r="O822" i="1" s="1"/>
  <c r="T886" i="1"/>
  <c r="M886" i="1"/>
  <c r="O886" i="1" s="1"/>
  <c r="M1054" i="1"/>
  <c r="O1054" i="1" s="1"/>
  <c r="T1054" i="1" s="1"/>
  <c r="T1158" i="1"/>
  <c r="M1158" i="1"/>
  <c r="O1158" i="1" s="1"/>
  <c r="M1358" i="1"/>
  <c r="O1358" i="1" s="1"/>
  <c r="T1358" i="1" s="1"/>
  <c r="M1750" i="1"/>
  <c r="O1750" i="1" s="1"/>
  <c r="T1750" i="1" s="1"/>
  <c r="M178" i="1"/>
  <c r="O178" i="1" s="1"/>
  <c r="T178" i="1" s="1"/>
  <c r="T506" i="1"/>
  <c r="M506" i="1"/>
  <c r="O506" i="1" s="1"/>
  <c r="T1210" i="1"/>
  <c r="M1210" i="1"/>
  <c r="O1210" i="1" s="1"/>
  <c r="P1210" i="1" s="1"/>
  <c r="T1650" i="1"/>
  <c r="M1650" i="1"/>
  <c r="O1650" i="1" s="1"/>
  <c r="M1103" i="1"/>
  <c r="O1103" i="1" s="1"/>
  <c r="T1103" i="1" s="1"/>
  <c r="T1378" i="1"/>
  <c r="M1606" i="1"/>
  <c r="O1606" i="1" s="1"/>
  <c r="T1606" i="1" s="1"/>
  <c r="M1767" i="1"/>
  <c r="O1767" i="1" s="1"/>
  <c r="T1767" i="1" s="1"/>
  <c r="T121" i="1"/>
  <c r="M121" i="1"/>
  <c r="O121" i="1" s="1"/>
  <c r="P121" i="1" s="1"/>
  <c r="M47" i="1"/>
  <c r="O47" i="1" s="1"/>
  <c r="T47" i="1" s="1"/>
  <c r="M183" i="1"/>
  <c r="O183" i="1" s="1"/>
  <c r="T183" i="1" s="1"/>
  <c r="M247" i="1"/>
  <c r="O247" i="1" s="1"/>
  <c r="T247" i="1" s="1"/>
  <c r="M311" i="1"/>
  <c r="O311" i="1" s="1"/>
  <c r="T311" i="1" s="1"/>
  <c r="M383" i="1"/>
  <c r="O383" i="1" s="1"/>
  <c r="T383" i="1" s="1"/>
  <c r="M447" i="1"/>
  <c r="O447" i="1" s="1"/>
  <c r="T447" i="1" s="1"/>
  <c r="T511" i="1"/>
  <c r="M511" i="1"/>
  <c r="O511" i="1" s="1"/>
  <c r="P511" i="1" s="1"/>
  <c r="T639" i="1"/>
  <c r="M639" i="1"/>
  <c r="O639" i="1" s="1"/>
  <c r="P639" i="1" s="1"/>
  <c r="M703" i="1"/>
  <c r="O703" i="1" s="1"/>
  <c r="T703" i="1" s="1"/>
  <c r="T767" i="1"/>
  <c r="M767" i="1"/>
  <c r="O767" i="1" s="1"/>
  <c r="T847" i="1"/>
  <c r="M847" i="1"/>
  <c r="O847" i="1" s="1"/>
  <c r="T911" i="1"/>
  <c r="M911" i="1"/>
  <c r="O911" i="1" s="1"/>
  <c r="P911" i="1" s="1"/>
  <c r="T991" i="1"/>
  <c r="M991" i="1"/>
  <c r="O991" i="1" s="1"/>
  <c r="P991" i="1" s="1"/>
  <c r="T1095" i="1"/>
  <c r="M1095" i="1"/>
  <c r="O1095" i="1" s="1"/>
  <c r="T1191" i="1"/>
  <c r="M1191" i="1"/>
  <c r="O1191" i="1" s="1"/>
  <c r="P1191" i="1" s="1"/>
  <c r="T1303" i="1"/>
  <c r="M1303" i="1"/>
  <c r="O1303" i="1" s="1"/>
  <c r="P1303" i="1" s="1"/>
  <c r="T1391" i="1"/>
  <c r="M1391" i="1"/>
  <c r="O1391" i="1" s="1"/>
  <c r="T1519" i="1"/>
  <c r="M1519" i="1"/>
  <c r="O1519" i="1" s="1"/>
  <c r="M1583" i="1"/>
  <c r="O1583" i="1" s="1"/>
  <c r="T1583" i="1" s="1"/>
  <c r="T1647" i="1"/>
  <c r="M1647" i="1"/>
  <c r="O1647" i="1" s="1"/>
  <c r="P1647" i="1" s="1"/>
  <c r="M1759" i="1"/>
  <c r="O1759" i="1" s="1"/>
  <c r="T1759" i="1" s="1"/>
  <c r="T1688" i="1"/>
  <c r="M1688" i="1"/>
  <c r="O1688" i="1" s="1"/>
  <c r="M1776" i="1"/>
  <c r="O1776" i="1" s="1"/>
  <c r="T1776" i="1" s="1"/>
  <c r="M1233" i="1"/>
  <c r="O1233" i="1" s="1"/>
  <c r="T1233" i="1" s="1"/>
  <c r="Q1697" i="1"/>
  <c r="T1697" i="1"/>
  <c r="M1697" i="1"/>
  <c r="O1697" i="1" s="1"/>
  <c r="P1697" i="1" s="1"/>
  <c r="T450" i="1"/>
  <c r="M450" i="1"/>
  <c r="O450" i="1" s="1"/>
  <c r="Q866" i="1"/>
  <c r="T866" i="1"/>
  <c r="M1258" i="1"/>
  <c r="O1258" i="1" s="1"/>
  <c r="T1258" i="1" s="1"/>
  <c r="T1626" i="1"/>
  <c r="M1626" i="1"/>
  <c r="O1626" i="1" s="1"/>
  <c r="P1626" i="1" s="1"/>
  <c r="T1007" i="1"/>
  <c r="M1007" i="1"/>
  <c r="O1007" i="1" s="1"/>
  <c r="T1279" i="1"/>
  <c r="M1279" i="1"/>
  <c r="O1279" i="1" s="1"/>
  <c r="P1279" i="1" s="1"/>
  <c r="T1523" i="1"/>
  <c r="M1523" i="1"/>
  <c r="O1523" i="1" s="1"/>
  <c r="P1523" i="1" s="1"/>
  <c r="Q1719" i="1"/>
  <c r="T1719" i="1"/>
  <c r="M1719" i="1"/>
  <c r="O1719" i="1" s="1"/>
  <c r="P1719" i="1" s="1"/>
  <c r="T147" i="1"/>
  <c r="M147" i="1"/>
  <c r="O147" i="1" s="1"/>
  <c r="T456" i="1"/>
  <c r="M456" i="1"/>
  <c r="O456" i="1" s="1"/>
  <c r="T520" i="1"/>
  <c r="M520" i="1"/>
  <c r="O520" i="1" s="1"/>
  <c r="T584" i="1"/>
  <c r="M584" i="1"/>
  <c r="O584" i="1" s="1"/>
  <c r="P584" i="1" s="1"/>
  <c r="T648" i="1"/>
  <c r="M648" i="1"/>
  <c r="O648" i="1" s="1"/>
  <c r="T712" i="1"/>
  <c r="M712" i="1"/>
  <c r="O712" i="1" s="1"/>
  <c r="T776" i="1"/>
  <c r="M776" i="1"/>
  <c r="O776" i="1" s="1"/>
  <c r="M904" i="1"/>
  <c r="O904" i="1" s="1"/>
  <c r="T904" i="1" s="1"/>
  <c r="Q968" i="1"/>
  <c r="T968" i="1"/>
  <c r="M968" i="1"/>
  <c r="O968" i="1" s="1"/>
  <c r="P968" i="1" s="1"/>
  <c r="T1032" i="1"/>
  <c r="M1032" i="1"/>
  <c r="O1032" i="1" s="1"/>
  <c r="Q1096" i="1"/>
  <c r="T1096" i="1"/>
  <c r="Q1160" i="1"/>
  <c r="T1160" i="1"/>
  <c r="M1160" i="1"/>
  <c r="O1160" i="1" s="1"/>
  <c r="Q1224" i="1"/>
  <c r="M1224" i="1"/>
  <c r="O1224" i="1" s="1"/>
  <c r="T1224" i="1" s="1"/>
  <c r="Q1296" i="1"/>
  <c r="M1296" i="1"/>
  <c r="O1296" i="1" s="1"/>
  <c r="T1296" i="1" s="1"/>
  <c r="Q1360" i="1"/>
  <c r="M1360" i="1"/>
  <c r="O1360" i="1" s="1"/>
  <c r="T1360" i="1" s="1"/>
  <c r="Q1424" i="1"/>
  <c r="M1424" i="1"/>
  <c r="O1424" i="1" s="1"/>
  <c r="T1424" i="1" s="1"/>
  <c r="Q1488" i="1"/>
  <c r="T1488" i="1"/>
  <c r="M1488" i="1"/>
  <c r="O1488" i="1" s="1"/>
  <c r="Q1592" i="1"/>
  <c r="M1592" i="1"/>
  <c r="O1592" i="1" s="1"/>
  <c r="T1592" i="1" s="1"/>
  <c r="Q1057" i="1"/>
  <c r="M1057" i="1"/>
  <c r="O1057" i="1" s="1"/>
  <c r="T1057" i="1" s="1"/>
  <c r="T1201" i="1"/>
  <c r="M1201" i="1"/>
  <c r="O1201" i="1" s="1"/>
  <c r="Q1537" i="1"/>
  <c r="T1537" i="1"/>
  <c r="M1537" i="1"/>
  <c r="O1537" i="1" s="1"/>
  <c r="M709" i="1"/>
  <c r="O709" i="1" s="1"/>
  <c r="T709" i="1" s="1"/>
  <c r="T1181" i="1"/>
  <c r="M1181" i="1"/>
  <c r="O1181" i="1" s="1"/>
  <c r="M1443" i="1"/>
  <c r="O1443" i="1" s="1"/>
  <c r="T1443" i="1" s="1"/>
  <c r="T1670" i="1"/>
  <c r="M1670" i="1"/>
  <c r="O1670" i="1" s="1"/>
  <c r="T109" i="1"/>
  <c r="M109" i="1"/>
  <c r="O109" i="1" s="1"/>
  <c r="T201" i="1"/>
  <c r="M201" i="1"/>
  <c r="O201" i="1" s="1"/>
  <c r="P201" i="1" s="1"/>
  <c r="T273" i="1"/>
  <c r="M273" i="1"/>
  <c r="O273" i="1" s="1"/>
  <c r="M337" i="1"/>
  <c r="O337" i="1" s="1"/>
  <c r="T337" i="1" s="1"/>
  <c r="T401" i="1"/>
  <c r="M401" i="1"/>
  <c r="O401" i="1" s="1"/>
  <c r="T465" i="1"/>
  <c r="M465" i="1"/>
  <c r="O465" i="1" s="1"/>
  <c r="T537" i="1"/>
  <c r="M537" i="1"/>
  <c r="O537" i="1" s="1"/>
  <c r="T601" i="1"/>
  <c r="M601" i="1"/>
  <c r="O601" i="1" s="1"/>
  <c r="P601" i="1" s="1"/>
  <c r="T673" i="1"/>
  <c r="M673" i="1"/>
  <c r="O673" i="1" s="1"/>
  <c r="T737" i="1"/>
  <c r="M737" i="1"/>
  <c r="O737" i="1" s="1"/>
  <c r="T825" i="1"/>
  <c r="M825" i="1"/>
  <c r="O825" i="1" s="1"/>
  <c r="T889" i="1"/>
  <c r="M889" i="1"/>
  <c r="O889" i="1" s="1"/>
  <c r="P889" i="1" s="1"/>
  <c r="Q1297" i="1"/>
  <c r="M1297" i="1"/>
  <c r="O1297" i="1" s="1"/>
  <c r="T1297" i="1" s="1"/>
  <c r="T266" i="1"/>
  <c r="M266" i="1"/>
  <c r="O266" i="1" s="1"/>
  <c r="T634" i="1"/>
  <c r="M634" i="1"/>
  <c r="O634" i="1" s="1"/>
  <c r="P634" i="1" s="1"/>
  <c r="Q922" i="1"/>
  <c r="T922" i="1"/>
  <c r="M922" i="1"/>
  <c r="O922" i="1" s="1"/>
  <c r="T1802" i="1"/>
  <c r="M1802" i="1"/>
  <c r="O1802" i="1" s="1"/>
  <c r="Q1122" i="1"/>
  <c r="T1122" i="1"/>
  <c r="T1393" i="1"/>
  <c r="M1393" i="1"/>
  <c r="O1393" i="1" s="1"/>
  <c r="P1393" i="1" s="1"/>
  <c r="T1619" i="1"/>
  <c r="M1619" i="1"/>
  <c r="O1619" i="1" s="1"/>
  <c r="Q1777" i="1"/>
  <c r="M1777" i="1"/>
  <c r="O1777" i="1" s="1"/>
  <c r="T1777" i="1" s="1"/>
  <c r="M153" i="1"/>
  <c r="O153" i="1" s="1"/>
  <c r="T153" i="1" s="1"/>
  <c r="M187" i="1"/>
  <c r="O187" i="1" s="1"/>
  <c r="T187" i="1" s="1"/>
  <c r="M251" i="1"/>
  <c r="O251" i="1" s="1"/>
  <c r="T251" i="1" s="1"/>
  <c r="M315" i="1"/>
  <c r="O315" i="1" s="1"/>
  <c r="T315" i="1" s="1"/>
  <c r="M379" i="1"/>
  <c r="O379" i="1" s="1"/>
  <c r="T379" i="1" s="1"/>
  <c r="M443" i="1"/>
  <c r="O443" i="1" s="1"/>
  <c r="T443" i="1" s="1"/>
  <c r="T507" i="1"/>
  <c r="M507" i="1"/>
  <c r="O507" i="1" s="1"/>
  <c r="T571" i="1"/>
  <c r="M571" i="1"/>
  <c r="O571" i="1" s="1"/>
  <c r="P571" i="1" s="1"/>
  <c r="T635" i="1"/>
  <c r="M635" i="1"/>
  <c r="O635" i="1" s="1"/>
  <c r="P635" i="1" s="1"/>
  <c r="M699" i="1"/>
  <c r="O699" i="1" s="1"/>
  <c r="T699" i="1" s="1"/>
  <c r="T771" i="1"/>
  <c r="M771" i="1"/>
  <c r="O771" i="1" s="1"/>
  <c r="T835" i="1"/>
  <c r="M835" i="1"/>
  <c r="O835" i="1" s="1"/>
  <c r="T915" i="1"/>
  <c r="M915" i="1"/>
  <c r="O915" i="1" s="1"/>
  <c r="P915" i="1" s="1"/>
  <c r="M979" i="1"/>
  <c r="O979" i="1" s="1"/>
  <c r="T979" i="1" s="1"/>
  <c r="T1043" i="1"/>
  <c r="M1043" i="1"/>
  <c r="O1043" i="1" s="1"/>
  <c r="T1107" i="1"/>
  <c r="M1107" i="1"/>
  <c r="O1107" i="1" s="1"/>
  <c r="T1171" i="1"/>
  <c r="M1171" i="1"/>
  <c r="O1171" i="1" s="1"/>
  <c r="P1171" i="1" s="1"/>
  <c r="T1235" i="1"/>
  <c r="M1235" i="1"/>
  <c r="O1235" i="1" s="1"/>
  <c r="P1235" i="1" s="1"/>
  <c r="M1299" i="1"/>
  <c r="O1299" i="1" s="1"/>
  <c r="T1299" i="1" s="1"/>
  <c r="Q1363" i="1"/>
  <c r="M1363" i="1"/>
  <c r="O1363" i="1" s="1"/>
  <c r="T1363" i="1" s="1"/>
  <c r="Q1547" i="1"/>
  <c r="T1547" i="1"/>
  <c r="M1547" i="1"/>
  <c r="O1547" i="1" s="1"/>
  <c r="P1547" i="1" s="1"/>
  <c r="M1052" i="1"/>
  <c r="O1052" i="1" s="1"/>
  <c r="T1052" i="1" s="1"/>
  <c r="T1268" i="1"/>
  <c r="M1268" i="1"/>
  <c r="O1268" i="1" s="1"/>
  <c r="T1508" i="1"/>
  <c r="M1508" i="1"/>
  <c r="O1508" i="1" s="1"/>
  <c r="Q1620" i="1"/>
  <c r="T1620" i="1"/>
  <c r="M1620" i="1"/>
  <c r="O1620" i="1" s="1"/>
  <c r="P1620" i="1" s="1"/>
  <c r="T1724" i="1"/>
  <c r="M1724" i="1"/>
  <c r="O1724" i="1" s="1"/>
  <c r="P1724" i="1" s="1"/>
  <c r="T1461" i="1"/>
  <c r="M1461" i="1"/>
  <c r="O1461" i="1" s="1"/>
  <c r="T1613" i="1"/>
  <c r="M1613" i="1"/>
  <c r="O1613" i="1" s="1"/>
  <c r="M82" i="1"/>
  <c r="O82" i="1" s="1"/>
  <c r="T82" i="1" s="1"/>
  <c r="T578" i="1"/>
  <c r="M578" i="1"/>
  <c r="O578" i="1" s="1"/>
  <c r="Q938" i="1"/>
  <c r="M938" i="1"/>
  <c r="O938" i="1" s="1"/>
  <c r="T938" i="1" s="1"/>
  <c r="Q1234" i="1"/>
  <c r="M1234" i="1"/>
  <c r="O1234" i="1" s="1"/>
  <c r="T1234" i="1" s="1"/>
  <c r="Q1530" i="1"/>
  <c r="M1530" i="1"/>
  <c r="O1530" i="1" s="1"/>
  <c r="T1530" i="1" s="1"/>
  <c r="Q1561" i="1"/>
  <c r="T1561" i="1"/>
  <c r="M1561" i="1"/>
  <c r="O1561" i="1" s="1"/>
  <c r="Q1321" i="1"/>
  <c r="M1321" i="1"/>
  <c r="O1321" i="1" s="1"/>
  <c r="T1321" i="1" s="1"/>
  <c r="Q1357" i="1"/>
  <c r="M1357" i="1"/>
  <c r="O1357" i="1" s="1"/>
  <c r="T1357" i="1" s="1"/>
  <c r="Q1049" i="1"/>
  <c r="T1049" i="1"/>
  <c r="M1049" i="1"/>
  <c r="O1049" i="1" s="1"/>
  <c r="P1049" i="1" s="1"/>
  <c r="Q1417" i="1"/>
  <c r="T1417" i="1"/>
  <c r="Q1587" i="1"/>
  <c r="M1587" i="1"/>
  <c r="O1587" i="1" s="1"/>
  <c r="T1587" i="1" s="1"/>
  <c r="Q1502" i="1"/>
  <c r="T1502" i="1"/>
  <c r="M1502" i="1"/>
  <c r="O1502" i="1" s="1"/>
  <c r="P1502" i="1" s="1"/>
  <c r="M1161" i="1"/>
  <c r="O1161" i="1" s="1"/>
  <c r="P1161" i="1" s="1"/>
  <c r="M1174" i="1"/>
  <c r="O1174" i="1" s="1"/>
  <c r="M502" i="1"/>
  <c r="O502" i="1" s="1"/>
  <c r="M1698" i="1"/>
  <c r="O1698" i="1" s="1"/>
  <c r="M280" i="1"/>
  <c r="O280" i="1" s="1"/>
  <c r="T280" i="1" s="1"/>
  <c r="M388" i="1"/>
  <c r="O388" i="1" s="1"/>
  <c r="T388" i="1" s="1"/>
  <c r="T516" i="1"/>
  <c r="M516" i="1"/>
  <c r="O516" i="1" s="1"/>
  <c r="T900" i="1"/>
  <c r="M900" i="1"/>
  <c r="O900" i="1" s="1"/>
  <c r="M1746" i="1"/>
  <c r="O1746" i="1" s="1"/>
  <c r="T1746" i="1" s="1"/>
  <c r="T645" i="1"/>
  <c r="M645" i="1"/>
  <c r="O645" i="1" s="1"/>
  <c r="T1565" i="1"/>
  <c r="M1565" i="1"/>
  <c r="O1565" i="1" s="1"/>
  <c r="T342" i="1"/>
  <c r="M342" i="1"/>
  <c r="O342" i="1" s="1"/>
  <c r="M184" i="1"/>
  <c r="O184" i="1" s="1"/>
  <c r="T184" i="1" s="1"/>
  <c r="T68" i="1"/>
  <c r="M68" i="1"/>
  <c r="O68" i="1" s="1"/>
  <c r="M356" i="1"/>
  <c r="O356" i="1" s="1"/>
  <c r="T356" i="1" s="1"/>
  <c r="T1651" i="1"/>
  <c r="M1651" i="1"/>
  <c r="O1651" i="1" s="1"/>
  <c r="P1651" i="1" s="1"/>
  <c r="M548" i="1"/>
  <c r="O548" i="1" s="1"/>
  <c r="T548" i="1" s="1"/>
  <c r="T804" i="1"/>
  <c r="M804" i="1"/>
  <c r="O804" i="1" s="1"/>
  <c r="T996" i="1"/>
  <c r="M996" i="1"/>
  <c r="O996" i="1" s="1"/>
  <c r="M1252" i="1"/>
  <c r="O1252" i="1" s="1"/>
  <c r="T1252" i="1" s="1"/>
  <c r="T1524" i="1"/>
  <c r="M1524" i="1"/>
  <c r="O1524" i="1" s="1"/>
  <c r="P1524" i="1" s="1"/>
  <c r="T1509" i="1"/>
  <c r="M1509" i="1"/>
  <c r="O1509" i="1" s="1"/>
  <c r="T50" i="1"/>
  <c r="M50" i="1"/>
  <c r="O50" i="1" s="1"/>
  <c r="M799" i="1"/>
  <c r="O799" i="1" s="1"/>
  <c r="T799" i="1" s="1"/>
  <c r="T1678" i="1"/>
  <c r="M1678" i="1"/>
  <c r="O1678" i="1" s="1"/>
  <c r="P1678" i="1" s="1"/>
  <c r="T21" i="1"/>
  <c r="M21" i="1"/>
  <c r="O21" i="1" s="1"/>
  <c r="P21" i="1" s="1"/>
  <c r="T221" i="1"/>
  <c r="M221" i="1"/>
  <c r="O221" i="1" s="1"/>
  <c r="T349" i="1"/>
  <c r="M349" i="1"/>
  <c r="O349" i="1" s="1"/>
  <c r="T485" i="1"/>
  <c r="M485" i="1"/>
  <c r="O485" i="1" s="1"/>
  <c r="P485" i="1" s="1"/>
  <c r="T613" i="1"/>
  <c r="M613" i="1"/>
  <c r="O613" i="1" s="1"/>
  <c r="T749" i="1"/>
  <c r="M749" i="1"/>
  <c r="O749" i="1" s="1"/>
  <c r="M877" i="1"/>
  <c r="O877" i="1" s="1"/>
  <c r="T877" i="1" s="1"/>
  <c r="M1061" i="1"/>
  <c r="O1061" i="1" s="1"/>
  <c r="T1061" i="1" s="1"/>
  <c r="M1261" i="1"/>
  <c r="O1261" i="1" s="1"/>
  <c r="T1261" i="1" s="1"/>
  <c r="M1453" i="1"/>
  <c r="O1453" i="1" s="1"/>
  <c r="T1453" i="1" s="1"/>
  <c r="M274" i="1"/>
  <c r="O274" i="1" s="1"/>
  <c r="T274" i="1" s="1"/>
  <c r="M1426" i="1"/>
  <c r="O1426" i="1" s="1"/>
  <c r="T1426" i="1" s="1"/>
  <c r="M1433" i="1"/>
  <c r="O1433" i="1" s="1"/>
  <c r="T1433" i="1" s="1"/>
  <c r="T630" i="1"/>
  <c r="M630" i="1"/>
  <c r="O630" i="1" s="1"/>
  <c r="M758" i="1"/>
  <c r="O758" i="1" s="1"/>
  <c r="T758" i="1" s="1"/>
  <c r="M958" i="1"/>
  <c r="O958" i="1" s="1"/>
  <c r="T958" i="1" s="1"/>
  <c r="M1262" i="1"/>
  <c r="O1262" i="1" s="1"/>
  <c r="T1262" i="1" s="1"/>
  <c r="T575" i="1"/>
  <c r="M575" i="1"/>
  <c r="O575" i="1" s="1"/>
  <c r="P575" i="1" s="1"/>
  <c r="U3" i="1"/>
  <c r="T3" i="1"/>
  <c r="W3" i="1" s="1"/>
  <c r="X3" i="1" s="1"/>
  <c r="M3" i="1"/>
  <c r="O3" i="1" s="1"/>
  <c r="T132" i="1"/>
  <c r="M132" i="1"/>
  <c r="O132" i="1" s="1"/>
  <c r="M192" i="1"/>
  <c r="O192" i="1" s="1"/>
  <c r="T192" i="1" s="1"/>
  <c r="T256" i="1"/>
  <c r="M256" i="1"/>
  <c r="O256" i="1" s="1"/>
  <c r="P256" i="1" s="1"/>
  <c r="M320" i="1"/>
  <c r="O320" i="1" s="1"/>
  <c r="T320" i="1" s="1"/>
  <c r="T384" i="1"/>
  <c r="M89" i="1"/>
  <c r="O89" i="1" s="1"/>
  <c r="T89" i="1" s="1"/>
  <c r="T168" i="1"/>
  <c r="M168" i="1"/>
  <c r="O168" i="1" s="1"/>
  <c r="M236" i="1"/>
  <c r="O236" i="1" s="1"/>
  <c r="T236" i="1" s="1"/>
  <c r="T300" i="1"/>
  <c r="M300" i="1"/>
  <c r="O300" i="1" s="1"/>
  <c r="P300" i="1" s="1"/>
  <c r="M364" i="1"/>
  <c r="O364" i="1" s="1"/>
  <c r="T364" i="1" s="1"/>
  <c r="T777" i="1"/>
  <c r="M777" i="1"/>
  <c r="O777" i="1" s="1"/>
  <c r="T1193" i="1"/>
  <c r="M1193" i="1"/>
  <c r="O1193" i="1" s="1"/>
  <c r="P1193" i="1" s="1"/>
  <c r="M1454" i="1"/>
  <c r="O1454" i="1" s="1"/>
  <c r="T1454" i="1" s="1"/>
  <c r="T1677" i="1"/>
  <c r="M1677" i="1"/>
  <c r="O1677" i="1" s="1"/>
  <c r="T29" i="1"/>
  <c r="M29" i="1"/>
  <c r="O29" i="1" s="1"/>
  <c r="T428" i="1"/>
  <c r="M428" i="1"/>
  <c r="O428" i="1" s="1"/>
  <c r="P428" i="1" s="1"/>
  <c r="T492" i="1"/>
  <c r="M492" i="1"/>
  <c r="O492" i="1" s="1"/>
  <c r="M556" i="1"/>
  <c r="O556" i="1" s="1"/>
  <c r="T556" i="1" s="1"/>
  <c r="M620" i="1"/>
  <c r="O620" i="1" s="1"/>
  <c r="T620" i="1" s="1"/>
  <c r="M684" i="1"/>
  <c r="O684" i="1" s="1"/>
  <c r="T684" i="1" s="1"/>
  <c r="T748" i="1"/>
  <c r="M748" i="1"/>
  <c r="O748" i="1" s="1"/>
  <c r="M812" i="1"/>
  <c r="O812" i="1" s="1"/>
  <c r="T812" i="1" s="1"/>
  <c r="T940" i="1"/>
  <c r="T1076" i="1"/>
  <c r="M1076" i="1"/>
  <c r="O1076" i="1" s="1"/>
  <c r="P1076" i="1" s="1"/>
  <c r="T1164" i="1"/>
  <c r="M1164" i="1"/>
  <c r="O1164" i="1" s="1"/>
  <c r="P1164" i="1" s="1"/>
  <c r="T1260" i="1"/>
  <c r="M1404" i="1"/>
  <c r="O1404" i="1" s="1"/>
  <c r="T1404" i="1" s="1"/>
  <c r="T1540" i="1"/>
  <c r="M1540" i="1"/>
  <c r="O1540" i="1" s="1"/>
  <c r="T1692" i="1"/>
  <c r="M1692" i="1"/>
  <c r="O1692" i="1" s="1"/>
  <c r="T1541" i="1"/>
  <c r="M1541" i="1"/>
  <c r="O1541" i="1" s="1"/>
  <c r="T1717" i="1"/>
  <c r="M1717" i="1"/>
  <c r="O1717" i="1" s="1"/>
  <c r="T114" i="1"/>
  <c r="M114" i="1"/>
  <c r="O114" i="1" s="1"/>
  <c r="T594" i="1"/>
  <c r="M594" i="1"/>
  <c r="O594" i="1" s="1"/>
  <c r="M954" i="1"/>
  <c r="O954" i="1" s="1"/>
  <c r="T954" i="1" s="1"/>
  <c r="M934" i="1"/>
  <c r="O934" i="1" s="1"/>
  <c r="T934" i="1" s="1"/>
  <c r="M1231" i="1"/>
  <c r="O1231" i="1" s="1"/>
  <c r="T1231" i="1" s="1"/>
  <c r="T1486" i="1"/>
  <c r="M1486" i="1"/>
  <c r="O1486" i="1" s="1"/>
  <c r="T1694" i="1"/>
  <c r="M1694" i="1"/>
  <c r="O1694" i="1" s="1"/>
  <c r="M83" i="1"/>
  <c r="O83" i="1" s="1"/>
  <c r="T83" i="1" s="1"/>
  <c r="M53" i="1"/>
  <c r="O53" i="1" s="1"/>
  <c r="T53" i="1" s="1"/>
  <c r="T165" i="1"/>
  <c r="M165" i="1"/>
  <c r="O165" i="1" s="1"/>
  <c r="T229" i="1"/>
  <c r="M229" i="1"/>
  <c r="O229" i="1" s="1"/>
  <c r="T293" i="1"/>
  <c r="M293" i="1"/>
  <c r="O293" i="1" s="1"/>
  <c r="P293" i="1" s="1"/>
  <c r="T357" i="1"/>
  <c r="M357" i="1"/>
  <c r="O357" i="1" s="1"/>
  <c r="P357" i="1" s="1"/>
  <c r="T429" i="1"/>
  <c r="M429" i="1"/>
  <c r="O429" i="1" s="1"/>
  <c r="T493" i="1"/>
  <c r="M493" i="1"/>
  <c r="O493" i="1" s="1"/>
  <c r="M557" i="1"/>
  <c r="O557" i="1" s="1"/>
  <c r="T557" i="1" s="1"/>
  <c r="T621" i="1"/>
  <c r="M685" i="1"/>
  <c r="O685" i="1" s="1"/>
  <c r="T685" i="1" s="1"/>
  <c r="M876" i="1"/>
  <c r="O876" i="1" s="1"/>
  <c r="T876" i="1" s="1"/>
  <c r="M1097" i="1"/>
  <c r="O1097" i="1" s="1"/>
  <c r="M292" i="1"/>
  <c r="O292" i="1" s="1"/>
  <c r="M1096" i="1"/>
  <c r="O1096" i="1" s="1"/>
  <c r="M1101" i="1"/>
  <c r="O1101" i="1" s="1"/>
  <c r="T1101" i="1" s="1"/>
  <c r="M248" i="1"/>
  <c r="O248" i="1" s="1"/>
  <c r="T248" i="1" s="1"/>
  <c r="M246" i="1"/>
  <c r="O246" i="1" s="1"/>
  <c r="T246" i="1" s="1"/>
  <c r="T73" i="1"/>
  <c r="M73" i="1"/>
  <c r="O73" i="1" s="1"/>
  <c r="P73" i="1" s="1"/>
  <c r="M408" i="1"/>
  <c r="O408" i="1" s="1"/>
  <c r="T408" i="1" s="1"/>
  <c r="M324" i="1"/>
  <c r="O324" i="1" s="1"/>
  <c r="T324" i="1" s="1"/>
  <c r="T1726" i="1"/>
  <c r="M1726" i="1"/>
  <c r="O1726" i="1" s="1"/>
  <c r="P1726" i="1" s="1"/>
  <c r="T580" i="1"/>
  <c r="M580" i="1"/>
  <c r="O580" i="1" s="1"/>
  <c r="P580" i="1" s="1"/>
  <c r="T964" i="1"/>
  <c r="M964" i="1"/>
  <c r="O964" i="1" s="1"/>
  <c r="P964" i="1" s="1"/>
  <c r="M1220" i="1"/>
  <c r="O1220" i="1" s="1"/>
  <c r="T1220" i="1" s="1"/>
  <c r="M1764" i="1"/>
  <c r="O1764" i="1" s="1"/>
  <c r="T1764" i="1" s="1"/>
  <c r="T1394" i="1"/>
  <c r="M1394" i="1"/>
  <c r="O1394" i="1" s="1"/>
  <c r="T130" i="1"/>
  <c r="M130" i="1"/>
  <c r="O130" i="1" s="1"/>
  <c r="P130" i="1" s="1"/>
  <c r="M317" i="1"/>
  <c r="O317" i="1" s="1"/>
  <c r="T317" i="1" s="1"/>
  <c r="T717" i="1"/>
  <c r="T845" i="1"/>
  <c r="M845" i="1"/>
  <c r="O845" i="1" s="1"/>
  <c r="M1317" i="1"/>
  <c r="O1317" i="1" s="1"/>
  <c r="T1317" i="1" s="1"/>
  <c r="T34" i="1"/>
  <c r="M34" i="1"/>
  <c r="O34" i="1" s="1"/>
  <c r="P34" i="1" s="1"/>
  <c r="T1586" i="1"/>
  <c r="T1305" i="1"/>
  <c r="M1305" i="1"/>
  <c r="O1305" i="1" s="1"/>
  <c r="P1305" i="1" s="1"/>
  <c r="T119" i="1"/>
  <c r="M119" i="1"/>
  <c r="O119" i="1" s="1"/>
  <c r="M86" i="1"/>
  <c r="O86" i="1" s="1"/>
  <c r="T86" i="1" s="1"/>
  <c r="M406" i="1"/>
  <c r="O406" i="1" s="1"/>
  <c r="T406" i="1" s="1"/>
  <c r="T534" i="1"/>
  <c r="M534" i="1"/>
  <c r="O534" i="1" s="1"/>
  <c r="T1214" i="1"/>
  <c r="M1214" i="1"/>
  <c r="O1214" i="1" s="1"/>
  <c r="P1214" i="1" s="1"/>
  <c r="U4" i="1"/>
  <c r="U5" i="1" s="1"/>
  <c r="U6" i="1" s="1"/>
  <c r="U7" i="1" s="1"/>
  <c r="U8" i="1" s="1"/>
  <c r="U9" i="1" s="1"/>
  <c r="U10" i="1" s="1"/>
  <c r="U11" i="1" s="1"/>
  <c r="U12" i="1" s="1"/>
  <c r="U13" i="1" s="1"/>
  <c r="U14" i="1" s="1"/>
  <c r="U15" i="1" s="1"/>
  <c r="U16" i="1" s="1"/>
  <c r="U17" i="1" s="1"/>
  <c r="U18" i="1" s="1"/>
  <c r="U19" i="1" s="1"/>
  <c r="U20" i="1" s="1"/>
  <c r="U21" i="1" s="1"/>
  <c r="U22" i="1" s="1"/>
  <c r="U23" i="1" s="1"/>
  <c r="U24" i="1" s="1"/>
  <c r="U25" i="1" s="1"/>
  <c r="U26" i="1" s="1"/>
  <c r="U27" i="1" s="1"/>
  <c r="U28" i="1" s="1"/>
  <c r="U29" i="1" s="1"/>
  <c r="U30" i="1" s="1"/>
  <c r="U31" i="1" s="1"/>
  <c r="U32" i="1" s="1"/>
  <c r="U33" i="1" s="1"/>
  <c r="U34" i="1" s="1"/>
  <c r="U35" i="1" s="1"/>
  <c r="U36" i="1" s="1"/>
  <c r="U37" i="1" s="1"/>
  <c r="U38" i="1" s="1"/>
  <c r="U39" i="1" s="1"/>
  <c r="T4" i="1"/>
  <c r="M4" i="1"/>
  <c r="O4" i="1" s="1"/>
  <c r="M312" i="1"/>
  <c r="O312" i="1" s="1"/>
  <c r="T312" i="1" s="1"/>
  <c r="M1425" i="1"/>
  <c r="O1425" i="1" s="1"/>
  <c r="T1425" i="1" s="1"/>
  <c r="T484" i="1"/>
  <c r="M484" i="1"/>
  <c r="O484" i="1" s="1"/>
  <c r="T740" i="1"/>
  <c r="M740" i="1"/>
  <c r="O740" i="1" s="1"/>
  <c r="M932" i="1"/>
  <c r="O932" i="1" s="1"/>
  <c r="T932" i="1" s="1"/>
  <c r="T562" i="1"/>
  <c r="M562" i="1"/>
  <c r="O562" i="1" s="1"/>
  <c r="P562" i="1" s="1"/>
  <c r="M41" i="1"/>
  <c r="O41" i="1" s="1"/>
  <c r="T41" i="1" s="1"/>
  <c r="T264" i="1"/>
  <c r="M264" i="1"/>
  <c r="O264" i="1" s="1"/>
  <c r="T392" i="1"/>
  <c r="M392" i="1"/>
  <c r="O392" i="1" s="1"/>
  <c r="P392" i="1" s="1"/>
  <c r="T180" i="1"/>
  <c r="M180" i="1"/>
  <c r="O180" i="1" s="1"/>
  <c r="T372" i="1"/>
  <c r="M372" i="1"/>
  <c r="O372" i="1" s="1"/>
  <c r="M99" i="1"/>
  <c r="O99" i="1" s="1"/>
  <c r="T99" i="1" s="1"/>
  <c r="M436" i="1"/>
  <c r="O436" i="1" s="1"/>
  <c r="T436" i="1" s="1"/>
  <c r="T564" i="1"/>
  <c r="M564" i="1"/>
  <c r="O564" i="1" s="1"/>
  <c r="T628" i="1"/>
  <c r="M628" i="1"/>
  <c r="O628" i="1" s="1"/>
  <c r="T692" i="1"/>
  <c r="M692" i="1"/>
  <c r="O692" i="1" s="1"/>
  <c r="M756" i="1"/>
  <c r="O756" i="1" s="1"/>
  <c r="T756" i="1" s="1"/>
  <c r="M884" i="1"/>
  <c r="O884" i="1" s="1"/>
  <c r="T884" i="1" s="1"/>
  <c r="T948" i="1"/>
  <c r="M948" i="1"/>
  <c r="O948" i="1" s="1"/>
  <c r="T1012" i="1"/>
  <c r="M1012" i="1"/>
  <c r="O1012" i="1" s="1"/>
  <c r="T1084" i="1"/>
  <c r="M1084" i="1"/>
  <c r="O1084" i="1" s="1"/>
  <c r="T1188" i="1"/>
  <c r="M1188" i="1"/>
  <c r="O1188" i="1" s="1"/>
  <c r="M1276" i="1"/>
  <c r="O1276" i="1" s="1"/>
  <c r="T1276" i="1" s="1"/>
  <c r="T1420" i="1"/>
  <c r="M1420" i="1"/>
  <c r="O1420" i="1" s="1"/>
  <c r="P1420" i="1" s="1"/>
  <c r="T1556" i="1"/>
  <c r="M1556" i="1"/>
  <c r="O1556" i="1" s="1"/>
  <c r="P1556" i="1" s="1"/>
  <c r="T1716" i="1"/>
  <c r="M1716" i="1"/>
  <c r="O1716" i="1" s="1"/>
  <c r="T1557" i="1"/>
  <c r="M1557" i="1"/>
  <c r="O1557" i="1" s="1"/>
  <c r="P1557" i="1" s="1"/>
  <c r="T1733" i="1"/>
  <c r="T218" i="1"/>
  <c r="M218" i="1"/>
  <c r="O218" i="1" s="1"/>
  <c r="T626" i="1"/>
  <c r="M626" i="1"/>
  <c r="O626" i="1" s="1"/>
  <c r="P626" i="1" s="1"/>
  <c r="M1290" i="1"/>
  <c r="O1290" i="1" s="1"/>
  <c r="T1290" i="1" s="1"/>
  <c r="T994" i="1"/>
  <c r="M994" i="1"/>
  <c r="O994" i="1" s="1"/>
  <c r="P994" i="1" s="1"/>
  <c r="T1266" i="1"/>
  <c r="M1266" i="1"/>
  <c r="O1266" i="1" s="1"/>
  <c r="P1266" i="1" s="1"/>
  <c r="T1513" i="1"/>
  <c r="M1513" i="1"/>
  <c r="O1513" i="1" s="1"/>
  <c r="P1513" i="1" s="1"/>
  <c r="T1713" i="1"/>
  <c r="M1713" i="1"/>
  <c r="O1713" i="1" s="1"/>
  <c r="M101" i="1"/>
  <c r="O101" i="1" s="1"/>
  <c r="T101" i="1" s="1"/>
  <c r="M85" i="1"/>
  <c r="O85" i="1" s="1"/>
  <c r="T85" i="1" s="1"/>
  <c r="M173" i="1"/>
  <c r="O173" i="1" s="1"/>
  <c r="T173" i="1" s="1"/>
  <c r="M237" i="1"/>
  <c r="O237" i="1" s="1"/>
  <c r="T237" i="1" s="1"/>
  <c r="M365" i="1"/>
  <c r="O365" i="1" s="1"/>
  <c r="T365" i="1" s="1"/>
  <c r="M437" i="1"/>
  <c r="O437" i="1" s="1"/>
  <c r="T437" i="1" s="1"/>
  <c r="T501" i="1"/>
  <c r="M501" i="1"/>
  <c r="O501" i="1" s="1"/>
  <c r="P501" i="1" s="1"/>
  <c r="T565" i="1"/>
  <c r="M565" i="1"/>
  <c r="O565" i="1" s="1"/>
  <c r="P565" i="1" s="1"/>
  <c r="T629" i="1"/>
  <c r="M629" i="1"/>
  <c r="O629" i="1" s="1"/>
  <c r="P629" i="1" s="1"/>
  <c r="T693" i="1"/>
  <c r="M693" i="1"/>
  <c r="O693" i="1" s="1"/>
  <c r="P693" i="1" s="1"/>
  <c r="T829" i="1"/>
  <c r="M829" i="1"/>
  <c r="O829" i="1" s="1"/>
  <c r="M901" i="1"/>
  <c r="O901" i="1" s="1"/>
  <c r="T901" i="1" s="1"/>
  <c r="M981" i="1"/>
  <c r="O981" i="1" s="1"/>
  <c r="T981" i="1" s="1"/>
  <c r="T1077" i="1"/>
  <c r="M1077" i="1"/>
  <c r="O1077" i="1" s="1"/>
  <c r="T1189" i="1"/>
  <c r="M1189" i="1"/>
  <c r="O1189" i="1" s="1"/>
  <c r="T1285" i="1"/>
  <c r="M1285" i="1"/>
  <c r="O1285" i="1" s="1"/>
  <c r="T1397" i="1"/>
  <c r="M1397" i="1"/>
  <c r="O1397" i="1" s="1"/>
  <c r="T1493" i="1"/>
  <c r="M1493" i="1"/>
  <c r="O1493" i="1" s="1"/>
  <c r="T1654" i="1"/>
  <c r="M1654" i="1"/>
  <c r="O1654" i="1" s="1"/>
  <c r="T346" i="1"/>
  <c r="M346" i="1"/>
  <c r="O346" i="1" s="1"/>
  <c r="T826" i="1"/>
  <c r="M826" i="1"/>
  <c r="O826" i="1" s="1"/>
  <c r="T1514" i="1"/>
  <c r="M1514" i="1"/>
  <c r="O1514" i="1" s="1"/>
  <c r="T946" i="1"/>
  <c r="M946" i="1"/>
  <c r="O946" i="1" s="1"/>
  <c r="M1238" i="1"/>
  <c r="O1238" i="1" s="1"/>
  <c r="T1238" i="1" s="1"/>
  <c r="T1489" i="1"/>
  <c r="M1489" i="1"/>
  <c r="O1489" i="1" s="1"/>
  <c r="P1489" i="1" s="1"/>
  <c r="M87" i="1"/>
  <c r="O87" i="1" s="1"/>
  <c r="T87" i="1" s="1"/>
  <c r="T70" i="1"/>
  <c r="M70" i="1"/>
  <c r="O70" i="1" s="1"/>
  <c r="T198" i="1"/>
  <c r="M198" i="1"/>
  <c r="O198" i="1" s="1"/>
  <c r="T262" i="1"/>
  <c r="M262" i="1"/>
  <c r="O262" i="1" s="1"/>
  <c r="M326" i="1"/>
  <c r="O326" i="1" s="1"/>
  <c r="T326" i="1" s="1"/>
  <c r="T390" i="1"/>
  <c r="M390" i="1"/>
  <c r="O390" i="1" s="1"/>
  <c r="T454" i="1"/>
  <c r="M454" i="1"/>
  <c r="O454" i="1" s="1"/>
  <c r="T518" i="1"/>
  <c r="M518" i="1"/>
  <c r="O518" i="1" s="1"/>
  <c r="T582" i="1"/>
  <c r="M582" i="1"/>
  <c r="O582" i="1" s="1"/>
  <c r="P582" i="1" s="1"/>
  <c r="T646" i="1"/>
  <c r="M646" i="1"/>
  <c r="O646" i="1" s="1"/>
  <c r="M710" i="1"/>
  <c r="O710" i="1" s="1"/>
  <c r="T710" i="1" s="1"/>
  <c r="T774" i="1"/>
  <c r="M774" i="1"/>
  <c r="O774" i="1" s="1"/>
  <c r="T838" i="1"/>
  <c r="M838" i="1"/>
  <c r="O838" i="1" s="1"/>
  <c r="M902" i="1"/>
  <c r="O902" i="1" s="1"/>
  <c r="T902" i="1" s="1"/>
  <c r="M974" i="1"/>
  <c r="O974" i="1" s="1"/>
  <c r="T974" i="1" s="1"/>
  <c r="M1086" i="1"/>
  <c r="O1086" i="1" s="1"/>
  <c r="T1086" i="1" s="1"/>
  <c r="T1182" i="1"/>
  <c r="M1182" i="1"/>
  <c r="O1182" i="1" s="1"/>
  <c r="T1286" i="1"/>
  <c r="M1286" i="1"/>
  <c r="O1286" i="1" s="1"/>
  <c r="M1398" i="1"/>
  <c r="O1398" i="1" s="1"/>
  <c r="T1398" i="1" s="1"/>
  <c r="T27" i="1"/>
  <c r="M27" i="1"/>
  <c r="O27" i="1" s="1"/>
  <c r="M242" i="1"/>
  <c r="O242" i="1" s="1"/>
  <c r="T242" i="1" s="1"/>
  <c r="M818" i="1"/>
  <c r="O818" i="1" s="1"/>
  <c r="T818" i="1" s="1"/>
  <c r="M1410" i="1"/>
  <c r="O1410" i="1" s="1"/>
  <c r="T1410" i="1" s="1"/>
  <c r="M641" i="1"/>
  <c r="O641" i="1" s="1"/>
  <c r="T641" i="1" s="1"/>
  <c r="M1435" i="1"/>
  <c r="O1435" i="1" s="1"/>
  <c r="T1435" i="1" s="1"/>
  <c r="T1662" i="1"/>
  <c r="M1662" i="1"/>
  <c r="O1662" i="1" s="1"/>
  <c r="T1801" i="1"/>
  <c r="M1801" i="1"/>
  <c r="O1801" i="1" s="1"/>
  <c r="T146" i="1"/>
  <c r="M146" i="1"/>
  <c r="O146" i="1" s="1"/>
  <c r="T63" i="1"/>
  <c r="M63" i="1"/>
  <c r="O63" i="1" s="1"/>
  <c r="P63" i="1" s="1"/>
  <c r="T199" i="1"/>
  <c r="M199" i="1"/>
  <c r="O199" i="1" s="1"/>
  <c r="T263" i="1"/>
  <c r="M263" i="1"/>
  <c r="O263" i="1" s="1"/>
  <c r="M335" i="1"/>
  <c r="O335" i="1" s="1"/>
  <c r="T335" i="1" s="1"/>
  <c r="T399" i="1"/>
  <c r="M399" i="1"/>
  <c r="O399" i="1" s="1"/>
  <c r="T463" i="1"/>
  <c r="M463" i="1"/>
  <c r="O463" i="1" s="1"/>
  <c r="P463" i="1" s="1"/>
  <c r="M527" i="1"/>
  <c r="O527" i="1" s="1"/>
  <c r="T527" i="1" s="1"/>
  <c r="T591" i="1"/>
  <c r="M591" i="1"/>
  <c r="O591" i="1" s="1"/>
  <c r="M655" i="1"/>
  <c r="O655" i="1" s="1"/>
  <c r="T655" i="1" s="1"/>
  <c r="M719" i="1"/>
  <c r="O719" i="1" s="1"/>
  <c r="T719" i="1" s="1"/>
  <c r="T783" i="1"/>
  <c r="M783" i="1"/>
  <c r="O783" i="1" s="1"/>
  <c r="P783" i="1" s="1"/>
  <c r="T863" i="1"/>
  <c r="M863" i="1"/>
  <c r="O863" i="1" s="1"/>
  <c r="T1015" i="1"/>
  <c r="M1015" i="1"/>
  <c r="O1015" i="1" s="1"/>
  <c r="P1015" i="1" s="1"/>
  <c r="T1119" i="1"/>
  <c r="M1119" i="1"/>
  <c r="O1119" i="1" s="1"/>
  <c r="P1119" i="1" s="1"/>
  <c r="M1223" i="1"/>
  <c r="O1223" i="1" s="1"/>
  <c r="T1223" i="1" s="1"/>
  <c r="Q1319" i="1"/>
  <c r="M1319" i="1"/>
  <c r="O1319" i="1" s="1"/>
  <c r="T1319" i="1" s="1"/>
  <c r="M6" i="1"/>
  <c r="O6" i="1" s="1"/>
  <c r="P6" i="1" s="1"/>
  <c r="M1545" i="1"/>
  <c r="O1545" i="1" s="1"/>
  <c r="M1033" i="1"/>
  <c r="O1033" i="1" s="1"/>
  <c r="M596" i="1"/>
  <c r="O596" i="1" s="1"/>
  <c r="M918" i="1"/>
  <c r="O918" i="1" s="1"/>
  <c r="P918" i="1" s="1"/>
  <c r="M821" i="1"/>
  <c r="O821" i="1" s="1"/>
  <c r="T821" i="1" s="1"/>
  <c r="T885" i="1"/>
  <c r="M885" i="1"/>
  <c r="O885" i="1" s="1"/>
  <c r="P885" i="1" s="1"/>
  <c r="T965" i="1"/>
  <c r="M965" i="1"/>
  <c r="O965" i="1" s="1"/>
  <c r="T1069" i="1"/>
  <c r="M1069" i="1"/>
  <c r="O1069" i="1" s="1"/>
  <c r="T1269" i="1"/>
  <c r="M1269" i="1"/>
  <c r="O1269" i="1" s="1"/>
  <c r="T1469" i="1"/>
  <c r="M1469" i="1"/>
  <c r="O1469" i="1" s="1"/>
  <c r="P1469" i="1" s="1"/>
  <c r="M1765" i="1"/>
  <c r="O1765" i="1" s="1"/>
  <c r="T1765" i="1" s="1"/>
  <c r="M306" i="1"/>
  <c r="O306" i="1" s="1"/>
  <c r="T306" i="1" s="1"/>
  <c r="T823" i="1"/>
  <c r="M823" i="1"/>
  <c r="O823" i="1" s="1"/>
  <c r="P823" i="1" s="1"/>
  <c r="T1202" i="1"/>
  <c r="M1202" i="1"/>
  <c r="O1202" i="1" s="1"/>
  <c r="P1202" i="1" s="1"/>
  <c r="T1459" i="1"/>
  <c r="M1459" i="1"/>
  <c r="O1459" i="1" s="1"/>
  <c r="T69" i="1"/>
  <c r="M69" i="1"/>
  <c r="O69" i="1" s="1"/>
  <c r="T13" i="1"/>
  <c r="M13" i="1"/>
  <c r="O13" i="1" s="1"/>
  <c r="P13" i="1" s="1"/>
  <c r="T62" i="1"/>
  <c r="M62" i="1"/>
  <c r="O62" i="1" s="1"/>
  <c r="P62" i="1" s="1"/>
  <c r="M190" i="1"/>
  <c r="O190" i="1" s="1"/>
  <c r="T190" i="1" s="1"/>
  <c r="M254" i="1"/>
  <c r="O254" i="1" s="1"/>
  <c r="T254" i="1" s="1"/>
  <c r="M318" i="1"/>
  <c r="O318" i="1" s="1"/>
  <c r="T318" i="1" s="1"/>
  <c r="M382" i="1"/>
  <c r="O382" i="1" s="1"/>
  <c r="T382" i="1" s="1"/>
  <c r="M446" i="1"/>
  <c r="O446" i="1" s="1"/>
  <c r="T446" i="1" s="1"/>
  <c r="T510" i="1"/>
  <c r="M510" i="1"/>
  <c r="O510" i="1" s="1"/>
  <c r="T574" i="1"/>
  <c r="M574" i="1"/>
  <c r="O574" i="1" s="1"/>
  <c r="P574" i="1" s="1"/>
  <c r="T638" i="1"/>
  <c r="M638" i="1"/>
  <c r="O638" i="1" s="1"/>
  <c r="M702" i="1"/>
  <c r="O702" i="1" s="1"/>
  <c r="T702" i="1" s="1"/>
  <c r="M766" i="1"/>
  <c r="O766" i="1" s="1"/>
  <c r="T766" i="1" s="1"/>
  <c r="T966" i="1"/>
  <c r="M966" i="1"/>
  <c r="O966" i="1" s="1"/>
  <c r="T1166" i="1"/>
  <c r="M1166" i="1"/>
  <c r="O1166" i="1" s="1"/>
  <c r="P1166" i="1" s="1"/>
  <c r="T1374" i="1"/>
  <c r="M1374" i="1"/>
  <c r="O1374" i="1" s="1"/>
  <c r="M1531" i="1"/>
  <c r="O1531" i="1" s="1"/>
  <c r="T1531" i="1" s="1"/>
  <c r="T226" i="1"/>
  <c r="M226" i="1"/>
  <c r="O226" i="1" s="1"/>
  <c r="P226" i="1" s="1"/>
  <c r="M1242" i="1"/>
  <c r="O1242" i="1" s="1"/>
  <c r="T1242" i="1" s="1"/>
  <c r="M1738" i="1"/>
  <c r="O1738" i="1" s="1"/>
  <c r="T1738" i="1" s="1"/>
  <c r="M1138" i="1"/>
  <c r="O1138" i="1" s="1"/>
  <c r="T1138" i="1" s="1"/>
  <c r="M1635" i="1"/>
  <c r="O1635" i="1" s="1"/>
  <c r="T1635" i="1" s="1"/>
  <c r="M1785" i="1"/>
  <c r="O1785" i="1" s="1"/>
  <c r="T1785" i="1" s="1"/>
  <c r="T64" i="1"/>
  <c r="M64" i="1"/>
  <c r="O64" i="1" s="1"/>
  <c r="P64" i="1" s="1"/>
  <c r="M191" i="1"/>
  <c r="O191" i="1" s="1"/>
  <c r="T191" i="1" s="1"/>
  <c r="M255" i="1"/>
  <c r="O255" i="1" s="1"/>
  <c r="T255" i="1" s="1"/>
  <c r="M327" i="1"/>
  <c r="O327" i="1" s="1"/>
  <c r="T327" i="1" s="1"/>
  <c r="T391" i="1"/>
  <c r="M391" i="1"/>
  <c r="O391" i="1" s="1"/>
  <c r="T455" i="1"/>
  <c r="M455" i="1"/>
  <c r="O455" i="1" s="1"/>
  <c r="T519" i="1"/>
  <c r="M519" i="1"/>
  <c r="O519" i="1" s="1"/>
  <c r="T583" i="1"/>
  <c r="M583" i="1"/>
  <c r="O583" i="1" s="1"/>
  <c r="P583" i="1" s="1"/>
  <c r="T647" i="1"/>
  <c r="M647" i="1"/>
  <c r="O647" i="1" s="1"/>
  <c r="M711" i="1"/>
  <c r="O711" i="1" s="1"/>
  <c r="T711" i="1" s="1"/>
  <c r="T775" i="1"/>
  <c r="M775" i="1"/>
  <c r="O775" i="1" s="1"/>
  <c r="T855" i="1"/>
  <c r="M855" i="1"/>
  <c r="O855" i="1" s="1"/>
  <c r="T919" i="1"/>
  <c r="M919" i="1"/>
  <c r="O919" i="1" s="1"/>
  <c r="T999" i="1"/>
  <c r="M999" i="1"/>
  <c r="O999" i="1" s="1"/>
  <c r="M1111" i="1"/>
  <c r="O1111" i="1" s="1"/>
  <c r="T1111" i="1" s="1"/>
  <c r="Q1399" i="1"/>
  <c r="Q1463" i="1"/>
  <c r="T1463" i="1"/>
  <c r="Q1527" i="1"/>
  <c r="Q1591" i="1"/>
  <c r="Q1655" i="1"/>
  <c r="T1655" i="1"/>
  <c r="Q1775" i="1"/>
  <c r="Q1616" i="1"/>
  <c r="T1616" i="1"/>
  <c r="Q1784" i="1"/>
  <c r="M1784" i="1"/>
  <c r="O1784" i="1" s="1"/>
  <c r="T1784" i="1" s="1"/>
  <c r="M1729" i="1"/>
  <c r="O1729" i="1" s="1"/>
  <c r="T1729" i="1" s="1"/>
  <c r="T498" i="1"/>
  <c r="M498" i="1"/>
  <c r="O498" i="1" s="1"/>
  <c r="T914" i="1"/>
  <c r="M914" i="1"/>
  <c r="O914" i="1" s="1"/>
  <c r="M1298" i="1"/>
  <c r="O1298" i="1" s="1"/>
  <c r="T1298" i="1" s="1"/>
  <c r="Q1314" i="1"/>
  <c r="Q1553" i="1"/>
  <c r="T1553" i="1"/>
  <c r="Q1735" i="1"/>
  <c r="T161" i="1"/>
  <c r="M161" i="1"/>
  <c r="O161" i="1" s="1"/>
  <c r="T592" i="1"/>
  <c r="M592" i="1"/>
  <c r="O592" i="1" s="1"/>
  <c r="P592" i="1" s="1"/>
  <c r="M656" i="1"/>
  <c r="O656" i="1" s="1"/>
  <c r="T656" i="1" s="1"/>
  <c r="Q720" i="1"/>
  <c r="T720" i="1"/>
  <c r="M720" i="1"/>
  <c r="O720" i="1" s="1"/>
  <c r="Q784" i="1"/>
  <c r="T784" i="1"/>
  <c r="M784" i="1"/>
  <c r="O784" i="1" s="1"/>
  <c r="P784" i="1" s="1"/>
  <c r="Q912" i="1"/>
  <c r="T912" i="1"/>
  <c r="Q976" i="1"/>
  <c r="Q1168" i="1"/>
  <c r="T1168" i="1"/>
  <c r="T1304" i="1"/>
  <c r="M1304" i="1"/>
  <c r="O1304" i="1" s="1"/>
  <c r="T1368" i="1"/>
  <c r="M1368" i="1"/>
  <c r="O1368" i="1" s="1"/>
  <c r="M1432" i="1"/>
  <c r="O1432" i="1" s="1"/>
  <c r="T1432" i="1" s="1"/>
  <c r="T1496" i="1"/>
  <c r="M1496" i="1"/>
  <c r="O1496" i="1" s="1"/>
  <c r="T1624" i="1"/>
  <c r="M1624" i="1"/>
  <c r="O1624" i="1" s="1"/>
  <c r="Q1601" i="1"/>
  <c r="M875" i="1"/>
  <c r="O875" i="1" s="1"/>
  <c r="T875" i="1" s="1"/>
  <c r="M1215" i="1"/>
  <c r="O1215" i="1" s="1"/>
  <c r="T1215" i="1" s="1"/>
  <c r="T1687" i="1"/>
  <c r="M1687" i="1"/>
  <c r="O1687" i="1" s="1"/>
  <c r="P1687" i="1" s="1"/>
  <c r="T123" i="1"/>
  <c r="M123" i="1"/>
  <c r="O123" i="1" s="1"/>
  <c r="P123" i="1" s="1"/>
  <c r="T209" i="1"/>
  <c r="M209" i="1"/>
  <c r="O209" i="1" s="1"/>
  <c r="M281" i="1"/>
  <c r="O281" i="1" s="1"/>
  <c r="T281" i="1" s="1"/>
  <c r="T345" i="1"/>
  <c r="M345" i="1"/>
  <c r="O345" i="1" s="1"/>
  <c r="P345" i="1" s="1"/>
  <c r="M409" i="1"/>
  <c r="O409" i="1" s="1"/>
  <c r="T409" i="1" s="1"/>
  <c r="T473" i="1"/>
  <c r="M473" i="1"/>
  <c r="O473" i="1" s="1"/>
  <c r="M545" i="1"/>
  <c r="O545" i="1" s="1"/>
  <c r="T545" i="1" s="1"/>
  <c r="M681" i="1"/>
  <c r="O681" i="1" s="1"/>
  <c r="T681" i="1" s="1"/>
  <c r="T745" i="1"/>
  <c r="M745" i="1"/>
  <c r="O745" i="1" s="1"/>
  <c r="P745" i="1" s="1"/>
  <c r="M330" i="1"/>
  <c r="O330" i="1" s="1"/>
  <c r="T330" i="1" s="1"/>
  <c r="M666" i="1"/>
  <c r="O666" i="1" s="1"/>
  <c r="T666" i="1" s="1"/>
  <c r="T970" i="1"/>
  <c r="M970" i="1"/>
  <c r="O970" i="1" s="1"/>
  <c r="M319" i="1"/>
  <c r="O319" i="1" s="1"/>
  <c r="T319" i="1" s="1"/>
  <c r="Q1422" i="1"/>
  <c r="T1422" i="1"/>
  <c r="M1422" i="1"/>
  <c r="O1422" i="1" s="1"/>
  <c r="M1794" i="1"/>
  <c r="O1794" i="1" s="1"/>
  <c r="T1794" i="1" s="1"/>
  <c r="T166" i="1"/>
  <c r="M166" i="1"/>
  <c r="O166" i="1" s="1"/>
  <c r="M195" i="1"/>
  <c r="O195" i="1" s="1"/>
  <c r="T195" i="1" s="1"/>
  <c r="M259" i="1"/>
  <c r="O259" i="1" s="1"/>
  <c r="T259" i="1" s="1"/>
  <c r="M323" i="1"/>
  <c r="O323" i="1" s="1"/>
  <c r="T323" i="1" s="1"/>
  <c r="M387" i="1"/>
  <c r="O387" i="1" s="1"/>
  <c r="T387" i="1" s="1"/>
  <c r="T451" i="1"/>
  <c r="M451" i="1"/>
  <c r="O451" i="1" s="1"/>
  <c r="P451" i="1" s="1"/>
  <c r="T515" i="1"/>
  <c r="M515" i="1"/>
  <c r="O515" i="1" s="1"/>
  <c r="T579" i="1"/>
  <c r="M579" i="1"/>
  <c r="O579" i="1" s="1"/>
  <c r="P579" i="1" s="1"/>
  <c r="M643" i="1"/>
  <c r="O643" i="1" s="1"/>
  <c r="T643" i="1" s="1"/>
  <c r="M707" i="1"/>
  <c r="O707" i="1" s="1"/>
  <c r="T707" i="1" s="1"/>
  <c r="T843" i="1"/>
  <c r="M843" i="1"/>
  <c r="O843" i="1" s="1"/>
  <c r="T923" i="1"/>
  <c r="M923" i="1"/>
  <c r="O923" i="1" s="1"/>
  <c r="M987" i="1"/>
  <c r="O987" i="1" s="1"/>
  <c r="T987" i="1" s="1"/>
  <c r="M1051" i="1"/>
  <c r="O1051" i="1" s="1"/>
  <c r="T1051" i="1" s="1"/>
  <c r="T1115" i="1"/>
  <c r="M1115" i="1"/>
  <c r="O1115" i="1" s="1"/>
  <c r="P1115" i="1" s="1"/>
  <c r="T1179" i="1"/>
  <c r="M1179" i="1"/>
  <c r="O1179" i="1" s="1"/>
  <c r="M1243" i="1"/>
  <c r="O1243" i="1" s="1"/>
  <c r="T1243" i="1" s="1"/>
  <c r="T1307" i="1"/>
  <c r="M1307" i="1"/>
  <c r="O1307" i="1" s="1"/>
  <c r="P1307" i="1" s="1"/>
  <c r="Q1371" i="1"/>
  <c r="M1371" i="1"/>
  <c r="O1371" i="1" s="1"/>
  <c r="T1371" i="1" s="1"/>
  <c r="Q1579" i="1"/>
  <c r="T1579" i="1"/>
  <c r="M1579" i="1"/>
  <c r="O1579" i="1" s="1"/>
  <c r="Q1116" i="1"/>
  <c r="T1116" i="1"/>
  <c r="Q1292" i="1"/>
  <c r="Q1396" i="1"/>
  <c r="T1396" i="1"/>
  <c r="M1629" i="1"/>
  <c r="O1629" i="1" s="1"/>
  <c r="T1629" i="1" s="1"/>
  <c r="T202" i="1"/>
  <c r="M202" i="1"/>
  <c r="O202" i="1" s="1"/>
  <c r="Q978" i="1"/>
  <c r="M978" i="1"/>
  <c r="O978" i="1" s="1"/>
  <c r="T978" i="1" s="1"/>
  <c r="Q1274" i="1"/>
  <c r="M1274" i="1"/>
  <c r="O1274" i="1" s="1"/>
  <c r="T1274" i="1" s="1"/>
  <c r="Q1562" i="1"/>
  <c r="T1562" i="1"/>
  <c r="M1562" i="1"/>
  <c r="O1562" i="1" s="1"/>
  <c r="Q1774" i="1"/>
  <c r="M1774" i="1"/>
  <c r="O1774" i="1" s="1"/>
  <c r="T1774" i="1" s="1"/>
  <c r="Q1646" i="1"/>
  <c r="T1646" i="1"/>
  <c r="M1646" i="1"/>
  <c r="O1646" i="1" s="1"/>
  <c r="P1646" i="1" s="1"/>
  <c r="Q1671" i="1"/>
  <c r="T1671" i="1"/>
  <c r="Q1390" i="1"/>
  <c r="T1390" i="1"/>
  <c r="Q1705" i="1"/>
  <c r="Q1117" i="1"/>
  <c r="T1117" i="1"/>
  <c r="M1117" i="1"/>
  <c r="O1117" i="1" s="1"/>
  <c r="P1117" i="1" s="1"/>
  <c r="Q1757" i="1"/>
  <c r="M1757" i="1"/>
  <c r="O1757" i="1" s="1"/>
  <c r="T1757" i="1" s="1"/>
  <c r="M1154" i="1"/>
  <c r="O1154" i="1" s="1"/>
  <c r="M15" i="1"/>
  <c r="O15" i="1" s="1"/>
  <c r="P15" i="1" s="1"/>
  <c r="M1700" i="1"/>
  <c r="O1700" i="1" s="1"/>
  <c r="P1700" i="1" s="1"/>
  <c r="M1636" i="1"/>
  <c r="O1636" i="1" s="1"/>
  <c r="T1636" i="1" s="1"/>
  <c r="M605" i="1"/>
  <c r="O605" i="1" s="1"/>
  <c r="M1665" i="1"/>
  <c r="O1665" i="1" s="1"/>
  <c r="P1665" i="1" s="1"/>
  <c r="M1601" i="1"/>
  <c r="O1601" i="1" s="1"/>
  <c r="T1601" i="1" s="1"/>
  <c r="M1281" i="1"/>
  <c r="O1281" i="1" s="1"/>
  <c r="M1217" i="1"/>
  <c r="O1217" i="1" s="1"/>
  <c r="M1153" i="1"/>
  <c r="O1153" i="1" s="1"/>
  <c r="P1153" i="1" s="1"/>
  <c r="M1089" i="1"/>
  <c r="O1089" i="1" s="1"/>
  <c r="P1089" i="1" s="1"/>
  <c r="M1025" i="1"/>
  <c r="O1025" i="1" s="1"/>
  <c r="M961" i="1"/>
  <c r="O961" i="1" s="1"/>
  <c r="M897" i="1"/>
  <c r="O897" i="1" s="1"/>
  <c r="T897" i="1" s="1"/>
  <c r="M833" i="1"/>
  <c r="O833" i="1" s="1"/>
  <c r="M1168" i="1"/>
  <c r="O1168" i="1" s="1"/>
  <c r="M1080" i="1"/>
  <c r="O1080" i="1" s="1"/>
  <c r="M1000" i="1"/>
  <c r="O1000" i="1" s="1"/>
  <c r="P1000" i="1" s="1"/>
  <c r="M912" i="1"/>
  <c r="O912" i="1" s="1"/>
  <c r="P912" i="1" s="1"/>
  <c r="M824" i="1"/>
  <c r="O824" i="1" s="1"/>
  <c r="M721" i="1"/>
  <c r="O721" i="1" s="1"/>
  <c r="M1615" i="1"/>
  <c r="O1615" i="1" s="1"/>
  <c r="P1615" i="1" s="1"/>
  <c r="M1527" i="1"/>
  <c r="O1527" i="1" s="1"/>
  <c r="T1527" i="1" s="1"/>
  <c r="M1447" i="1"/>
  <c r="O1447" i="1" s="1"/>
  <c r="M1039" i="1"/>
  <c r="O1039" i="1" s="1"/>
  <c r="M773" i="1"/>
  <c r="O773" i="1" s="1"/>
  <c r="P773" i="1" s="1"/>
  <c r="M1406" i="1"/>
  <c r="O1406" i="1" s="1"/>
  <c r="T1406" i="1" s="1"/>
  <c r="M1278" i="1"/>
  <c r="O1278" i="1" s="1"/>
  <c r="T1278" i="1" s="1"/>
  <c r="M1022" i="1"/>
  <c r="O1022" i="1" s="1"/>
  <c r="M894" i="1"/>
  <c r="O894" i="1" s="1"/>
  <c r="T894" i="1" s="1"/>
  <c r="M750" i="1"/>
  <c r="O750" i="1" s="1"/>
  <c r="M528" i="1"/>
  <c r="O528" i="1" s="1"/>
  <c r="T528" i="1" s="1"/>
  <c r="M1421" i="1"/>
  <c r="O1421" i="1" s="1"/>
  <c r="M696" i="1"/>
  <c r="O696" i="1" s="1"/>
  <c r="P696" i="1" s="1"/>
  <c r="M715" i="1"/>
  <c r="O715" i="1" s="1"/>
  <c r="P715" i="1" s="1"/>
  <c r="M203" i="1"/>
  <c r="O203" i="1" s="1"/>
  <c r="M122" i="1"/>
  <c r="O122" i="1" s="1"/>
  <c r="M791" i="1"/>
  <c r="O791" i="1" s="1"/>
  <c r="P791" i="1" s="1"/>
  <c r="M535" i="1"/>
  <c r="O535" i="1" s="1"/>
  <c r="M736" i="1"/>
  <c r="O736" i="1" s="1"/>
  <c r="M1407" i="1"/>
  <c r="O1407" i="1" s="1"/>
  <c r="T1407" i="1" s="1"/>
  <c r="T1471" i="1"/>
  <c r="M1471" i="1"/>
  <c r="O1471" i="1" s="1"/>
  <c r="P1471" i="1" s="1"/>
  <c r="M1535" i="1"/>
  <c r="O1535" i="1" s="1"/>
  <c r="T1535" i="1" s="1"/>
  <c r="M1599" i="1"/>
  <c r="O1599" i="1" s="1"/>
  <c r="T1599" i="1" s="1"/>
  <c r="Q1663" i="1"/>
  <c r="T1663" i="1"/>
  <c r="M1663" i="1"/>
  <c r="O1663" i="1" s="1"/>
  <c r="Q1791" i="1"/>
  <c r="M1791" i="1"/>
  <c r="O1791" i="1" s="1"/>
  <c r="T1791" i="1" s="1"/>
  <c r="M1712" i="1"/>
  <c r="O1712" i="1" s="1"/>
  <c r="T1712" i="1" s="1"/>
  <c r="Q1800" i="1"/>
  <c r="T1800" i="1"/>
  <c r="M1800" i="1"/>
  <c r="O1800" i="1" s="1"/>
  <c r="Q1313" i="1"/>
  <c r="T730" i="1"/>
  <c r="M730" i="1"/>
  <c r="O730" i="1" s="1"/>
  <c r="P730" i="1" s="1"/>
  <c r="T546" i="1"/>
  <c r="Q962" i="1"/>
  <c r="T962" i="1"/>
  <c r="Q1386" i="1"/>
  <c r="T1386" i="1"/>
  <c r="T1690" i="1"/>
  <c r="M1690" i="1"/>
  <c r="O1690" i="1" s="1"/>
  <c r="Q1074" i="1"/>
  <c r="T1074" i="1"/>
  <c r="Q1346" i="1"/>
  <c r="T1346" i="1"/>
  <c r="Q1753" i="1"/>
  <c r="M1753" i="1"/>
  <c r="O1753" i="1" s="1"/>
  <c r="T1753" i="1" s="1"/>
  <c r="M174" i="1"/>
  <c r="O174" i="1" s="1"/>
  <c r="T174" i="1" s="1"/>
  <c r="T664" i="1"/>
  <c r="T728" i="1"/>
  <c r="M728" i="1"/>
  <c r="O728" i="1" s="1"/>
  <c r="T792" i="1"/>
  <c r="M792" i="1"/>
  <c r="O792" i="1" s="1"/>
  <c r="Q856" i="1"/>
  <c r="T856" i="1"/>
  <c r="M856" i="1"/>
  <c r="O856" i="1" s="1"/>
  <c r="P856" i="1" s="1"/>
  <c r="M920" i="1"/>
  <c r="O920" i="1" s="1"/>
  <c r="T920" i="1" s="1"/>
  <c r="M984" i="1"/>
  <c r="O984" i="1" s="1"/>
  <c r="T984" i="1" s="1"/>
  <c r="T1048" i="1"/>
  <c r="M1048" i="1"/>
  <c r="O1048" i="1" s="1"/>
  <c r="P1048" i="1" s="1"/>
  <c r="Q1112" i="1"/>
  <c r="M1112" i="1"/>
  <c r="O1112" i="1" s="1"/>
  <c r="T1112" i="1" s="1"/>
  <c r="T1176" i="1"/>
  <c r="M1176" i="1"/>
  <c r="O1176" i="1" s="1"/>
  <c r="M1240" i="1"/>
  <c r="O1240" i="1" s="1"/>
  <c r="T1240" i="1" s="1"/>
  <c r="Q1664" i="1"/>
  <c r="T1664" i="1"/>
  <c r="M1664" i="1"/>
  <c r="O1664" i="1" s="1"/>
  <c r="P1664" i="1" s="1"/>
  <c r="Q1081" i="1"/>
  <c r="T1081" i="1"/>
  <c r="Q1761" i="1"/>
  <c r="M1761" i="1"/>
  <c r="O1761" i="1" s="1"/>
  <c r="T1761" i="1" s="1"/>
  <c r="Q1250" i="1"/>
  <c r="T1499" i="1"/>
  <c r="M1499" i="1"/>
  <c r="O1499" i="1" s="1"/>
  <c r="Q1703" i="1"/>
  <c r="M1703" i="1"/>
  <c r="O1703" i="1" s="1"/>
  <c r="T1703" i="1" s="1"/>
  <c r="T137" i="1"/>
  <c r="M137" i="1"/>
  <c r="O137" i="1" s="1"/>
  <c r="P137" i="1" s="1"/>
  <c r="T217" i="1"/>
  <c r="M217" i="1"/>
  <c r="O217" i="1" s="1"/>
  <c r="T289" i="1"/>
  <c r="M289" i="1"/>
  <c r="O289" i="1" s="1"/>
  <c r="T353" i="1"/>
  <c r="M353" i="1"/>
  <c r="O353" i="1" s="1"/>
  <c r="T417" i="1"/>
  <c r="M417" i="1"/>
  <c r="O417" i="1" s="1"/>
  <c r="T481" i="1"/>
  <c r="M481" i="1"/>
  <c r="O481" i="1" s="1"/>
  <c r="M553" i="1"/>
  <c r="O553" i="1" s="1"/>
  <c r="T553" i="1" s="1"/>
  <c r="M617" i="1"/>
  <c r="O617" i="1" s="1"/>
  <c r="T617" i="1" s="1"/>
  <c r="T753" i="1"/>
  <c r="M753" i="1"/>
  <c r="O753" i="1" s="1"/>
  <c r="P753" i="1" s="1"/>
  <c r="T905" i="1"/>
  <c r="Q1009" i="1"/>
  <c r="T1009" i="1"/>
  <c r="Q1409" i="1"/>
  <c r="T1409" i="1"/>
  <c r="T378" i="1"/>
  <c r="M706" i="1"/>
  <c r="O706" i="1" s="1"/>
  <c r="T706" i="1" s="1"/>
  <c r="T1146" i="1"/>
  <c r="M1146" i="1"/>
  <c r="O1146" i="1" s="1"/>
  <c r="P1146" i="1" s="1"/>
  <c r="M755" i="1"/>
  <c r="O755" i="1" s="1"/>
  <c r="T755" i="1" s="1"/>
  <c r="Q1190" i="1"/>
  <c r="T1190" i="1"/>
  <c r="Q1449" i="1"/>
  <c r="T1673" i="1"/>
  <c r="M1673" i="1"/>
  <c r="O1673" i="1" s="1"/>
  <c r="P1673" i="1" s="1"/>
  <c r="T28" i="1"/>
  <c r="M28" i="1"/>
  <c r="O28" i="1" s="1"/>
  <c r="T11" i="1"/>
  <c r="M11" i="1"/>
  <c r="O11" i="1" s="1"/>
  <c r="T851" i="1"/>
  <c r="M851" i="1"/>
  <c r="O851" i="1" s="1"/>
  <c r="M931" i="1"/>
  <c r="O931" i="1" s="1"/>
  <c r="T931" i="1" s="1"/>
  <c r="T995" i="1"/>
  <c r="M995" i="1"/>
  <c r="O995" i="1" s="1"/>
  <c r="P995" i="1" s="1"/>
  <c r="M1059" i="1"/>
  <c r="O1059" i="1" s="1"/>
  <c r="T1059" i="1" s="1"/>
  <c r="M1123" i="1"/>
  <c r="O1123" i="1" s="1"/>
  <c r="T1123" i="1" s="1"/>
  <c r="T1187" i="1"/>
  <c r="M1187" i="1"/>
  <c r="O1187" i="1" s="1"/>
  <c r="M1251" i="1"/>
  <c r="O1251" i="1" s="1"/>
  <c r="T1251" i="1" s="1"/>
  <c r="Q1315" i="1"/>
  <c r="M1315" i="1"/>
  <c r="O1315" i="1" s="1"/>
  <c r="T1315" i="1" s="1"/>
  <c r="Q1379" i="1"/>
  <c r="M1379" i="1"/>
  <c r="O1379" i="1" s="1"/>
  <c r="T1379" i="1" s="1"/>
  <c r="T1611" i="1"/>
  <c r="M1611" i="1"/>
  <c r="O1611" i="1" s="1"/>
  <c r="Q1412" i="1"/>
  <c r="T1412" i="1"/>
  <c r="Q1532" i="1"/>
  <c r="T1644" i="1"/>
  <c r="T1501" i="1"/>
  <c r="M1501" i="1"/>
  <c r="O1501" i="1" s="1"/>
  <c r="M258" i="1"/>
  <c r="O258" i="1" s="1"/>
  <c r="T258" i="1" s="1"/>
  <c r="M658" i="1"/>
  <c r="O658" i="1" s="1"/>
  <c r="T658" i="1" s="1"/>
  <c r="Q1018" i="1"/>
  <c r="T1018" i="1"/>
  <c r="M1018" i="1"/>
  <c r="O1018" i="1" s="1"/>
  <c r="P1018" i="1" s="1"/>
  <c r="T1306" i="1"/>
  <c r="M1306" i="1"/>
  <c r="O1306" i="1" s="1"/>
  <c r="Q1602" i="1"/>
  <c r="Q56" i="1"/>
  <c r="Q24" i="1"/>
  <c r="T24" i="1"/>
  <c r="M24" i="1"/>
  <c r="O24" i="1" s="1"/>
  <c r="P24" i="1" s="1"/>
  <c r="Q33" i="1"/>
  <c r="T33" i="1"/>
  <c r="M33" i="1"/>
  <c r="O33" i="1" s="1"/>
  <c r="Q1689" i="1"/>
  <c r="T1689" i="1"/>
  <c r="M1689" i="1"/>
  <c r="O1689" i="1" s="1"/>
  <c r="Q44" i="1"/>
  <c r="Q1446" i="1"/>
  <c r="Q92" i="1"/>
  <c r="M1666" i="1"/>
  <c r="O1666" i="1" s="1"/>
  <c r="P1666" i="1" s="1"/>
  <c r="Q893" i="1"/>
  <c r="M893" i="1"/>
  <c r="O893" i="1" s="1"/>
  <c r="T893" i="1" s="1"/>
  <c r="M1308" i="1"/>
  <c r="O1308" i="1" s="1"/>
  <c r="M705" i="1"/>
  <c r="O705" i="1" s="1"/>
  <c r="M1465" i="1"/>
  <c r="O1465" i="1" s="1"/>
  <c r="P1465" i="1" s="1"/>
  <c r="M1209" i="1"/>
  <c r="O1209" i="1" s="1"/>
  <c r="M1081" i="1"/>
  <c r="O1081" i="1" s="1"/>
  <c r="P1081" i="1" s="1"/>
  <c r="M744" i="1"/>
  <c r="O744" i="1" s="1"/>
  <c r="P744" i="1" s="1"/>
  <c r="M472" i="1"/>
  <c r="O472" i="1" s="1"/>
  <c r="M1504" i="1"/>
  <c r="O1504" i="1" s="1"/>
  <c r="P1504" i="1" s="1"/>
  <c r="M1072" i="1"/>
  <c r="O1072" i="1" s="1"/>
  <c r="M992" i="1"/>
  <c r="O992" i="1" s="1"/>
  <c r="M1695" i="1"/>
  <c r="O1695" i="1" s="1"/>
  <c r="P1695" i="1" s="1"/>
  <c r="M1159" i="1"/>
  <c r="O1159" i="1" s="1"/>
  <c r="M1031" i="1"/>
  <c r="O1031" i="1" s="1"/>
  <c r="P1031" i="1" s="1"/>
  <c r="M1518" i="1"/>
  <c r="O1518" i="1" s="1"/>
  <c r="P1518" i="1" s="1"/>
  <c r="M1390" i="1"/>
  <c r="O1390" i="1" s="1"/>
  <c r="M729" i="1"/>
  <c r="O729" i="1" s="1"/>
  <c r="P729" i="1" s="1"/>
  <c r="M1381" i="1"/>
  <c r="O1381" i="1" s="1"/>
  <c r="T1381" i="1" s="1"/>
  <c r="M1045" i="1"/>
  <c r="O1045" i="1" s="1"/>
  <c r="M869" i="1"/>
  <c r="O869" i="1" s="1"/>
  <c r="M675" i="1"/>
  <c r="O675" i="1" s="1"/>
  <c r="M523" i="1"/>
  <c r="O523" i="1" s="1"/>
  <c r="T523" i="1" s="1"/>
  <c r="M163" i="1"/>
  <c r="O163" i="1" s="1"/>
  <c r="P163" i="1" s="1"/>
  <c r="M19" i="1"/>
  <c r="O19" i="1" s="1"/>
  <c r="M106" i="1"/>
  <c r="O106" i="1" s="1"/>
  <c r="M369" i="1"/>
  <c r="O369" i="1" s="1"/>
  <c r="M113" i="1"/>
  <c r="O113" i="1" s="1"/>
  <c r="M743" i="1"/>
  <c r="O743" i="1" s="1"/>
  <c r="P743" i="1" s="1"/>
  <c r="M487" i="1"/>
  <c r="O487" i="1" s="1"/>
  <c r="M757" i="1"/>
  <c r="O757" i="1" s="1"/>
  <c r="T757" i="1" s="1"/>
  <c r="M1735" i="1"/>
  <c r="O1735" i="1" s="1"/>
  <c r="T1735" i="1" s="1"/>
  <c r="M1011" i="1"/>
  <c r="O1011" i="1" s="1"/>
  <c r="T837" i="1"/>
  <c r="M837" i="1"/>
  <c r="O837" i="1" s="1"/>
  <c r="T1093" i="1"/>
  <c r="M1093" i="1"/>
  <c r="O1093" i="1" s="1"/>
  <c r="T1197" i="1"/>
  <c r="M1197" i="1"/>
  <c r="O1197" i="1" s="1"/>
  <c r="P1197" i="1" s="1"/>
  <c r="M1405" i="1"/>
  <c r="O1405" i="1" s="1"/>
  <c r="T1405" i="1" s="1"/>
  <c r="M1525" i="1"/>
  <c r="O1525" i="1" s="1"/>
  <c r="T1525" i="1" s="1"/>
  <c r="T370" i="1"/>
  <c r="M370" i="1"/>
  <c r="O370" i="1" s="1"/>
  <c r="T882" i="1"/>
  <c r="M882" i="1"/>
  <c r="O882" i="1" s="1"/>
  <c r="T1546" i="1"/>
  <c r="M1546" i="1"/>
  <c r="O1546" i="1" s="1"/>
  <c r="T1270" i="1"/>
  <c r="M1270" i="1"/>
  <c r="O1270" i="1" s="1"/>
  <c r="T14" i="1"/>
  <c r="M14" i="1"/>
  <c r="O14" i="1" s="1"/>
  <c r="T78" i="1"/>
  <c r="M78" i="1"/>
  <c r="O78" i="1" s="1"/>
  <c r="T206" i="1"/>
  <c r="M206" i="1"/>
  <c r="O206" i="1" s="1"/>
  <c r="T270" i="1"/>
  <c r="M270" i="1"/>
  <c r="O270" i="1" s="1"/>
  <c r="M334" i="1"/>
  <c r="O334" i="1" s="1"/>
  <c r="T334" i="1" s="1"/>
  <c r="T398" i="1"/>
  <c r="M398" i="1"/>
  <c r="O398" i="1" s="1"/>
  <c r="T462" i="1"/>
  <c r="M462" i="1"/>
  <c r="O462" i="1" s="1"/>
  <c r="M526" i="1"/>
  <c r="O526" i="1" s="1"/>
  <c r="T526" i="1" s="1"/>
  <c r="T590" i="1"/>
  <c r="M590" i="1"/>
  <c r="O590" i="1" s="1"/>
  <c r="M654" i="1"/>
  <c r="O654" i="1" s="1"/>
  <c r="T654" i="1" s="1"/>
  <c r="T846" i="1"/>
  <c r="M846" i="1"/>
  <c r="O846" i="1" s="1"/>
  <c r="P846" i="1" s="1"/>
  <c r="M910" i="1"/>
  <c r="O910" i="1" s="1"/>
  <c r="T910" i="1" s="1"/>
  <c r="T990" i="1"/>
  <c r="M990" i="1"/>
  <c r="O990" i="1" s="1"/>
  <c r="P990" i="1" s="1"/>
  <c r="T1094" i="1"/>
  <c r="M1094" i="1"/>
  <c r="O1094" i="1" s="1"/>
  <c r="P1094" i="1" s="1"/>
  <c r="M1294" i="1"/>
  <c r="O1294" i="1" s="1"/>
  <c r="T1294" i="1" s="1"/>
  <c r="T1466" i="1"/>
  <c r="M1466" i="1"/>
  <c r="O1466" i="1" s="1"/>
  <c r="P1466" i="1" s="1"/>
  <c r="T842" i="1"/>
  <c r="M842" i="1"/>
  <c r="O842" i="1" s="1"/>
  <c r="P842" i="1" s="1"/>
  <c r="T1206" i="1"/>
  <c r="M1206" i="1"/>
  <c r="O1206" i="1" s="1"/>
  <c r="M1682" i="1"/>
  <c r="O1682" i="1" s="1"/>
  <c r="T1682" i="1" s="1"/>
  <c r="T37" i="1"/>
  <c r="M37" i="1"/>
  <c r="O37" i="1" s="1"/>
  <c r="T159" i="1"/>
  <c r="M159" i="1"/>
  <c r="O159" i="1" s="1"/>
  <c r="P159" i="1" s="1"/>
  <c r="T79" i="1"/>
  <c r="M79" i="1"/>
  <c r="O79" i="1" s="1"/>
  <c r="P79" i="1" s="1"/>
  <c r="T207" i="1"/>
  <c r="M207" i="1"/>
  <c r="O207" i="1" s="1"/>
  <c r="T271" i="1"/>
  <c r="M271" i="1"/>
  <c r="O271" i="1" s="1"/>
  <c r="T871" i="1"/>
  <c r="M871" i="1"/>
  <c r="O871" i="1" s="1"/>
  <c r="P871" i="1" s="1"/>
  <c r="M935" i="1"/>
  <c r="O935" i="1" s="1"/>
  <c r="T935" i="1" s="1"/>
  <c r="M1127" i="1"/>
  <c r="O1127" i="1" s="1"/>
  <c r="T1127" i="1" s="1"/>
  <c r="M1239" i="1"/>
  <c r="O1239" i="1" s="1"/>
  <c r="T1239" i="1" s="1"/>
  <c r="T1607" i="1"/>
  <c r="Q1679" i="1"/>
  <c r="Q1528" i="1"/>
  <c r="Q1640" i="1"/>
  <c r="Q1720" i="1"/>
  <c r="T1720" i="1"/>
  <c r="M1720" i="1"/>
  <c r="O1720" i="1" s="1"/>
  <c r="P1720" i="1" s="1"/>
  <c r="Q1345" i="1"/>
  <c r="T1345" i="1"/>
  <c r="M642" i="1"/>
  <c r="O642" i="1" s="1"/>
  <c r="T642" i="1" s="1"/>
  <c r="Q1002" i="1"/>
  <c r="T1002" i="1"/>
  <c r="M1002" i="1"/>
  <c r="O1002" i="1" s="1"/>
  <c r="P1002" i="1" s="1"/>
  <c r="Q1434" i="1"/>
  <c r="M1434" i="1"/>
  <c r="O1434" i="1" s="1"/>
  <c r="T1434" i="1" s="1"/>
  <c r="T1722" i="1"/>
  <c r="M1722" i="1"/>
  <c r="O1722" i="1" s="1"/>
  <c r="P1722" i="1" s="1"/>
  <c r="Q1110" i="1"/>
  <c r="Q1382" i="1"/>
  <c r="Q1609" i="1"/>
  <c r="T1609" i="1"/>
  <c r="Q1769" i="1"/>
  <c r="T544" i="1"/>
  <c r="M544" i="1"/>
  <c r="O544" i="1" s="1"/>
  <c r="T672" i="1"/>
  <c r="M672" i="1"/>
  <c r="O672" i="1" s="1"/>
  <c r="Q800" i="1"/>
  <c r="M800" i="1"/>
  <c r="O800" i="1" s="1"/>
  <c r="T800" i="1" s="1"/>
  <c r="T928" i="1"/>
  <c r="Q1056" i="1"/>
  <c r="Q1120" i="1"/>
  <c r="Q1184" i="1"/>
  <c r="T1184" i="1"/>
  <c r="Q1248" i="1"/>
  <c r="T1248" i="1"/>
  <c r="Q1320" i="1"/>
  <c r="Q1384" i="1"/>
  <c r="Q1448" i="1"/>
  <c r="T1448" i="1"/>
  <c r="Q1520" i="1"/>
  <c r="T1520" i="1"/>
  <c r="Q1696" i="1"/>
  <c r="T1696" i="1"/>
  <c r="Q1121" i="1"/>
  <c r="M1793" i="1"/>
  <c r="O1793" i="1" s="1"/>
  <c r="T1793" i="1" s="1"/>
  <c r="T1010" i="1"/>
  <c r="M1010" i="1"/>
  <c r="O1010" i="1" s="1"/>
  <c r="P1010" i="1" s="1"/>
  <c r="Q1282" i="1"/>
  <c r="T1282" i="1"/>
  <c r="Q1721" i="1"/>
  <c r="T1721" i="1"/>
  <c r="M1721" i="1"/>
  <c r="O1721" i="1" s="1"/>
  <c r="T150" i="1"/>
  <c r="M150" i="1"/>
  <c r="O150" i="1" s="1"/>
  <c r="P150" i="1" s="1"/>
  <c r="T225" i="1"/>
  <c r="M225" i="1"/>
  <c r="O225" i="1" s="1"/>
  <c r="M297" i="1"/>
  <c r="O297" i="1" s="1"/>
  <c r="T297" i="1" s="1"/>
  <c r="M361" i="1"/>
  <c r="O361" i="1" s="1"/>
  <c r="T361" i="1" s="1"/>
  <c r="T425" i="1"/>
  <c r="M425" i="1"/>
  <c r="O425" i="1" s="1"/>
  <c r="P425" i="1" s="1"/>
  <c r="T489" i="1"/>
  <c r="M489" i="1"/>
  <c r="O489" i="1" s="1"/>
  <c r="P489" i="1" s="1"/>
  <c r="T561" i="1"/>
  <c r="M561" i="1"/>
  <c r="O561" i="1" s="1"/>
  <c r="M761" i="1"/>
  <c r="O761" i="1" s="1"/>
  <c r="T761" i="1" s="1"/>
  <c r="Q1017" i="1"/>
  <c r="T1017" i="1"/>
  <c r="Q1569" i="1"/>
  <c r="T1569" i="1"/>
  <c r="M434" i="1"/>
  <c r="O434" i="1" s="1"/>
  <c r="T434" i="1" s="1"/>
  <c r="T738" i="1"/>
  <c r="M738" i="1"/>
  <c r="O738" i="1" s="1"/>
  <c r="P738" i="1" s="1"/>
  <c r="Q1194" i="1"/>
  <c r="T1194" i="1"/>
  <c r="M1194" i="1"/>
  <c r="O1194" i="1" s="1"/>
  <c r="T909" i="1"/>
  <c r="Q1225" i="1"/>
  <c r="T1225" i="1"/>
  <c r="Q1478" i="1"/>
  <c r="T1478" i="1"/>
  <c r="M1478" i="1"/>
  <c r="O1478" i="1" s="1"/>
  <c r="P1478" i="1" s="1"/>
  <c r="T1691" i="1"/>
  <c r="M1691" i="1"/>
  <c r="O1691" i="1" s="1"/>
  <c r="T45" i="1"/>
  <c r="T339" i="1"/>
  <c r="M795" i="1"/>
  <c r="O795" i="1" s="1"/>
  <c r="T795" i="1" s="1"/>
  <c r="T867" i="1"/>
  <c r="M867" i="1"/>
  <c r="O867" i="1" s="1"/>
  <c r="M939" i="1"/>
  <c r="O939" i="1" s="1"/>
  <c r="T939" i="1" s="1"/>
  <c r="T1067" i="1"/>
  <c r="M1067" i="1"/>
  <c r="O1067" i="1" s="1"/>
  <c r="M1131" i="1"/>
  <c r="O1131" i="1" s="1"/>
  <c r="T1131" i="1" s="1"/>
  <c r="T1195" i="1"/>
  <c r="M1195" i="1"/>
  <c r="O1195" i="1" s="1"/>
  <c r="P1195" i="1" s="1"/>
  <c r="T1323" i="1"/>
  <c r="M1323" i="1"/>
  <c r="O1323" i="1" s="1"/>
  <c r="T1387" i="1"/>
  <c r="M1387" i="1"/>
  <c r="O1387" i="1" s="1"/>
  <c r="P1387" i="1" s="1"/>
  <c r="Q1643" i="1"/>
  <c r="T1643" i="1"/>
  <c r="Q1428" i="1"/>
  <c r="T1428" i="1"/>
  <c r="Q1548" i="1"/>
  <c r="T1548" i="1"/>
  <c r="Q1660" i="1"/>
  <c r="T1660" i="1"/>
  <c r="T1756" i="1"/>
  <c r="T1517" i="1"/>
  <c r="M1517" i="1"/>
  <c r="O1517" i="1" s="1"/>
  <c r="Q1558" i="1"/>
  <c r="T1558" i="1"/>
  <c r="M322" i="1"/>
  <c r="O322" i="1" s="1"/>
  <c r="T322" i="1" s="1"/>
  <c r="T714" i="1"/>
  <c r="M714" i="1"/>
  <c r="O714" i="1" s="1"/>
  <c r="P714" i="1" s="1"/>
  <c r="Q1050" i="1"/>
  <c r="T1050" i="1"/>
  <c r="M1050" i="1"/>
  <c r="O1050" i="1" s="1"/>
  <c r="P1050" i="1" s="1"/>
  <c r="Q1338" i="1"/>
  <c r="M1338" i="1"/>
  <c r="O1338" i="1" s="1"/>
  <c r="T1338" i="1" s="1"/>
  <c r="M1642" i="1"/>
  <c r="O1642" i="1" s="1"/>
  <c r="T1642" i="1" s="1"/>
  <c r="Q93" i="1"/>
  <c r="Q65" i="1"/>
  <c r="T65" i="1"/>
  <c r="Q72" i="1"/>
  <c r="T72" i="1"/>
  <c r="M72" i="1"/>
  <c r="O72" i="1" s="1"/>
  <c r="P72" i="1" s="1"/>
  <c r="Q40" i="1"/>
  <c r="Q77" i="1"/>
  <c r="T77" i="1"/>
  <c r="Q1741" i="1"/>
  <c r="M1741" i="1"/>
  <c r="O1741" i="1" s="1"/>
  <c r="T1741" i="1" s="1"/>
  <c r="Q1790" i="1"/>
  <c r="M1790" i="1"/>
  <c r="O1790" i="1" s="1"/>
  <c r="T1790" i="1" s="1"/>
  <c r="M962" i="1"/>
  <c r="O962" i="1" s="1"/>
  <c r="P962" i="1" s="1"/>
  <c r="M1474" i="1"/>
  <c r="O1474" i="1" s="1"/>
  <c r="P1474" i="1" s="1"/>
  <c r="M1681" i="1"/>
  <c r="O1681" i="1" s="1"/>
  <c r="T1681" i="1" s="1"/>
  <c r="M1748" i="1"/>
  <c r="O1748" i="1" s="1"/>
  <c r="T1748" i="1" s="1"/>
  <c r="M1428" i="1"/>
  <c r="O1428" i="1" s="1"/>
  <c r="M573" i="1"/>
  <c r="O573" i="1" s="1"/>
  <c r="P573" i="1" s="1"/>
  <c r="M416" i="1"/>
  <c r="O416" i="1" s="1"/>
  <c r="P416" i="1" s="1"/>
  <c r="M1649" i="1"/>
  <c r="O1649" i="1" s="1"/>
  <c r="M1521" i="1"/>
  <c r="O1521" i="1" s="1"/>
  <c r="P1521" i="1" s="1"/>
  <c r="M1329" i="1"/>
  <c r="O1329" i="1" s="1"/>
  <c r="P1329" i="1" s="1"/>
  <c r="M1265" i="1"/>
  <c r="O1265" i="1" s="1"/>
  <c r="M1073" i="1"/>
  <c r="O1073" i="1" s="1"/>
  <c r="M1009" i="1"/>
  <c r="O1009" i="1" s="1"/>
  <c r="M632" i="1"/>
  <c r="O632" i="1" s="1"/>
  <c r="P632" i="1" s="1"/>
  <c r="M1320" i="1"/>
  <c r="O1320" i="1" s="1"/>
  <c r="T1320" i="1" s="1"/>
  <c r="M1232" i="1"/>
  <c r="O1232" i="1" s="1"/>
  <c r="T1232" i="1" s="1"/>
  <c r="M976" i="1"/>
  <c r="O976" i="1" s="1"/>
  <c r="T976" i="1" s="1"/>
  <c r="M805" i="1"/>
  <c r="O805" i="1" s="1"/>
  <c r="P805" i="1" s="1"/>
  <c r="M689" i="1"/>
  <c r="O689" i="1" s="1"/>
  <c r="M512" i="1"/>
  <c r="O512" i="1" s="1"/>
  <c r="M1679" i="1"/>
  <c r="O1679" i="1" s="1"/>
  <c r="T1679" i="1" s="1"/>
  <c r="M1591" i="1"/>
  <c r="O1591" i="1" s="1"/>
  <c r="T1591" i="1" s="1"/>
  <c r="M1511" i="1"/>
  <c r="O1511" i="1" s="1"/>
  <c r="P1511" i="1" s="1"/>
  <c r="M1335" i="1"/>
  <c r="O1335" i="1" s="1"/>
  <c r="T1335" i="1" s="1"/>
  <c r="M1143" i="1"/>
  <c r="O1143" i="1" s="1"/>
  <c r="P1143" i="1" s="1"/>
  <c r="M887" i="1"/>
  <c r="O887" i="1" s="1"/>
  <c r="P887" i="1" s="1"/>
  <c r="M741" i="1"/>
  <c r="O741" i="1" s="1"/>
  <c r="M509" i="1"/>
  <c r="O509" i="1" s="1"/>
  <c r="M92" i="1"/>
  <c r="O92" i="1" s="1"/>
  <c r="T92" i="1" s="1"/>
  <c r="M1382" i="1"/>
  <c r="O1382" i="1" s="1"/>
  <c r="T1382" i="1" s="1"/>
  <c r="M998" i="1"/>
  <c r="O998" i="1" s="1"/>
  <c r="P998" i="1" s="1"/>
  <c r="M718" i="1"/>
  <c r="O718" i="1" s="1"/>
  <c r="T718" i="1" s="1"/>
  <c r="M464" i="1"/>
  <c r="O464" i="1" s="1"/>
  <c r="P464" i="1" s="1"/>
  <c r="M1549" i="1"/>
  <c r="O1549" i="1" s="1"/>
  <c r="P1549" i="1" s="1"/>
  <c r="M853" i="1"/>
  <c r="O853" i="1" s="1"/>
  <c r="M608" i="1"/>
  <c r="O608" i="1" s="1"/>
  <c r="M659" i="1"/>
  <c r="O659" i="1" s="1"/>
  <c r="T659" i="1" s="1"/>
  <c r="M483" i="1"/>
  <c r="O483" i="1" s="1"/>
  <c r="P483" i="1" s="1"/>
  <c r="M331" i="1"/>
  <c r="O331" i="1" s="1"/>
  <c r="T331" i="1" s="1"/>
  <c r="M674" i="1"/>
  <c r="O674" i="1" s="1"/>
  <c r="M490" i="1"/>
  <c r="O490" i="1" s="1"/>
  <c r="P490" i="1" s="1"/>
  <c r="M58" i="1"/>
  <c r="O58" i="1" s="1"/>
  <c r="P58" i="1" s="1"/>
  <c r="M727" i="1"/>
  <c r="O727" i="1" s="1"/>
  <c r="M471" i="1"/>
  <c r="O471" i="1" s="1"/>
  <c r="M215" i="1"/>
  <c r="O215" i="1" s="1"/>
  <c r="M134" i="1"/>
  <c r="O134" i="1" s="1"/>
  <c r="P134" i="1" s="1"/>
  <c r="M1725" i="1"/>
  <c r="O1725" i="1" s="1"/>
  <c r="P1725" i="1" s="1"/>
  <c r="M44" i="1"/>
  <c r="O44" i="1" s="1"/>
  <c r="T44" i="1" s="1"/>
  <c r="M1267" i="1"/>
  <c r="O1267" i="1" s="1"/>
  <c r="P1267" i="1" s="1"/>
  <c r="T1310" i="1"/>
  <c r="M1310" i="1"/>
  <c r="O1310" i="1" s="1"/>
  <c r="T1462" i="1"/>
  <c r="M1462" i="1"/>
  <c r="O1462" i="1" s="1"/>
  <c r="T18" i="1"/>
  <c r="M18" i="1"/>
  <c r="O18" i="1" s="1"/>
  <c r="P18" i="1" s="1"/>
  <c r="M338" i="1"/>
  <c r="O338" i="1" s="1"/>
  <c r="T338" i="1" s="1"/>
  <c r="T930" i="1"/>
  <c r="T1498" i="1"/>
  <c r="M1498" i="1"/>
  <c r="O1498" i="1" s="1"/>
  <c r="M959" i="1"/>
  <c r="O959" i="1" s="1"/>
  <c r="T959" i="1" s="1"/>
  <c r="T1491" i="1"/>
  <c r="M1491" i="1"/>
  <c r="O1491" i="1" s="1"/>
  <c r="T1699" i="1"/>
  <c r="M1699" i="1"/>
  <c r="O1699" i="1" s="1"/>
  <c r="M55" i="1"/>
  <c r="O55" i="1" s="1"/>
  <c r="T55" i="1" s="1"/>
  <c r="T171" i="1"/>
  <c r="M171" i="1"/>
  <c r="O171" i="1" s="1"/>
  <c r="M96" i="1"/>
  <c r="O96" i="1" s="1"/>
  <c r="T96" i="1" s="1"/>
  <c r="T351" i="1"/>
  <c r="M351" i="1"/>
  <c r="O351" i="1" s="1"/>
  <c r="P351" i="1" s="1"/>
  <c r="T415" i="1"/>
  <c r="M415" i="1"/>
  <c r="O415" i="1" s="1"/>
  <c r="P415" i="1" s="1"/>
  <c r="T479" i="1"/>
  <c r="M479" i="1"/>
  <c r="O479" i="1" s="1"/>
  <c r="T543" i="1"/>
  <c r="M543" i="1"/>
  <c r="O543" i="1" s="1"/>
  <c r="T607" i="1"/>
  <c r="M607" i="1"/>
  <c r="O607" i="1" s="1"/>
  <c r="P607" i="1" s="1"/>
  <c r="T671" i="1"/>
  <c r="M671" i="1"/>
  <c r="O671" i="1" s="1"/>
  <c r="P671" i="1" s="1"/>
  <c r="T735" i="1"/>
  <c r="M735" i="1"/>
  <c r="O735" i="1" s="1"/>
  <c r="M879" i="1"/>
  <c r="O879" i="1" s="1"/>
  <c r="T879" i="1" s="1"/>
  <c r="M943" i="1"/>
  <c r="O943" i="1" s="1"/>
  <c r="T943" i="1" s="1"/>
  <c r="T1047" i="1"/>
  <c r="M1047" i="1"/>
  <c r="O1047" i="1" s="1"/>
  <c r="P1047" i="1" s="1"/>
  <c r="T1247" i="1"/>
  <c r="T1351" i="1"/>
  <c r="T1560" i="1"/>
  <c r="M1560" i="1"/>
  <c r="O1560" i="1" s="1"/>
  <c r="M1736" i="1"/>
  <c r="O1736" i="1" s="1"/>
  <c r="T1736" i="1" s="1"/>
  <c r="Q1361" i="1"/>
  <c r="M194" i="1"/>
  <c r="O194" i="1" s="1"/>
  <c r="T194" i="1" s="1"/>
  <c r="M698" i="1"/>
  <c r="O698" i="1" s="1"/>
  <c r="T698" i="1" s="1"/>
  <c r="T1034" i="1"/>
  <c r="M1034" i="1"/>
  <c r="O1034" i="1" s="1"/>
  <c r="P1034" i="1" s="1"/>
  <c r="T1482" i="1"/>
  <c r="M1482" i="1"/>
  <c r="O1482" i="1" s="1"/>
  <c r="P1482" i="1" s="1"/>
  <c r="M1786" i="1"/>
  <c r="O1786" i="1" s="1"/>
  <c r="T1786" i="1" s="1"/>
  <c r="T1142" i="1"/>
  <c r="M1142" i="1"/>
  <c r="O1142" i="1" s="1"/>
  <c r="T1411" i="1"/>
  <c r="M1411" i="1"/>
  <c r="O1411" i="1" s="1"/>
  <c r="P1411" i="1" s="1"/>
  <c r="Q1638" i="1"/>
  <c r="T1638" i="1"/>
  <c r="M1638" i="1"/>
  <c r="O1638" i="1" s="1"/>
  <c r="P1638" i="1" s="1"/>
  <c r="M424" i="1"/>
  <c r="O424" i="1" s="1"/>
  <c r="T424" i="1" s="1"/>
  <c r="T488" i="1"/>
  <c r="M488" i="1"/>
  <c r="O488" i="1" s="1"/>
  <c r="P488" i="1" s="1"/>
  <c r="T680" i="1"/>
  <c r="Q808" i="1"/>
  <c r="T808" i="1"/>
  <c r="Q872" i="1"/>
  <c r="T1064" i="1"/>
  <c r="Q1264" i="1"/>
  <c r="T1264" i="1"/>
  <c r="Q1328" i="1"/>
  <c r="T1328" i="1"/>
  <c r="Q1392" i="1"/>
  <c r="T1392" i="1"/>
  <c r="Q1456" i="1"/>
  <c r="T1456" i="1"/>
  <c r="Q1536" i="1"/>
  <c r="T1536" i="1"/>
  <c r="M1536" i="1"/>
  <c r="O1536" i="1" s="1"/>
  <c r="P1536" i="1" s="1"/>
  <c r="Q1728" i="1"/>
  <c r="M1728" i="1"/>
  <c r="O1728" i="1" s="1"/>
  <c r="T1728" i="1" s="1"/>
  <c r="Q1273" i="1"/>
  <c r="T1273" i="1"/>
  <c r="T74" i="1"/>
  <c r="M74" i="1"/>
  <c r="O74" i="1" s="1"/>
  <c r="Q1046" i="1"/>
  <c r="T1046" i="1"/>
  <c r="Q1318" i="1"/>
  <c r="T1555" i="1"/>
  <c r="M1555" i="1"/>
  <c r="O1555" i="1" s="1"/>
  <c r="P1555" i="1" s="1"/>
  <c r="M1737" i="1"/>
  <c r="O1737" i="1" s="1"/>
  <c r="T1737" i="1" s="1"/>
  <c r="T162" i="1"/>
  <c r="M162" i="1"/>
  <c r="O162" i="1" s="1"/>
  <c r="T433" i="1"/>
  <c r="M569" i="1"/>
  <c r="O569" i="1" s="1"/>
  <c r="T569" i="1" s="1"/>
  <c r="T633" i="1"/>
  <c r="M633" i="1"/>
  <c r="O633" i="1" s="1"/>
  <c r="T793" i="1"/>
  <c r="M793" i="1"/>
  <c r="O793" i="1" s="1"/>
  <c r="T778" i="1"/>
  <c r="M778" i="1"/>
  <c r="O778" i="1" s="1"/>
  <c r="Q1458" i="1"/>
  <c r="T1458" i="1"/>
  <c r="M1458" i="1"/>
  <c r="O1458" i="1" s="1"/>
  <c r="P1458" i="1" s="1"/>
  <c r="Q985" i="1"/>
  <c r="Q1507" i="1"/>
  <c r="T1507" i="1"/>
  <c r="M1507" i="1"/>
  <c r="O1507" i="1" s="1"/>
  <c r="M1709" i="1"/>
  <c r="O1709" i="1" s="1"/>
  <c r="T1709" i="1" s="1"/>
  <c r="M43" i="1"/>
  <c r="O43" i="1" s="1"/>
  <c r="T43" i="1" s="1"/>
  <c r="T219" i="1"/>
  <c r="M219" i="1"/>
  <c r="O219" i="1" s="1"/>
  <c r="P219" i="1" s="1"/>
  <c r="M283" i="1"/>
  <c r="O283" i="1" s="1"/>
  <c r="T283" i="1" s="1"/>
  <c r="T347" i="1"/>
  <c r="M347" i="1"/>
  <c r="O347" i="1" s="1"/>
  <c r="P347" i="1" s="1"/>
  <c r="M411" i="1"/>
  <c r="O411" i="1" s="1"/>
  <c r="T411" i="1" s="1"/>
  <c r="T475" i="1"/>
  <c r="M475" i="1"/>
  <c r="O475" i="1" s="1"/>
  <c r="T539" i="1"/>
  <c r="M539" i="1"/>
  <c r="O539" i="1" s="1"/>
  <c r="P539" i="1" s="1"/>
  <c r="T603" i="1"/>
  <c r="M603" i="1"/>
  <c r="O603" i="1" s="1"/>
  <c r="P603" i="1" s="1"/>
  <c r="M667" i="1"/>
  <c r="O667" i="1" s="1"/>
  <c r="T667" i="1" s="1"/>
  <c r="T731" i="1"/>
  <c r="M731" i="1"/>
  <c r="O731" i="1" s="1"/>
  <c r="P731" i="1" s="1"/>
  <c r="M883" i="1"/>
  <c r="O883" i="1" s="1"/>
  <c r="T883" i="1" s="1"/>
  <c r="T947" i="1"/>
  <c r="M947" i="1"/>
  <c r="O947" i="1" s="1"/>
  <c r="P947" i="1" s="1"/>
  <c r="T1075" i="1"/>
  <c r="M1075" i="1"/>
  <c r="O1075" i="1" s="1"/>
  <c r="P1075" i="1" s="1"/>
  <c r="M1139" i="1"/>
  <c r="O1139" i="1" s="1"/>
  <c r="T1139" i="1" s="1"/>
  <c r="T1203" i="1"/>
  <c r="M1203" i="1"/>
  <c r="O1203" i="1" s="1"/>
  <c r="T1331" i="1"/>
  <c r="M1331" i="1"/>
  <c r="O1331" i="1" s="1"/>
  <c r="T1419" i="1"/>
  <c r="M1419" i="1"/>
  <c r="O1419" i="1" s="1"/>
  <c r="P1419" i="1" s="1"/>
  <c r="T1675" i="1"/>
  <c r="M1675" i="1"/>
  <c r="O1675" i="1" s="1"/>
  <c r="Q1172" i="1"/>
  <c r="T1172" i="1"/>
  <c r="Q1332" i="1"/>
  <c r="T1332" i="1"/>
  <c r="T1444" i="1"/>
  <c r="Q1564" i="1"/>
  <c r="T1564" i="1"/>
  <c r="T1772" i="1"/>
  <c r="M1533" i="1"/>
  <c r="O1533" i="1" s="1"/>
  <c r="T1533" i="1" s="1"/>
  <c r="Q1622" i="1"/>
  <c r="T1622" i="1"/>
  <c r="M386" i="1"/>
  <c r="O386" i="1" s="1"/>
  <c r="T386" i="1" s="1"/>
  <c r="Q1082" i="1"/>
  <c r="T1082" i="1"/>
  <c r="M1082" i="1"/>
  <c r="O1082" i="1" s="1"/>
  <c r="P1082" i="1" s="1"/>
  <c r="M1362" i="1"/>
  <c r="O1362" i="1" s="1"/>
  <c r="T1362" i="1" s="1"/>
  <c r="T1674" i="1"/>
  <c r="M1674" i="1"/>
  <c r="O1674" i="1" s="1"/>
  <c r="P1674" i="1" s="1"/>
  <c r="Q8" i="1"/>
  <c r="T8" i="1"/>
  <c r="Q108" i="1"/>
  <c r="T108" i="1"/>
  <c r="M108" i="1"/>
  <c r="O108" i="1" s="1"/>
  <c r="P108" i="1" s="1"/>
  <c r="Q112" i="1"/>
  <c r="T112" i="1"/>
  <c r="M112" i="1"/>
  <c r="O112" i="1" s="1"/>
  <c r="P112" i="1" s="1"/>
  <c r="Q76" i="1"/>
  <c r="T76" i="1"/>
  <c r="Q151" i="1"/>
  <c r="T151" i="1"/>
  <c r="Q48" i="1"/>
  <c r="M48" i="1"/>
  <c r="O48" i="1" s="1"/>
  <c r="T48" i="1" s="1"/>
  <c r="M713" i="1"/>
  <c r="O713" i="1" s="1"/>
  <c r="M1250" i="1"/>
  <c r="O1250" i="1" s="1"/>
  <c r="T1250" i="1" s="1"/>
  <c r="M1769" i="1"/>
  <c r="O1769" i="1" s="1"/>
  <c r="T1769" i="1" s="1"/>
  <c r="M1740" i="1"/>
  <c r="O1740" i="1" s="1"/>
  <c r="T1740" i="1" s="1"/>
  <c r="M1548" i="1"/>
  <c r="O1548" i="1" s="1"/>
  <c r="P1548" i="1" s="1"/>
  <c r="M1292" i="1"/>
  <c r="O1292" i="1" s="1"/>
  <c r="T1292" i="1" s="1"/>
  <c r="M769" i="1"/>
  <c r="O769" i="1" s="1"/>
  <c r="P769" i="1" s="1"/>
  <c r="M1577" i="1"/>
  <c r="O1577" i="1" s="1"/>
  <c r="P1577" i="1" s="1"/>
  <c r="M1449" i="1"/>
  <c r="O1449" i="1" s="1"/>
  <c r="T1449" i="1" s="1"/>
  <c r="M1257" i="1"/>
  <c r="O1257" i="1" s="1"/>
  <c r="T1257" i="1" s="1"/>
  <c r="M1065" i="1"/>
  <c r="O1065" i="1" s="1"/>
  <c r="M1001" i="1"/>
  <c r="O1001" i="1" s="1"/>
  <c r="P1001" i="1" s="1"/>
  <c r="M616" i="1"/>
  <c r="O616" i="1" s="1"/>
  <c r="P616" i="1" s="1"/>
  <c r="M1648" i="1"/>
  <c r="O1648" i="1" s="1"/>
  <c r="M1568" i="1"/>
  <c r="O1568" i="1" s="1"/>
  <c r="P1568" i="1" s="1"/>
  <c r="M1392" i="1"/>
  <c r="O1392" i="1" s="1"/>
  <c r="P1392" i="1" s="1"/>
  <c r="M1312" i="1"/>
  <c r="O1312" i="1" s="1"/>
  <c r="P1312" i="1" s="1"/>
  <c r="M1056" i="1"/>
  <c r="O1056" i="1" s="1"/>
  <c r="T1056" i="1" s="1"/>
  <c r="M1671" i="1"/>
  <c r="O1671" i="1" s="1"/>
  <c r="M1415" i="1"/>
  <c r="O1415" i="1" s="1"/>
  <c r="T1415" i="1" s="1"/>
  <c r="M1327" i="1"/>
  <c r="O1327" i="1" s="1"/>
  <c r="P1327" i="1" s="1"/>
  <c r="M445" i="1"/>
  <c r="O445" i="1" s="1"/>
  <c r="T445" i="1" s="1"/>
  <c r="M1494" i="1"/>
  <c r="O1494" i="1" s="1"/>
  <c r="P1494" i="1" s="1"/>
  <c r="M1110" i="1"/>
  <c r="O1110" i="1" s="1"/>
  <c r="T1110" i="1" s="1"/>
  <c r="M697" i="1"/>
  <c r="O697" i="1" s="1"/>
  <c r="P697" i="1" s="1"/>
  <c r="M1173" i="1"/>
  <c r="O1173" i="1" s="1"/>
  <c r="M997" i="1"/>
  <c r="O997" i="1" s="1"/>
  <c r="M576" i="1"/>
  <c r="O576" i="1" s="1"/>
  <c r="P576" i="1" s="1"/>
  <c r="M651" i="1"/>
  <c r="O651" i="1" s="1"/>
  <c r="P651" i="1" s="1"/>
  <c r="M467" i="1"/>
  <c r="O467" i="1" s="1"/>
  <c r="M291" i="1"/>
  <c r="O291" i="1" s="1"/>
  <c r="P291" i="1" s="1"/>
  <c r="M139" i="1"/>
  <c r="O139" i="1" s="1"/>
  <c r="P139" i="1" s="1"/>
  <c r="M482" i="1"/>
  <c r="O482" i="1" s="1"/>
  <c r="P482" i="1" s="1"/>
  <c r="M298" i="1"/>
  <c r="O298" i="1" s="1"/>
  <c r="T298" i="1" s="1"/>
  <c r="M305" i="1"/>
  <c r="O305" i="1" s="1"/>
  <c r="T305" i="1" s="1"/>
  <c r="M65" i="1"/>
  <c r="O65" i="1" s="1"/>
  <c r="M679" i="1"/>
  <c r="O679" i="1" s="1"/>
  <c r="P679" i="1" s="1"/>
  <c r="M1027" i="1"/>
  <c r="O1027" i="1" s="1"/>
  <c r="M874" i="1"/>
  <c r="O874" i="1" s="1"/>
  <c r="T874" i="1" s="1"/>
  <c r="T1013" i="1"/>
  <c r="M1013" i="1"/>
  <c r="O1013" i="1" s="1"/>
  <c r="M1221" i="1"/>
  <c r="O1221" i="1" s="1"/>
  <c r="T1221" i="1" s="1"/>
  <c r="T1325" i="1"/>
  <c r="M1325" i="1"/>
  <c r="O1325" i="1" s="1"/>
  <c r="P1325" i="1" s="1"/>
  <c r="M1605" i="1"/>
  <c r="O1605" i="1" s="1"/>
  <c r="T1605" i="1" s="1"/>
  <c r="M98" i="1"/>
  <c r="O98" i="1" s="1"/>
  <c r="T98" i="1" s="1"/>
  <c r="T474" i="1"/>
  <c r="M474" i="1"/>
  <c r="O474" i="1" s="1"/>
  <c r="P474" i="1" s="1"/>
  <c r="M1226" i="1"/>
  <c r="O1226" i="1" s="1"/>
  <c r="T1226" i="1" s="1"/>
  <c r="T1618" i="1"/>
  <c r="M1618" i="1"/>
  <c r="O1618" i="1" s="1"/>
  <c r="P1618" i="1" s="1"/>
  <c r="T1341" i="1"/>
  <c r="M1341" i="1"/>
  <c r="O1341" i="1" s="1"/>
  <c r="P1341" i="1" s="1"/>
  <c r="M1747" i="1"/>
  <c r="O1747" i="1" s="1"/>
  <c r="T1747" i="1" s="1"/>
  <c r="T131" i="1"/>
  <c r="M131" i="1"/>
  <c r="O131" i="1" s="1"/>
  <c r="P131" i="1" s="1"/>
  <c r="T30" i="1"/>
  <c r="M30" i="1"/>
  <c r="O30" i="1" s="1"/>
  <c r="P30" i="1" s="1"/>
  <c r="M94" i="1"/>
  <c r="O94" i="1" s="1"/>
  <c r="T94" i="1" s="1"/>
  <c r="T222" i="1"/>
  <c r="M222" i="1"/>
  <c r="O222" i="1" s="1"/>
  <c r="P222" i="1" s="1"/>
  <c r="T286" i="1"/>
  <c r="M286" i="1"/>
  <c r="O286" i="1" s="1"/>
  <c r="T350" i="1"/>
  <c r="M350" i="1"/>
  <c r="O350" i="1" s="1"/>
  <c r="P350" i="1" s="1"/>
  <c r="T414" i="1"/>
  <c r="M414" i="1"/>
  <c r="O414" i="1" s="1"/>
  <c r="T478" i="1"/>
  <c r="M478" i="1"/>
  <c r="O478" i="1" s="1"/>
  <c r="P478" i="1" s="1"/>
  <c r="T542" i="1"/>
  <c r="M542" i="1"/>
  <c r="O542" i="1" s="1"/>
  <c r="P542" i="1" s="1"/>
  <c r="T606" i="1"/>
  <c r="M606" i="1"/>
  <c r="O606" i="1" s="1"/>
  <c r="P606" i="1" s="1"/>
  <c r="T670" i="1"/>
  <c r="M670" i="1"/>
  <c r="O670" i="1" s="1"/>
  <c r="T734" i="1"/>
  <c r="M734" i="1"/>
  <c r="O734" i="1" s="1"/>
  <c r="P734" i="1" s="1"/>
  <c r="T862" i="1"/>
  <c r="M862" i="1"/>
  <c r="O862" i="1" s="1"/>
  <c r="P862" i="1" s="1"/>
  <c r="T926" i="1"/>
  <c r="M926" i="1"/>
  <c r="O926" i="1" s="1"/>
  <c r="T1118" i="1"/>
  <c r="M1118" i="1"/>
  <c r="O1118" i="1" s="1"/>
  <c r="M1222" i="1"/>
  <c r="O1222" i="1" s="1"/>
  <c r="T1222" i="1" s="1"/>
  <c r="T42" i="1"/>
  <c r="T362" i="1"/>
  <c r="M986" i="1"/>
  <c r="O986" i="1" s="1"/>
  <c r="T986" i="1" s="1"/>
  <c r="M1277" i="1"/>
  <c r="O1277" i="1" s="1"/>
  <c r="T1277" i="1" s="1"/>
  <c r="T1715" i="1"/>
  <c r="M1715" i="1"/>
  <c r="O1715" i="1" s="1"/>
  <c r="T71" i="1"/>
  <c r="M71" i="1"/>
  <c r="O71" i="1" s="1"/>
  <c r="M95" i="1"/>
  <c r="O95" i="1" s="1"/>
  <c r="T95" i="1" s="1"/>
  <c r="T223" i="1"/>
  <c r="M223" i="1"/>
  <c r="O223" i="1" s="1"/>
  <c r="P223" i="1" s="1"/>
  <c r="T287" i="1"/>
  <c r="M287" i="1"/>
  <c r="O287" i="1" s="1"/>
  <c r="T551" i="1"/>
  <c r="M815" i="1"/>
  <c r="O815" i="1" s="1"/>
  <c r="T815" i="1" s="1"/>
  <c r="T1055" i="1"/>
  <c r="M1255" i="1"/>
  <c r="O1255" i="1" s="1"/>
  <c r="T1255" i="1" s="1"/>
  <c r="Q1367" i="1"/>
  <c r="T1367" i="1"/>
  <c r="M1367" i="1"/>
  <c r="O1367" i="1" s="1"/>
  <c r="Q1431" i="1"/>
  <c r="T1431" i="1"/>
  <c r="M1431" i="1"/>
  <c r="O1431" i="1" s="1"/>
  <c r="Q1495" i="1"/>
  <c r="T1495" i="1"/>
  <c r="M1495" i="1"/>
  <c r="O1495" i="1" s="1"/>
  <c r="P1495" i="1" s="1"/>
  <c r="Q1559" i="1"/>
  <c r="T1559" i="1"/>
  <c r="M1559" i="1"/>
  <c r="O1559" i="1" s="1"/>
  <c r="Q1623" i="1"/>
  <c r="T1623" i="1"/>
  <c r="M1623" i="1"/>
  <c r="O1623" i="1" s="1"/>
  <c r="Q1711" i="1"/>
  <c r="M1711" i="1"/>
  <c r="O1711" i="1" s="1"/>
  <c r="T1711" i="1" s="1"/>
  <c r="Q1576" i="1"/>
  <c r="T1576" i="1"/>
  <c r="Q1656" i="1"/>
  <c r="T1656" i="1"/>
  <c r="Q1744" i="1"/>
  <c r="M1744" i="1"/>
  <c r="O1744" i="1" s="1"/>
  <c r="T1744" i="1" s="1"/>
  <c r="Q993" i="1"/>
  <c r="T993" i="1"/>
  <c r="Q1441" i="1"/>
  <c r="T1441" i="1"/>
  <c r="Q746" i="1"/>
  <c r="T746" i="1"/>
  <c r="M746" i="1"/>
  <c r="O746" i="1" s="1"/>
  <c r="Q1522" i="1"/>
  <c r="T1522" i="1"/>
  <c r="M1522" i="1"/>
  <c r="O1522" i="1" s="1"/>
  <c r="P1522" i="1" s="1"/>
  <c r="M682" i="1"/>
  <c r="O682" i="1" s="1"/>
  <c r="T682" i="1" s="1"/>
  <c r="Q1177" i="1"/>
  <c r="T1177" i="1"/>
  <c r="M1438" i="1"/>
  <c r="O1438" i="1" s="1"/>
  <c r="T1438" i="1" s="1"/>
  <c r="T1667" i="1"/>
  <c r="M1667" i="1"/>
  <c r="O1667" i="1" s="1"/>
  <c r="P1667" i="1" s="1"/>
  <c r="M91" i="1"/>
  <c r="O91" i="1" s="1"/>
  <c r="T91" i="1" s="1"/>
  <c r="T432" i="1"/>
  <c r="M432" i="1"/>
  <c r="O432" i="1" s="1"/>
  <c r="T496" i="1"/>
  <c r="M496" i="1"/>
  <c r="O496" i="1" s="1"/>
  <c r="M624" i="1"/>
  <c r="O624" i="1" s="1"/>
  <c r="T624" i="1" s="1"/>
  <c r="Q752" i="1"/>
  <c r="T752" i="1"/>
  <c r="M752" i="1"/>
  <c r="O752" i="1" s="1"/>
  <c r="P752" i="1" s="1"/>
  <c r="Q816" i="1"/>
  <c r="T816" i="1"/>
  <c r="Q944" i="1"/>
  <c r="Q1008" i="1"/>
  <c r="T1008" i="1"/>
  <c r="Q1136" i="1"/>
  <c r="T1136" i="1"/>
  <c r="Q1200" i="1"/>
  <c r="T1200" i="1"/>
  <c r="Q1336" i="1"/>
  <c r="T1336" i="1"/>
  <c r="Q1400" i="1"/>
  <c r="T1400" i="1"/>
  <c r="Q1464" i="1"/>
  <c r="T1464" i="1"/>
  <c r="Q1544" i="1"/>
  <c r="T1544" i="1"/>
  <c r="Q1760" i="1"/>
  <c r="Q1145" i="1"/>
  <c r="T1145" i="1"/>
  <c r="T1337" i="1"/>
  <c r="M282" i="1"/>
  <c r="O282" i="1" s="1"/>
  <c r="T282" i="1" s="1"/>
  <c r="Q1078" i="1"/>
  <c r="T1078" i="1"/>
  <c r="M1078" i="1"/>
  <c r="O1078" i="1" s="1"/>
  <c r="P1078" i="1" s="1"/>
  <c r="Q1353" i="1"/>
  <c r="T1353" i="1"/>
  <c r="T1585" i="1"/>
  <c r="M1755" i="1"/>
  <c r="O1755" i="1" s="1"/>
  <c r="T1755" i="1" s="1"/>
  <c r="T177" i="1"/>
  <c r="M249" i="1"/>
  <c r="O249" i="1" s="1"/>
  <c r="T249" i="1" s="1"/>
  <c r="M313" i="1"/>
  <c r="O313" i="1" s="1"/>
  <c r="T313" i="1" s="1"/>
  <c r="M377" i="1"/>
  <c r="O377" i="1" s="1"/>
  <c r="T377" i="1" s="1"/>
  <c r="M441" i="1"/>
  <c r="O441" i="1" s="1"/>
  <c r="T441" i="1" s="1"/>
  <c r="T649" i="1"/>
  <c r="M649" i="1"/>
  <c r="O649" i="1" s="1"/>
  <c r="T937" i="1"/>
  <c r="Q1041" i="1"/>
  <c r="T1041" i="1"/>
  <c r="Q1218" i="1"/>
  <c r="T1218" i="1"/>
  <c r="M530" i="1"/>
  <c r="O530" i="1" s="1"/>
  <c r="T530" i="1" s="1"/>
  <c r="T810" i="1"/>
  <c r="Q1506" i="1"/>
  <c r="T1506" i="1"/>
  <c r="T1021" i="1"/>
  <c r="M1021" i="1"/>
  <c r="O1021" i="1" s="1"/>
  <c r="P1021" i="1" s="1"/>
  <c r="T355" i="1"/>
  <c r="T547" i="1"/>
  <c r="M811" i="1"/>
  <c r="O811" i="1" s="1"/>
  <c r="T811" i="1" s="1"/>
  <c r="M891" i="1"/>
  <c r="O891" i="1" s="1"/>
  <c r="T891" i="1" s="1"/>
  <c r="M955" i="1"/>
  <c r="O955" i="1" s="1"/>
  <c r="T955" i="1" s="1"/>
  <c r="T1019" i="1"/>
  <c r="M1019" i="1"/>
  <c r="O1019" i="1" s="1"/>
  <c r="P1019" i="1" s="1"/>
  <c r="T1083" i="1"/>
  <c r="M1083" i="1"/>
  <c r="O1083" i="1" s="1"/>
  <c r="P1083" i="1" s="1"/>
  <c r="T1147" i="1"/>
  <c r="M1147" i="1"/>
  <c r="O1147" i="1" s="1"/>
  <c r="T1211" i="1"/>
  <c r="M1211" i="1"/>
  <c r="O1211" i="1" s="1"/>
  <c r="P1211" i="1" s="1"/>
  <c r="M1275" i="1"/>
  <c r="O1275" i="1" s="1"/>
  <c r="T1275" i="1" s="1"/>
  <c r="M1339" i="1"/>
  <c r="O1339" i="1" s="1"/>
  <c r="T1339" i="1" s="1"/>
  <c r="M1451" i="1"/>
  <c r="O1451" i="1" s="1"/>
  <c r="T1451" i="1" s="1"/>
  <c r="M1707" i="1"/>
  <c r="O1707" i="1" s="1"/>
  <c r="T1707" i="1" s="1"/>
  <c r="Q1180" i="1"/>
  <c r="T1180" i="1"/>
  <c r="Q1348" i="1"/>
  <c r="T1348" i="1"/>
  <c r="Q1460" i="1"/>
  <c r="T1460" i="1"/>
  <c r="T1580" i="1"/>
  <c r="T1684" i="1"/>
  <c r="T1718" i="1"/>
  <c r="M1718" i="1"/>
  <c r="O1718" i="1" s="1"/>
  <c r="Q794" i="1"/>
  <c r="T794" i="1"/>
  <c r="T1114" i="1"/>
  <c r="M1114" i="1"/>
  <c r="O1114" i="1" s="1"/>
  <c r="P1114" i="1" s="1"/>
  <c r="Q1402" i="1"/>
  <c r="M1402" i="1"/>
  <c r="O1402" i="1" s="1"/>
  <c r="T1402" i="1" s="1"/>
  <c r="T1706" i="1"/>
  <c r="Q1653" i="1"/>
  <c r="T1653" i="1"/>
  <c r="M1653" i="1"/>
  <c r="O1653" i="1" s="1"/>
  <c r="P1653" i="1" s="1"/>
  <c r="Q12" i="1"/>
  <c r="T12" i="1"/>
  <c r="Q16" i="1"/>
  <c r="T16" i="1"/>
  <c r="M16" i="1"/>
  <c r="O16" i="1" s="1"/>
  <c r="P16" i="1" s="1"/>
  <c r="Q126" i="1"/>
  <c r="T126" i="1"/>
  <c r="M126" i="1"/>
  <c r="O126" i="1" s="1"/>
  <c r="P126" i="1" s="1"/>
  <c r="Q20" i="1"/>
  <c r="T20" i="1"/>
  <c r="Q81" i="1"/>
  <c r="T81" i="1"/>
  <c r="M81" i="1"/>
  <c r="O81" i="1" s="1"/>
  <c r="P81" i="1" s="1"/>
  <c r="M1282" i="1"/>
  <c r="O1282" i="1" s="1"/>
  <c r="M1538" i="1"/>
  <c r="O1538" i="1" s="1"/>
  <c r="M1705" i="1"/>
  <c r="O1705" i="1" s="1"/>
  <c r="T1705" i="1" s="1"/>
  <c r="M1668" i="1"/>
  <c r="O1668" i="1" s="1"/>
  <c r="P1668" i="1" s="1"/>
  <c r="M1412" i="1"/>
  <c r="O1412" i="1" s="1"/>
  <c r="P1412" i="1" s="1"/>
  <c r="M1348" i="1"/>
  <c r="O1348" i="1" s="1"/>
  <c r="M1156" i="1"/>
  <c r="O1156" i="1" s="1"/>
  <c r="P1156" i="1" s="1"/>
  <c r="M669" i="1"/>
  <c r="O669" i="1" s="1"/>
  <c r="P669" i="1" s="1"/>
  <c r="M541" i="1"/>
  <c r="O541" i="1" s="1"/>
  <c r="M373" i="1"/>
  <c r="O373" i="1" s="1"/>
  <c r="M1569" i="1"/>
  <c r="O1569" i="1" s="1"/>
  <c r="P1569" i="1" s="1"/>
  <c r="M1441" i="1"/>
  <c r="O1441" i="1" s="1"/>
  <c r="M1313" i="1"/>
  <c r="O1313" i="1" s="1"/>
  <c r="T1313" i="1" s="1"/>
  <c r="M1249" i="1"/>
  <c r="O1249" i="1" s="1"/>
  <c r="T1249" i="1" s="1"/>
  <c r="M1121" i="1"/>
  <c r="O1121" i="1" s="1"/>
  <c r="T1121" i="1" s="1"/>
  <c r="M993" i="1"/>
  <c r="O993" i="1" s="1"/>
  <c r="P993" i="1" s="1"/>
  <c r="M929" i="1"/>
  <c r="O929" i="1" s="1"/>
  <c r="T929" i="1" s="1"/>
  <c r="M865" i="1"/>
  <c r="O865" i="1" s="1"/>
  <c r="M600" i="1"/>
  <c r="O600" i="1" s="1"/>
  <c r="P600" i="1" s="1"/>
  <c r="M1640" i="1"/>
  <c r="O1640" i="1" s="1"/>
  <c r="T1640" i="1" s="1"/>
  <c r="M1464" i="1"/>
  <c r="O1464" i="1" s="1"/>
  <c r="M1384" i="1"/>
  <c r="O1384" i="1" s="1"/>
  <c r="T1384" i="1" s="1"/>
  <c r="M1128" i="1"/>
  <c r="O1128" i="1" s="1"/>
  <c r="T1128" i="1" s="1"/>
  <c r="M1040" i="1"/>
  <c r="O1040" i="1" s="1"/>
  <c r="P1040" i="1" s="1"/>
  <c r="M872" i="1"/>
  <c r="O872" i="1" s="1"/>
  <c r="T872" i="1" s="1"/>
  <c r="M1655" i="1"/>
  <c r="O1655" i="1" s="1"/>
  <c r="M1487" i="1"/>
  <c r="O1487" i="1" s="1"/>
  <c r="P1487" i="1" s="1"/>
  <c r="M1399" i="1"/>
  <c r="O1399" i="1" s="1"/>
  <c r="T1399" i="1" s="1"/>
  <c r="M975" i="1"/>
  <c r="O975" i="1" s="1"/>
  <c r="T975" i="1" s="1"/>
  <c r="M688" i="1"/>
  <c r="O688" i="1" s="1"/>
  <c r="P688" i="1" s="1"/>
  <c r="M1470" i="1"/>
  <c r="O1470" i="1" s="1"/>
  <c r="P1470" i="1" s="1"/>
  <c r="M830" i="1"/>
  <c r="O830" i="1" s="1"/>
  <c r="P830" i="1" s="1"/>
  <c r="M560" i="1"/>
  <c r="O560" i="1" s="1"/>
  <c r="M787" i="1"/>
  <c r="O787" i="1" s="1"/>
  <c r="M611" i="1"/>
  <c r="O611" i="1" s="1"/>
  <c r="P611" i="1" s="1"/>
  <c r="M459" i="1"/>
  <c r="O459" i="1" s="1"/>
  <c r="P459" i="1" s="1"/>
  <c r="M275" i="1"/>
  <c r="O275" i="1" s="1"/>
  <c r="T275" i="1" s="1"/>
  <c r="M618" i="1"/>
  <c r="O618" i="1" s="1"/>
  <c r="T618" i="1" s="1"/>
  <c r="M442" i="1"/>
  <c r="O442" i="1" s="1"/>
  <c r="T442" i="1" s="1"/>
  <c r="M250" i="1"/>
  <c r="O250" i="1" s="1"/>
  <c r="T250" i="1" s="1"/>
  <c r="M513" i="1"/>
  <c r="O513" i="1" s="1"/>
  <c r="M104" i="1"/>
  <c r="O104" i="1" s="1"/>
  <c r="M663" i="1"/>
  <c r="O663" i="1" s="1"/>
  <c r="T663" i="1" s="1"/>
  <c r="M407" i="1"/>
  <c r="O407" i="1" s="1"/>
  <c r="T407" i="1" s="1"/>
  <c r="M151" i="1"/>
  <c r="O151" i="1" s="1"/>
  <c r="P151" i="1" s="1"/>
  <c r="M1091" i="1"/>
  <c r="O1091" i="1" s="1"/>
  <c r="M1066" i="1"/>
  <c r="O1066" i="1" s="1"/>
  <c r="P1066" i="1" s="1"/>
  <c r="M1003" i="1"/>
  <c r="O1003" i="1" s="1"/>
  <c r="P1003" i="1" s="1"/>
  <c r="Q1375" i="1"/>
  <c r="T1375" i="1"/>
  <c r="Q1439" i="1"/>
  <c r="T1439" i="1"/>
  <c r="Q1503" i="1"/>
  <c r="T1503" i="1"/>
  <c r="Q1567" i="1"/>
  <c r="T1567" i="1"/>
  <c r="Q1631" i="1"/>
  <c r="T1631" i="1"/>
  <c r="Q1727" i="1"/>
  <c r="M1727" i="1"/>
  <c r="O1727" i="1" s="1"/>
  <c r="T1727" i="1" s="1"/>
  <c r="Q1584" i="1"/>
  <c r="T1584" i="1"/>
  <c r="Q1672" i="1"/>
  <c r="T1672" i="1"/>
  <c r="Q1752" i="1"/>
  <c r="M1752" i="1"/>
  <c r="O1752" i="1" s="1"/>
  <c r="T1752" i="1" s="1"/>
  <c r="Q1473" i="1"/>
  <c r="T1473" i="1"/>
  <c r="T314" i="1"/>
  <c r="Q786" i="1"/>
  <c r="T786" i="1"/>
  <c r="Q1098" i="1"/>
  <c r="T1098" i="1"/>
  <c r="M1098" i="1"/>
  <c r="O1098" i="1" s="1"/>
  <c r="P1098" i="1" s="1"/>
  <c r="T1554" i="1"/>
  <c r="M1554" i="1"/>
  <c r="O1554" i="1" s="1"/>
  <c r="T859" i="1"/>
  <c r="M859" i="1"/>
  <c r="O859" i="1" s="1"/>
  <c r="T1213" i="1"/>
  <c r="M1213" i="1"/>
  <c r="O1213" i="1" s="1"/>
  <c r="P1213" i="1" s="1"/>
  <c r="T1467" i="1"/>
  <c r="M1467" i="1"/>
  <c r="O1467" i="1" s="1"/>
  <c r="P1467" i="1" s="1"/>
  <c r="M1683" i="1"/>
  <c r="O1683" i="1" s="1"/>
  <c r="T1683" i="1" s="1"/>
  <c r="M440" i="1"/>
  <c r="O440" i="1" s="1"/>
  <c r="T440" i="1" s="1"/>
  <c r="T504" i="1"/>
  <c r="M504" i="1"/>
  <c r="O504" i="1" s="1"/>
  <c r="P504" i="1" s="1"/>
  <c r="M568" i="1"/>
  <c r="O568" i="1" s="1"/>
  <c r="T568" i="1" s="1"/>
  <c r="Q760" i="1"/>
  <c r="M760" i="1"/>
  <c r="O760" i="1" s="1"/>
  <c r="T760" i="1" s="1"/>
  <c r="Q888" i="1"/>
  <c r="T888" i="1"/>
  <c r="T952" i="1"/>
  <c r="Q1016" i="1"/>
  <c r="T1016" i="1"/>
  <c r="Q1144" i="1"/>
  <c r="T1144" i="1"/>
  <c r="Q1208" i="1"/>
  <c r="T1208" i="1"/>
  <c r="Q1280" i="1"/>
  <c r="T1280" i="1"/>
  <c r="M1280" i="1"/>
  <c r="O1280" i="1" s="1"/>
  <c r="P1280" i="1" s="1"/>
  <c r="Q1344" i="1"/>
  <c r="T1344" i="1"/>
  <c r="M1344" i="1"/>
  <c r="O1344" i="1" s="1"/>
  <c r="P1344" i="1" s="1"/>
  <c r="Q1408" i="1"/>
  <c r="M1408" i="1"/>
  <c r="O1408" i="1" s="1"/>
  <c r="T1408" i="1" s="1"/>
  <c r="Q1472" i="1"/>
  <c r="T1472" i="1"/>
  <c r="M1472" i="1"/>
  <c r="O1472" i="1" s="1"/>
  <c r="P1472" i="1" s="1"/>
  <c r="Q1552" i="1"/>
  <c r="T1552" i="1"/>
  <c r="Q1792" i="1"/>
  <c r="T1792" i="1"/>
  <c r="Q1377" i="1"/>
  <c r="T1377" i="1"/>
  <c r="T394" i="1"/>
  <c r="M394" i="1"/>
  <c r="O394" i="1" s="1"/>
  <c r="P394" i="1" s="1"/>
  <c r="Q1385" i="1"/>
  <c r="T1385" i="1"/>
  <c r="Q1614" i="1"/>
  <c r="T1614" i="1"/>
  <c r="M1614" i="1"/>
  <c r="O1614" i="1" s="1"/>
  <c r="T1773" i="1"/>
  <c r="M185" i="1"/>
  <c r="O185" i="1" s="1"/>
  <c r="T185" i="1" s="1"/>
  <c r="T257" i="1"/>
  <c r="T321" i="1"/>
  <c r="T385" i="1"/>
  <c r="T521" i="1"/>
  <c r="M521" i="1"/>
  <c r="O521" i="1" s="1"/>
  <c r="T585" i="1"/>
  <c r="M585" i="1"/>
  <c r="O585" i="1" s="1"/>
  <c r="P585" i="1" s="1"/>
  <c r="T657" i="1"/>
  <c r="T809" i="1"/>
  <c r="M809" i="1"/>
  <c r="O809" i="1" s="1"/>
  <c r="P809" i="1" s="1"/>
  <c r="T873" i="1"/>
  <c r="T945" i="1"/>
  <c r="M90" i="1"/>
  <c r="O90" i="1" s="1"/>
  <c r="T90" i="1" s="1"/>
  <c r="Q858" i="1"/>
  <c r="T858" i="1"/>
  <c r="M858" i="1"/>
  <c r="O858" i="1" s="1"/>
  <c r="Q1570" i="1"/>
  <c r="T1570" i="1"/>
  <c r="M1053" i="1"/>
  <c r="O1053" i="1" s="1"/>
  <c r="T1053" i="1" s="1"/>
  <c r="T1563" i="1"/>
  <c r="M1563" i="1"/>
  <c r="O1563" i="1" s="1"/>
  <c r="P1563" i="1" s="1"/>
  <c r="T1742" i="1"/>
  <c r="T127" i="1"/>
  <c r="M127" i="1"/>
  <c r="O127" i="1" s="1"/>
  <c r="T107" i="1"/>
  <c r="M107" i="1"/>
  <c r="O107" i="1" s="1"/>
  <c r="P107" i="1" s="1"/>
  <c r="M235" i="1"/>
  <c r="O235" i="1" s="1"/>
  <c r="T235" i="1" s="1"/>
  <c r="T299" i="1"/>
  <c r="M299" i="1"/>
  <c r="O299" i="1" s="1"/>
  <c r="M363" i="1"/>
  <c r="O363" i="1" s="1"/>
  <c r="T363" i="1" s="1"/>
  <c r="T427" i="1"/>
  <c r="M427" i="1"/>
  <c r="O427" i="1" s="1"/>
  <c r="P427" i="1" s="1"/>
  <c r="T491" i="1"/>
  <c r="M491" i="1"/>
  <c r="O491" i="1" s="1"/>
  <c r="P491" i="1" s="1"/>
  <c r="M555" i="1"/>
  <c r="O555" i="1" s="1"/>
  <c r="T555" i="1" s="1"/>
  <c r="T619" i="1"/>
  <c r="M619" i="1"/>
  <c r="O619" i="1" s="1"/>
  <c r="M683" i="1"/>
  <c r="O683" i="1" s="1"/>
  <c r="T683" i="1" s="1"/>
  <c r="T747" i="1"/>
  <c r="M747" i="1"/>
  <c r="O747" i="1" s="1"/>
  <c r="P747" i="1" s="1"/>
  <c r="M899" i="1"/>
  <c r="O899" i="1" s="1"/>
  <c r="T899" i="1" s="1"/>
  <c r="T963" i="1"/>
  <c r="M963" i="1"/>
  <c r="O963" i="1" s="1"/>
  <c r="P963" i="1" s="1"/>
  <c r="T1155" i="1"/>
  <c r="M1155" i="1"/>
  <c r="O1155" i="1" s="1"/>
  <c r="P1155" i="1" s="1"/>
  <c r="M1219" i="1"/>
  <c r="O1219" i="1" s="1"/>
  <c r="T1219" i="1" s="1"/>
  <c r="T1483" i="1"/>
  <c r="M1483" i="1"/>
  <c r="O1483" i="1" s="1"/>
  <c r="P1483" i="1" s="1"/>
  <c r="M1739" i="1"/>
  <c r="O1739" i="1" s="1"/>
  <c r="T1739" i="1" s="1"/>
  <c r="Q1364" i="1"/>
  <c r="T1364" i="1"/>
  <c r="Q1476" i="1"/>
  <c r="T1476" i="1"/>
  <c r="Q1596" i="1"/>
  <c r="T1796" i="1"/>
  <c r="Q1573" i="1"/>
  <c r="T1573" i="1"/>
  <c r="T138" i="1"/>
  <c r="M138" i="1"/>
  <c r="O138" i="1" s="1"/>
  <c r="P138" i="1" s="1"/>
  <c r="Q850" i="1"/>
  <c r="T850" i="1"/>
  <c r="M850" i="1"/>
  <c r="O850" i="1" s="1"/>
  <c r="Q1442" i="1"/>
  <c r="T1442" i="1"/>
  <c r="Q233" i="1"/>
  <c r="T233" i="1"/>
  <c r="M233" i="1"/>
  <c r="O233" i="1" s="1"/>
  <c r="Q1781" i="1"/>
  <c r="M1781" i="1"/>
  <c r="O1781" i="1" s="1"/>
  <c r="T1781" i="1" s="1"/>
  <c r="Q80" i="1"/>
  <c r="T80" i="1"/>
  <c r="M80" i="1"/>
  <c r="O80" i="1" s="1"/>
  <c r="P80" i="1" s="1"/>
  <c r="Q1256" i="1"/>
  <c r="T1256" i="1"/>
  <c r="Q17" i="1"/>
  <c r="T17" i="1"/>
  <c r="M17" i="1"/>
  <c r="O17" i="1" s="1"/>
  <c r="Q35" i="1"/>
  <c r="T35" i="1"/>
  <c r="Q5" i="1"/>
  <c r="T5" i="1"/>
  <c r="M5" i="1"/>
  <c r="O5" i="1" s="1"/>
  <c r="P5" i="1" s="1"/>
  <c r="M798" i="1"/>
  <c r="O798" i="1" s="1"/>
  <c r="T798" i="1" s="1"/>
  <c r="M1314" i="1"/>
  <c r="O1314" i="1" s="1"/>
  <c r="T1314" i="1" s="1"/>
  <c r="M1570" i="1"/>
  <c r="O1570" i="1" s="1"/>
  <c r="M1714" i="1"/>
  <c r="O1714" i="1" s="1"/>
  <c r="M1787" i="1"/>
  <c r="O1787" i="1" s="1"/>
  <c r="T1787" i="1" s="1"/>
  <c r="M1596" i="1"/>
  <c r="O1596" i="1" s="1"/>
  <c r="T1596" i="1" s="1"/>
  <c r="M1532" i="1"/>
  <c r="O1532" i="1" s="1"/>
  <c r="T1532" i="1" s="1"/>
  <c r="M1241" i="1"/>
  <c r="O1241" i="1" s="1"/>
  <c r="T1241" i="1" s="1"/>
  <c r="M1177" i="1"/>
  <c r="O1177" i="1" s="1"/>
  <c r="P1177" i="1" s="1"/>
  <c r="M1113" i="1"/>
  <c r="O1113" i="1" s="1"/>
  <c r="T1113" i="1" s="1"/>
  <c r="M985" i="1"/>
  <c r="O985" i="1" s="1"/>
  <c r="T985" i="1" s="1"/>
  <c r="M857" i="1"/>
  <c r="O857" i="1" s="1"/>
  <c r="M786" i="1"/>
  <c r="O786" i="1" s="1"/>
  <c r="M701" i="1"/>
  <c r="O701" i="1" s="1"/>
  <c r="T701" i="1" s="1"/>
  <c r="M1632" i="1"/>
  <c r="O1632" i="1" s="1"/>
  <c r="T1632" i="1" s="1"/>
  <c r="M1544" i="1"/>
  <c r="O1544" i="1" s="1"/>
  <c r="P1544" i="1" s="1"/>
  <c r="M1456" i="1"/>
  <c r="O1456" i="1" s="1"/>
  <c r="P1456" i="1" s="1"/>
  <c r="M1376" i="1"/>
  <c r="O1376" i="1" s="1"/>
  <c r="T1376" i="1" s="1"/>
  <c r="M1200" i="1"/>
  <c r="O1200" i="1" s="1"/>
  <c r="M1120" i="1"/>
  <c r="O1120" i="1" s="1"/>
  <c r="T1120" i="1" s="1"/>
  <c r="M944" i="1"/>
  <c r="O944" i="1" s="1"/>
  <c r="T944" i="1" s="1"/>
  <c r="M864" i="1"/>
  <c r="O864" i="1" s="1"/>
  <c r="P864" i="1" s="1"/>
  <c r="M448" i="1"/>
  <c r="O448" i="1" s="1"/>
  <c r="M1567" i="1"/>
  <c r="O1567" i="1" s="1"/>
  <c r="P1567" i="1" s="1"/>
  <c r="M1479" i="1"/>
  <c r="O1479" i="1" s="1"/>
  <c r="P1479" i="1" s="1"/>
  <c r="M1311" i="1"/>
  <c r="O1311" i="1" s="1"/>
  <c r="T1311" i="1" s="1"/>
  <c r="M1207" i="1"/>
  <c r="O1207" i="1" s="1"/>
  <c r="M839" i="1"/>
  <c r="O839" i="1" s="1"/>
  <c r="M1582" i="1"/>
  <c r="O1582" i="1" s="1"/>
  <c r="T1582" i="1" s="1"/>
  <c r="M1326" i="1"/>
  <c r="O1326" i="1" s="1"/>
  <c r="P1326" i="1" s="1"/>
  <c r="M1198" i="1"/>
  <c r="O1198" i="1" s="1"/>
  <c r="M1070" i="1"/>
  <c r="O1070" i="1" s="1"/>
  <c r="P1070" i="1" s="1"/>
  <c r="M625" i="1"/>
  <c r="O625" i="1" s="1"/>
  <c r="T625" i="1" s="1"/>
  <c r="M1485" i="1"/>
  <c r="O1485" i="1" s="1"/>
  <c r="P1485" i="1" s="1"/>
  <c r="M1301" i="1"/>
  <c r="O1301" i="1" s="1"/>
  <c r="M1125" i="1"/>
  <c r="O1125" i="1" s="1"/>
  <c r="T1125" i="1" s="1"/>
  <c r="M779" i="1"/>
  <c r="O779" i="1" s="1"/>
  <c r="M595" i="1"/>
  <c r="O595" i="1" s="1"/>
  <c r="P595" i="1" s="1"/>
  <c r="M419" i="1"/>
  <c r="O419" i="1" s="1"/>
  <c r="M267" i="1"/>
  <c r="O267" i="1" s="1"/>
  <c r="P267" i="1" s="1"/>
  <c r="M610" i="1"/>
  <c r="O610" i="1" s="1"/>
  <c r="P610" i="1" s="1"/>
  <c r="M497" i="1"/>
  <c r="O497" i="1" s="1"/>
  <c r="P497" i="1" s="1"/>
  <c r="M241" i="1"/>
  <c r="O241" i="1" s="1"/>
  <c r="T241" i="1" s="1"/>
  <c r="M56" i="1"/>
  <c r="O56" i="1" s="1"/>
  <c r="T56" i="1" s="1"/>
  <c r="M615" i="1"/>
  <c r="O615" i="1" s="1"/>
  <c r="M359" i="1"/>
  <c r="O359" i="1" s="1"/>
  <c r="P359" i="1" s="1"/>
  <c r="M103" i="1"/>
  <c r="O103" i="1" s="1"/>
  <c r="M1283" i="1"/>
  <c r="O1283" i="1" s="1"/>
  <c r="P1283" i="1" s="1"/>
  <c r="M1130" i="1"/>
  <c r="O1130" i="1" s="1"/>
  <c r="T1130" i="1" s="1"/>
  <c r="M1259" i="1"/>
  <c r="O1259" i="1" s="1"/>
  <c r="T1259" i="1" s="1"/>
  <c r="M1074" i="1"/>
  <c r="O1074" i="1" s="1"/>
  <c r="M1775" i="1"/>
  <c r="O1775" i="1" s="1"/>
  <c r="T1775" i="1" s="1"/>
  <c r="T477" i="1"/>
  <c r="M477" i="1"/>
  <c r="O477" i="1" s="1"/>
  <c r="T949" i="1"/>
  <c r="M949" i="1"/>
  <c r="O949" i="1" s="1"/>
  <c r="P949" i="1" s="1"/>
  <c r="T1141" i="1"/>
  <c r="M1141" i="1"/>
  <c r="O1141" i="1" s="1"/>
  <c r="P1141" i="1" s="1"/>
  <c r="T1253" i="1"/>
  <c r="T1349" i="1"/>
  <c r="M1349" i="1"/>
  <c r="O1349" i="1" s="1"/>
  <c r="T1669" i="1"/>
  <c r="M1669" i="1"/>
  <c r="O1669" i="1" s="1"/>
  <c r="T234" i="1"/>
  <c r="T554" i="1"/>
  <c r="T1370" i="1"/>
  <c r="M1370" i="1"/>
  <c r="O1370" i="1" s="1"/>
  <c r="M1754" i="1"/>
  <c r="O1754" i="1" s="1"/>
  <c r="T1754" i="1" s="1"/>
  <c r="M1135" i="1"/>
  <c r="O1135" i="1" s="1"/>
  <c r="T1135" i="1" s="1"/>
  <c r="M1403" i="1"/>
  <c r="O1403" i="1" s="1"/>
  <c r="T1403" i="1" s="1"/>
  <c r="M1630" i="1"/>
  <c r="O1630" i="1" s="1"/>
  <c r="T1630" i="1" s="1"/>
  <c r="M1783" i="1"/>
  <c r="O1783" i="1" s="1"/>
  <c r="T1783" i="1" s="1"/>
  <c r="M158" i="1"/>
  <c r="O158" i="1" s="1"/>
  <c r="T158" i="1" s="1"/>
  <c r="M46" i="1"/>
  <c r="O46" i="1" s="1"/>
  <c r="T46" i="1" s="1"/>
  <c r="T110" i="1"/>
  <c r="M110" i="1"/>
  <c r="O110" i="1" s="1"/>
  <c r="M238" i="1"/>
  <c r="O238" i="1" s="1"/>
  <c r="T238" i="1" s="1"/>
  <c r="T302" i="1"/>
  <c r="M302" i="1"/>
  <c r="O302" i="1" s="1"/>
  <c r="M366" i="1"/>
  <c r="O366" i="1" s="1"/>
  <c r="T366" i="1" s="1"/>
  <c r="T430" i="1"/>
  <c r="M430" i="1"/>
  <c r="O430" i="1" s="1"/>
  <c r="P430" i="1" s="1"/>
  <c r="T494" i="1"/>
  <c r="M494" i="1"/>
  <c r="O494" i="1" s="1"/>
  <c r="T558" i="1"/>
  <c r="M558" i="1"/>
  <c r="O558" i="1" s="1"/>
  <c r="M622" i="1"/>
  <c r="O622" i="1" s="1"/>
  <c r="T622" i="1" s="1"/>
  <c r="M686" i="1"/>
  <c r="O686" i="1" s="1"/>
  <c r="T686" i="1" s="1"/>
  <c r="T814" i="1"/>
  <c r="T878" i="1"/>
  <c r="T950" i="1"/>
  <c r="M950" i="1"/>
  <c r="O950" i="1" s="1"/>
  <c r="T1038" i="1"/>
  <c r="M1038" i="1"/>
  <c r="O1038" i="1" s="1"/>
  <c r="P1038" i="1" s="1"/>
  <c r="T1150" i="1"/>
  <c r="M1246" i="1"/>
  <c r="O1246" i="1" s="1"/>
  <c r="T1246" i="1" s="1"/>
  <c r="T1350" i="1"/>
  <c r="M1350" i="1"/>
  <c r="O1350" i="1" s="1"/>
  <c r="P1350" i="1" s="1"/>
  <c r="T1686" i="1"/>
  <c r="M1686" i="1"/>
  <c r="O1686" i="1" s="1"/>
  <c r="T458" i="1"/>
  <c r="M458" i="1"/>
  <c r="O458" i="1" s="1"/>
  <c r="P458" i="1" s="1"/>
  <c r="T1170" i="1"/>
  <c r="M1170" i="1"/>
  <c r="O1170" i="1" s="1"/>
  <c r="P1170" i="1" s="1"/>
  <c r="T1610" i="1"/>
  <c r="M1610" i="1"/>
  <c r="O1610" i="1" s="1"/>
  <c r="P1610" i="1" s="1"/>
  <c r="T1071" i="1"/>
  <c r="M1071" i="1"/>
  <c r="O1071" i="1" s="1"/>
  <c r="T1343" i="1"/>
  <c r="M1343" i="1"/>
  <c r="O1343" i="1" s="1"/>
  <c r="P1343" i="1" s="1"/>
  <c r="T1751" i="1"/>
  <c r="T31" i="1"/>
  <c r="M31" i="1"/>
  <c r="O31" i="1" s="1"/>
  <c r="M175" i="1"/>
  <c r="O175" i="1" s="1"/>
  <c r="T175" i="1" s="1"/>
  <c r="M239" i="1"/>
  <c r="O239" i="1" s="1"/>
  <c r="T239" i="1" s="1"/>
  <c r="M303" i="1"/>
  <c r="O303" i="1" s="1"/>
  <c r="T303" i="1" s="1"/>
  <c r="M375" i="1"/>
  <c r="O375" i="1" s="1"/>
  <c r="T375" i="1" s="1"/>
  <c r="M439" i="1"/>
  <c r="O439" i="1" s="1"/>
  <c r="T439" i="1" s="1"/>
  <c r="T503" i="1"/>
  <c r="M503" i="1"/>
  <c r="O503" i="1" s="1"/>
  <c r="P503" i="1" s="1"/>
  <c r="M567" i="1"/>
  <c r="O567" i="1" s="1"/>
  <c r="T567" i="1" s="1"/>
  <c r="T631" i="1"/>
  <c r="M631" i="1"/>
  <c r="O631" i="1" s="1"/>
  <c r="T695" i="1"/>
  <c r="M695" i="1"/>
  <c r="O695" i="1" s="1"/>
  <c r="M759" i="1"/>
  <c r="O759" i="1" s="1"/>
  <c r="T759" i="1" s="1"/>
  <c r="T903" i="1"/>
  <c r="M983" i="1"/>
  <c r="O983" i="1" s="1"/>
  <c r="T983" i="1" s="1"/>
  <c r="Q1575" i="1"/>
  <c r="T1575" i="1"/>
  <c r="Q1639" i="1"/>
  <c r="Q1743" i="1"/>
  <c r="M1743" i="1"/>
  <c r="O1743" i="1" s="1"/>
  <c r="T1743" i="1" s="1"/>
  <c r="Q1600" i="1"/>
  <c r="M1600" i="1"/>
  <c r="O1600" i="1" s="1"/>
  <c r="T1600" i="1" s="1"/>
  <c r="Q1680" i="1"/>
  <c r="T1680" i="1"/>
  <c r="M1768" i="1"/>
  <c r="O1768" i="1" s="1"/>
  <c r="T1768" i="1" s="1"/>
  <c r="Q1633" i="1"/>
  <c r="T1633" i="1"/>
  <c r="T402" i="1"/>
  <c r="M402" i="1"/>
  <c r="O402" i="1" s="1"/>
  <c r="Q834" i="1"/>
  <c r="T834" i="1"/>
  <c r="T1178" i="1"/>
  <c r="M1178" i="1"/>
  <c r="O1178" i="1" s="1"/>
  <c r="P1178" i="1" s="1"/>
  <c r="Q1594" i="1"/>
  <c r="M1594" i="1"/>
  <c r="O1594" i="1" s="1"/>
  <c r="T1594" i="1" s="1"/>
  <c r="T973" i="1"/>
  <c r="M1245" i="1"/>
  <c r="O1245" i="1" s="1"/>
  <c r="T1245" i="1" s="1"/>
  <c r="Q1497" i="1"/>
  <c r="T1497" i="1"/>
  <c r="M1702" i="1"/>
  <c r="O1702" i="1" s="1"/>
  <c r="T1702" i="1" s="1"/>
  <c r="T135" i="1"/>
  <c r="M135" i="1"/>
  <c r="O135" i="1" s="1"/>
  <c r="P135" i="1" s="1"/>
  <c r="T640" i="1"/>
  <c r="M640" i="1"/>
  <c r="O640" i="1" s="1"/>
  <c r="P640" i="1" s="1"/>
  <c r="M704" i="1"/>
  <c r="O704" i="1" s="1"/>
  <c r="T704" i="1" s="1"/>
  <c r="Q768" i="1"/>
  <c r="T768" i="1"/>
  <c r="M768" i="1"/>
  <c r="O768" i="1" s="1"/>
  <c r="P768" i="1" s="1"/>
  <c r="T832" i="1"/>
  <c r="M832" i="1"/>
  <c r="O832" i="1" s="1"/>
  <c r="Q896" i="1"/>
  <c r="M896" i="1"/>
  <c r="O896" i="1" s="1"/>
  <c r="T896" i="1" s="1"/>
  <c r="Q960" i="1"/>
  <c r="M960" i="1"/>
  <c r="O960" i="1" s="1"/>
  <c r="T960" i="1" s="1"/>
  <c r="T1024" i="1"/>
  <c r="M1024" i="1"/>
  <c r="O1024" i="1" s="1"/>
  <c r="Q1088" i="1"/>
  <c r="M1088" i="1"/>
  <c r="O1088" i="1" s="1"/>
  <c r="T1088" i="1" s="1"/>
  <c r="Q1152" i="1"/>
  <c r="M1152" i="1"/>
  <c r="O1152" i="1" s="1"/>
  <c r="T1152" i="1" s="1"/>
  <c r="T1216" i="1"/>
  <c r="M1216" i="1"/>
  <c r="O1216" i="1" s="1"/>
  <c r="Q1288" i="1"/>
  <c r="T1288" i="1"/>
  <c r="Q1352" i="1"/>
  <c r="T1352" i="1"/>
  <c r="Q1416" i="1"/>
  <c r="T1416" i="1"/>
  <c r="Q1480" i="1"/>
  <c r="T1480" i="1"/>
  <c r="T785" i="1"/>
  <c r="M785" i="1"/>
  <c r="O785" i="1" s="1"/>
  <c r="P785" i="1" s="1"/>
  <c r="Q1185" i="1"/>
  <c r="T1185" i="1"/>
  <c r="Q1505" i="1"/>
  <c r="T1505" i="1"/>
  <c r="T1418" i="1"/>
  <c r="M1418" i="1"/>
  <c r="O1418" i="1" s="1"/>
  <c r="M1149" i="1"/>
  <c r="O1149" i="1" s="1"/>
  <c r="T1149" i="1" s="1"/>
  <c r="Q1414" i="1"/>
  <c r="M1414" i="1"/>
  <c r="O1414" i="1" s="1"/>
  <c r="T1414" i="1" s="1"/>
  <c r="Q1641" i="1"/>
  <c r="T1641" i="1"/>
  <c r="M1789" i="1"/>
  <c r="O1789" i="1" s="1"/>
  <c r="T1789" i="1" s="1"/>
  <c r="T265" i="1"/>
  <c r="M265" i="1"/>
  <c r="O265" i="1" s="1"/>
  <c r="M329" i="1"/>
  <c r="O329" i="1" s="1"/>
  <c r="T329" i="1" s="1"/>
  <c r="T393" i="1"/>
  <c r="M393" i="1"/>
  <c r="O393" i="1" s="1"/>
  <c r="P393" i="1" s="1"/>
  <c r="T457" i="1"/>
  <c r="M457" i="1"/>
  <c r="O457" i="1" s="1"/>
  <c r="M529" i="1"/>
  <c r="O529" i="1" s="1"/>
  <c r="T529" i="1" s="1"/>
  <c r="T593" i="1"/>
  <c r="M593" i="1"/>
  <c r="O593" i="1" s="1"/>
  <c r="P593" i="1" s="1"/>
  <c r="T665" i="1"/>
  <c r="T881" i="1"/>
  <c r="Q1105" i="1"/>
  <c r="T1105" i="1"/>
  <c r="T210" i="1"/>
  <c r="M210" i="1"/>
  <c r="O210" i="1" s="1"/>
  <c r="P210" i="1" s="1"/>
  <c r="Q890" i="1"/>
  <c r="T890" i="1"/>
  <c r="M890" i="1"/>
  <c r="O890" i="1" s="1"/>
  <c r="M1634" i="1"/>
  <c r="O1634" i="1" s="1"/>
  <c r="T1634" i="1" s="1"/>
  <c r="M1087" i="1"/>
  <c r="O1087" i="1" s="1"/>
  <c r="T1087" i="1" s="1"/>
  <c r="T1359" i="1"/>
  <c r="T1593" i="1"/>
  <c r="M1758" i="1"/>
  <c r="O1758" i="1" s="1"/>
  <c r="T1758" i="1" s="1"/>
  <c r="T179" i="1"/>
  <c r="M179" i="1"/>
  <c r="O179" i="1" s="1"/>
  <c r="M243" i="1"/>
  <c r="O243" i="1" s="1"/>
  <c r="T243" i="1" s="1"/>
  <c r="M307" i="1"/>
  <c r="O307" i="1" s="1"/>
  <c r="T307" i="1" s="1"/>
  <c r="T371" i="1"/>
  <c r="M371" i="1"/>
  <c r="O371" i="1" s="1"/>
  <c r="M435" i="1"/>
  <c r="O435" i="1" s="1"/>
  <c r="T435" i="1" s="1"/>
  <c r="T499" i="1"/>
  <c r="M499" i="1"/>
  <c r="O499" i="1" s="1"/>
  <c r="T563" i="1"/>
  <c r="M563" i="1"/>
  <c r="O563" i="1" s="1"/>
  <c r="P563" i="1" s="1"/>
  <c r="T627" i="1"/>
  <c r="M627" i="1"/>
  <c r="O627" i="1" s="1"/>
  <c r="P627" i="1" s="1"/>
  <c r="T691" i="1"/>
  <c r="M691" i="1"/>
  <c r="O691" i="1" s="1"/>
  <c r="P691" i="1" s="1"/>
  <c r="M763" i="1"/>
  <c r="O763" i="1" s="1"/>
  <c r="T763" i="1" s="1"/>
  <c r="T827" i="1"/>
  <c r="M827" i="1"/>
  <c r="O827" i="1" s="1"/>
  <c r="P827" i="1" s="1"/>
  <c r="M907" i="1"/>
  <c r="O907" i="1" s="1"/>
  <c r="T907" i="1" s="1"/>
  <c r="M971" i="1"/>
  <c r="O971" i="1" s="1"/>
  <c r="T971" i="1" s="1"/>
  <c r="T1035" i="1"/>
  <c r="M1035" i="1"/>
  <c r="O1035" i="1" s="1"/>
  <c r="T1099" i="1"/>
  <c r="M1099" i="1"/>
  <c r="O1099" i="1" s="1"/>
  <c r="P1099" i="1" s="1"/>
  <c r="T1163" i="1"/>
  <c r="M1163" i="1"/>
  <c r="O1163" i="1" s="1"/>
  <c r="M1227" i="1"/>
  <c r="O1227" i="1" s="1"/>
  <c r="T1227" i="1" s="1"/>
  <c r="M1291" i="1"/>
  <c r="O1291" i="1" s="1"/>
  <c r="T1291" i="1" s="1"/>
  <c r="M1355" i="1"/>
  <c r="O1355" i="1" s="1"/>
  <c r="T1355" i="1" s="1"/>
  <c r="Q1515" i="1"/>
  <c r="T1515" i="1"/>
  <c r="M1771" i="1"/>
  <c r="O1771" i="1" s="1"/>
  <c r="T1771" i="1" s="1"/>
  <c r="Q1212" i="1"/>
  <c r="T1212" i="1"/>
  <c r="Q1372" i="1"/>
  <c r="T1372" i="1"/>
  <c r="Q1492" i="1"/>
  <c r="T1492" i="1"/>
  <c r="Q1612" i="1"/>
  <c r="T1612" i="1"/>
  <c r="T1708" i="1"/>
  <c r="M1437" i="1"/>
  <c r="O1437" i="1" s="1"/>
  <c r="T1437" i="1" s="1"/>
  <c r="M1589" i="1"/>
  <c r="O1589" i="1" s="1"/>
  <c r="T1589" i="1" s="1"/>
  <c r="Q26" i="1"/>
  <c r="T26" i="1"/>
  <c r="M26" i="1"/>
  <c r="O26" i="1" s="1"/>
  <c r="P26" i="1" s="1"/>
  <c r="T538" i="1"/>
  <c r="M538" i="1"/>
  <c r="O538" i="1" s="1"/>
  <c r="T898" i="1"/>
  <c r="T1162" i="1"/>
  <c r="M1162" i="1"/>
  <c r="O1162" i="1" s="1"/>
  <c r="P1162" i="1" s="1"/>
  <c r="Q1490" i="1"/>
  <c r="T1490" i="1"/>
  <c r="M1490" i="1"/>
  <c r="O1490" i="1" s="1"/>
  <c r="P1490" i="1" s="1"/>
  <c r="Q1254" i="1"/>
  <c r="T1254" i="1"/>
  <c r="Q982" i="1"/>
  <c r="Q1014" i="1"/>
  <c r="T1014" i="1"/>
  <c r="M1014" i="1"/>
  <c r="O1014" i="1" s="1"/>
  <c r="Q1512" i="1"/>
  <c r="T1512" i="1"/>
  <c r="Q1085" i="1"/>
  <c r="M1085" i="1"/>
  <c r="O1085" i="1" s="1"/>
  <c r="T1085" i="1" s="1"/>
  <c r="Q1475" i="1"/>
  <c r="T1475" i="1"/>
  <c r="M1475" i="1"/>
  <c r="O1475" i="1" s="1"/>
  <c r="P1475" i="1" s="1"/>
  <c r="Q1151" i="1"/>
  <c r="M1151" i="1"/>
  <c r="O1151" i="1" s="1"/>
  <c r="T1151" i="1" s="1"/>
  <c r="M834" i="1"/>
  <c r="O834" i="1" s="1"/>
  <c r="P834" i="1" s="1"/>
  <c r="M1346" i="1"/>
  <c r="O1346" i="1" s="1"/>
  <c r="M1602" i="1"/>
  <c r="O1602" i="1" s="1"/>
  <c r="T1602" i="1" s="1"/>
  <c r="M1723" i="1"/>
  <c r="O1723" i="1" s="1"/>
  <c r="M1797" i="1"/>
  <c r="O1797" i="1" s="1"/>
  <c r="T1797" i="1" s="1"/>
  <c r="M1780" i="1"/>
  <c r="O1780" i="1" s="1"/>
  <c r="T1780" i="1" s="1"/>
  <c r="M1460" i="1"/>
  <c r="O1460" i="1" s="1"/>
  <c r="P1460" i="1" s="1"/>
  <c r="M1396" i="1"/>
  <c r="O1396" i="1" s="1"/>
  <c r="P1396" i="1" s="1"/>
  <c r="M1332" i="1"/>
  <c r="O1332" i="1" s="1"/>
  <c r="P1332" i="1" s="1"/>
  <c r="M1140" i="1"/>
  <c r="O1140" i="1" s="1"/>
  <c r="T1140" i="1" s="1"/>
  <c r="M819" i="1"/>
  <c r="O819" i="1" s="1"/>
  <c r="T819" i="1" s="1"/>
  <c r="M637" i="1"/>
  <c r="O637" i="1" s="1"/>
  <c r="M77" i="1"/>
  <c r="O77" i="1" s="1"/>
  <c r="M1553" i="1"/>
  <c r="O1553" i="1" s="1"/>
  <c r="P1553" i="1" s="1"/>
  <c r="M1361" i="1"/>
  <c r="O1361" i="1" s="1"/>
  <c r="T1361" i="1" s="1"/>
  <c r="M1169" i="1"/>
  <c r="O1169" i="1" s="1"/>
  <c r="P1169" i="1" s="1"/>
  <c r="M1105" i="1"/>
  <c r="O1105" i="1" s="1"/>
  <c r="M1041" i="1"/>
  <c r="O1041" i="1" s="1"/>
  <c r="M977" i="1"/>
  <c r="O977" i="1" s="1"/>
  <c r="T977" i="1" s="1"/>
  <c r="M913" i="1"/>
  <c r="O913" i="1" s="1"/>
  <c r="M849" i="1"/>
  <c r="O849" i="1" s="1"/>
  <c r="M552" i="1"/>
  <c r="O552" i="1" s="1"/>
  <c r="T552" i="1" s="1"/>
  <c r="M1704" i="1"/>
  <c r="O1704" i="1" s="1"/>
  <c r="T1704" i="1" s="1"/>
  <c r="M1616" i="1"/>
  <c r="O1616" i="1" s="1"/>
  <c r="P1616" i="1" s="1"/>
  <c r="M1528" i="1"/>
  <c r="O1528" i="1" s="1"/>
  <c r="T1528" i="1" s="1"/>
  <c r="M1448" i="1"/>
  <c r="O1448" i="1" s="1"/>
  <c r="P1448" i="1" s="1"/>
  <c r="M1272" i="1"/>
  <c r="O1272" i="1" s="1"/>
  <c r="T1272" i="1" s="1"/>
  <c r="M1192" i="1"/>
  <c r="O1192" i="1" s="1"/>
  <c r="M1104" i="1"/>
  <c r="O1104" i="1" s="1"/>
  <c r="T1104" i="1" s="1"/>
  <c r="M1016" i="1"/>
  <c r="O1016" i="1" s="1"/>
  <c r="M936" i="1"/>
  <c r="O936" i="1" s="1"/>
  <c r="T936" i="1" s="1"/>
  <c r="M848" i="1"/>
  <c r="O848" i="1" s="1"/>
  <c r="P848" i="1" s="1"/>
  <c r="M405" i="1"/>
  <c r="O405" i="1" s="1"/>
  <c r="T405" i="1" s="1"/>
  <c r="M93" i="1"/>
  <c r="O93" i="1" s="1"/>
  <c r="T93" i="1" s="1"/>
  <c r="M1639" i="1"/>
  <c r="O1639" i="1" s="1"/>
  <c r="T1639" i="1" s="1"/>
  <c r="M1551" i="1"/>
  <c r="O1551" i="1" s="1"/>
  <c r="M1463" i="1"/>
  <c r="O1463" i="1" s="1"/>
  <c r="M1383" i="1"/>
  <c r="O1383" i="1" s="1"/>
  <c r="T1383" i="1" s="1"/>
  <c r="M1079" i="1"/>
  <c r="O1079" i="1" s="1"/>
  <c r="P1079" i="1" s="1"/>
  <c r="M951" i="1"/>
  <c r="O951" i="1" s="1"/>
  <c r="P951" i="1" s="1"/>
  <c r="M1574" i="1"/>
  <c r="O1574" i="1" s="1"/>
  <c r="P1574" i="1" s="1"/>
  <c r="M1446" i="1"/>
  <c r="O1446" i="1" s="1"/>
  <c r="T1446" i="1" s="1"/>
  <c r="M1318" i="1"/>
  <c r="O1318" i="1" s="1"/>
  <c r="T1318" i="1" s="1"/>
  <c r="M1190" i="1"/>
  <c r="O1190" i="1" s="1"/>
  <c r="M803" i="1"/>
  <c r="O803" i="1" s="1"/>
  <c r="T803" i="1" s="1"/>
  <c r="M609" i="1"/>
  <c r="O609" i="1" s="1"/>
  <c r="P609" i="1" s="1"/>
  <c r="M1445" i="1"/>
  <c r="O1445" i="1" s="1"/>
  <c r="T1445" i="1" s="1"/>
  <c r="M1293" i="1"/>
  <c r="O1293" i="1" s="1"/>
  <c r="T1293" i="1" s="1"/>
  <c r="M933" i="1"/>
  <c r="O933" i="1" s="1"/>
  <c r="T933" i="1" s="1"/>
  <c r="M770" i="1"/>
  <c r="O770" i="1" s="1"/>
  <c r="P770" i="1" s="1"/>
  <c r="M739" i="1"/>
  <c r="O739" i="1" s="1"/>
  <c r="M587" i="1"/>
  <c r="O587" i="1" s="1"/>
  <c r="M403" i="1"/>
  <c r="O403" i="1" s="1"/>
  <c r="M227" i="1"/>
  <c r="O227" i="1" s="1"/>
  <c r="P227" i="1" s="1"/>
  <c r="M75" i="1"/>
  <c r="O75" i="1" s="1"/>
  <c r="P75" i="1" s="1"/>
  <c r="M570" i="1"/>
  <c r="O570" i="1" s="1"/>
  <c r="P570" i="1" s="1"/>
  <c r="M449" i="1"/>
  <c r="O449" i="1" s="1"/>
  <c r="P449" i="1" s="1"/>
  <c r="M193" i="1"/>
  <c r="O193" i="1" s="1"/>
  <c r="T193" i="1" s="1"/>
  <c r="M40" i="1"/>
  <c r="O40" i="1" s="1"/>
  <c r="T40" i="1" s="1"/>
  <c r="M599" i="1"/>
  <c r="O599" i="1" s="1"/>
  <c r="M343" i="1"/>
  <c r="O343" i="1" s="1"/>
  <c r="M1347" i="1"/>
  <c r="O1347" i="1" s="1"/>
  <c r="M1515" i="1"/>
  <c r="O1515" i="1" s="1"/>
  <c r="P1515" i="1" s="1"/>
  <c r="Q39" i="1"/>
  <c r="T39" i="1"/>
  <c r="Q51" i="1"/>
  <c r="O7" i="1"/>
  <c r="Q1617" i="1"/>
  <c r="T1617" i="1"/>
  <c r="O97" i="1"/>
  <c r="T97" i="1" s="1"/>
  <c r="O2" i="1"/>
  <c r="P2" i="1" s="1"/>
  <c r="Q1289" i="1"/>
  <c r="T1289" i="1"/>
  <c r="Q7" i="1"/>
  <c r="T7" i="1"/>
  <c r="Q60" i="1"/>
  <c r="T60" i="1"/>
  <c r="O51" i="1"/>
  <c r="T51" i="1" s="1"/>
  <c r="O9" i="1"/>
  <c r="P9" i="1" s="1"/>
  <c r="Q23" i="1"/>
  <c r="T23" i="1"/>
  <c r="Q49" i="1"/>
  <c r="T49" i="1"/>
  <c r="Q97" i="1"/>
  <c r="Q156" i="1"/>
  <c r="Q256" i="1"/>
  <c r="Q144" i="1"/>
  <c r="Q292" i="1"/>
  <c r="Q413" i="1"/>
  <c r="Q1795" i="1"/>
  <c r="Q516" i="1"/>
  <c r="Q740" i="1"/>
  <c r="Q3" i="1"/>
  <c r="Q200" i="1"/>
  <c r="Q264" i="1"/>
  <c r="Q360" i="1"/>
  <c r="Q57" i="1"/>
  <c r="Q777" i="1"/>
  <c r="R3" i="1"/>
  <c r="S3" i="1" s="1"/>
  <c r="Q172" i="1"/>
  <c r="Q68" i="1"/>
  <c r="Q160" i="1"/>
  <c r="Q236" i="1"/>
  <c r="Q300" i="1"/>
  <c r="Q364" i="1"/>
  <c r="Q396" i="1"/>
  <c r="Q1229" i="1"/>
  <c r="Q1693" i="1"/>
  <c r="Q428" i="1"/>
  <c r="Q492" i="1"/>
  <c r="Q524" i="1"/>
  <c r="Q588" i="1"/>
  <c r="Q652" i="1"/>
  <c r="Q684" i="1"/>
  <c r="Q748" i="1"/>
  <c r="Q812" i="1"/>
  <c r="Q844" i="1"/>
  <c r="Q908" i="1"/>
  <c r="Q940" i="1"/>
  <c r="Q1004" i="1"/>
  <c r="Q1076" i="1"/>
  <c r="Q1164" i="1"/>
  <c r="Q1260" i="1"/>
  <c r="Q1404" i="1"/>
  <c r="Q1540" i="1"/>
  <c r="Q205" i="1"/>
  <c r="Q901" i="1"/>
  <c r="V3" i="1"/>
  <c r="Q116" i="1"/>
  <c r="Q176" i="1"/>
  <c r="Q208" i="1"/>
  <c r="Q240" i="1"/>
  <c r="Q272" i="1"/>
  <c r="Q304" i="1"/>
  <c r="Q336" i="1"/>
  <c r="Q368" i="1"/>
  <c r="Q400" i="1"/>
  <c r="Q89" i="1"/>
  <c r="Q168" i="1"/>
  <c r="Q989" i="1"/>
  <c r="Q1263" i="1"/>
  <c r="Q1510" i="1"/>
  <c r="Q1710" i="1"/>
  <c r="Q115" i="1"/>
  <c r="Q1788" i="1"/>
  <c r="Q218" i="1"/>
  <c r="Q466" i="1"/>
  <c r="Q626" i="1"/>
  <c r="Q762" i="1"/>
  <c r="Q1290" i="1"/>
  <c r="Q1770" i="1"/>
  <c r="Q1097" i="1"/>
  <c r="Q1369" i="1"/>
  <c r="Q1598" i="1"/>
  <c r="Q1763" i="1"/>
  <c r="Q143" i="1"/>
  <c r="Q1237" i="1"/>
  <c r="Q234" i="1"/>
  <c r="Q370" i="1"/>
  <c r="Q554" i="1"/>
  <c r="Q882" i="1"/>
  <c r="Q1370" i="1"/>
  <c r="Q1546" i="1"/>
  <c r="Q1754" i="1"/>
  <c r="Q1065" i="1"/>
  <c r="Q1341" i="1"/>
  <c r="Q1574" i="1"/>
  <c r="Q1747" i="1"/>
  <c r="Q131" i="1"/>
  <c r="Q42" i="1"/>
  <c r="Q226" i="1"/>
  <c r="Q362" i="1"/>
  <c r="Q674" i="1"/>
  <c r="Q986" i="1"/>
  <c r="Q1242" i="1"/>
  <c r="Q1538" i="1"/>
  <c r="Q1738" i="1"/>
  <c r="Q1071" i="1"/>
  <c r="Q1343" i="1"/>
  <c r="Q1577" i="1"/>
  <c r="Q1751" i="1"/>
  <c r="Q104" i="1"/>
  <c r="Q31" i="1"/>
  <c r="Q183" i="1"/>
  <c r="Q215" i="1"/>
  <c r="Q247" i="1"/>
  <c r="Q279" i="1"/>
  <c r="Q311" i="1"/>
  <c r="Q351" i="1"/>
  <c r="Q383" i="1"/>
  <c r="Q415" i="1"/>
  <c r="Q447" i="1"/>
  <c r="Q479" i="1"/>
  <c r="Q511" i="1"/>
  <c r="Q543" i="1"/>
  <c r="Q575" i="1"/>
  <c r="Q607" i="1"/>
  <c r="Q639" i="1"/>
  <c r="Q671" i="1"/>
  <c r="Q703" i="1"/>
  <c r="Q735" i="1"/>
  <c r="Q767" i="1"/>
  <c r="Q807" i="1"/>
  <c r="Q847" i="1"/>
  <c r="Q879" i="1"/>
  <c r="Q911" i="1"/>
  <c r="Q943" i="1"/>
  <c r="Q991" i="1"/>
  <c r="Q1047" i="1"/>
  <c r="Q1095" i="1"/>
  <c r="Q1143" i="1"/>
  <c r="Q1191" i="1"/>
  <c r="Q1247" i="1"/>
  <c r="Q1303" i="1"/>
  <c r="Q1351" i="1"/>
  <c r="Q1391" i="1"/>
  <c r="Q1423" i="1"/>
  <c r="Q1455" i="1"/>
  <c r="Q1487" i="1"/>
  <c r="Q1519" i="1"/>
  <c r="Q1551" i="1"/>
  <c r="Q1583" i="1"/>
  <c r="Q1615" i="1"/>
  <c r="Q1647" i="1"/>
  <c r="Q1695" i="1"/>
  <c r="Q1759" i="1"/>
  <c r="Q1560" i="1"/>
  <c r="Q1608" i="1"/>
  <c r="Q1648" i="1"/>
  <c r="Q1688" i="1"/>
  <c r="Q1736" i="1"/>
  <c r="Q1776" i="1"/>
  <c r="Q953" i="1"/>
  <c r="Q1233" i="1"/>
  <c r="Q180" i="1"/>
  <c r="Q340" i="1"/>
  <c r="Q1726" i="1"/>
  <c r="Q500" i="1"/>
  <c r="Q596" i="1"/>
  <c r="Q628" i="1"/>
  <c r="Q660" i="1"/>
  <c r="Q724" i="1"/>
  <c r="Q788" i="1"/>
  <c r="Q852" i="1"/>
  <c r="Q884" i="1"/>
  <c r="Q916" i="1"/>
  <c r="Q948" i="1"/>
  <c r="Q980" i="1"/>
  <c r="Q1012" i="1"/>
  <c r="Q1044" i="1"/>
  <c r="Q1084" i="1"/>
  <c r="Q1124" i="1"/>
  <c r="Q1188" i="1"/>
  <c r="Q1236" i="1"/>
  <c r="Q1276" i="1"/>
  <c r="Q1340" i="1"/>
  <c r="Q1420" i="1"/>
  <c r="Q1484" i="1"/>
  <c r="Q1556" i="1"/>
  <c r="Q1628" i="1"/>
  <c r="Q1716" i="1"/>
  <c r="Q1389" i="1"/>
  <c r="Q1557" i="1"/>
  <c r="Q1637" i="1"/>
  <c r="Q1733" i="1"/>
  <c r="Q1186" i="1"/>
  <c r="Q1129" i="1"/>
  <c r="Q1401" i="1"/>
  <c r="Q1627" i="1"/>
  <c r="Q1779" i="1"/>
  <c r="Q155" i="1"/>
  <c r="Q117" i="1"/>
  <c r="Q149" i="1"/>
  <c r="Q181" i="1"/>
  <c r="Q213" i="1"/>
  <c r="Q245" i="1"/>
  <c r="Q277" i="1"/>
  <c r="Q309" i="1"/>
  <c r="Q341" i="1"/>
  <c r="Q373" i="1"/>
  <c r="Q405" i="1"/>
  <c r="Q445" i="1"/>
  <c r="Q477" i="1"/>
  <c r="Q509" i="1"/>
  <c r="Q541" i="1"/>
  <c r="Q573" i="1"/>
  <c r="Q605" i="1"/>
  <c r="Q637" i="1"/>
  <c r="Q669" i="1"/>
  <c r="Q701" i="1"/>
  <c r="Q741" i="1"/>
  <c r="Q773" i="1"/>
  <c r="Q805" i="1"/>
  <c r="Q837" i="1"/>
  <c r="Q869" i="1"/>
  <c r="Q917" i="1"/>
  <c r="Q949" i="1"/>
  <c r="Q997" i="1"/>
  <c r="Q1045" i="1"/>
  <c r="Q1093" i="1"/>
  <c r="Q1141" i="1"/>
  <c r="Q1197" i="1"/>
  <c r="Q1253" i="1"/>
  <c r="Q1301" i="1"/>
  <c r="Q1349" i="1"/>
  <c r="Q1405" i="1"/>
  <c r="Q1445" i="1"/>
  <c r="Q1525" i="1"/>
  <c r="Q1669" i="1"/>
  <c r="Q1723" i="1"/>
  <c r="Q1101" i="1"/>
  <c r="Q1373" i="1"/>
  <c r="Q1603" i="1"/>
  <c r="Q1766" i="1"/>
  <c r="Q145" i="1"/>
  <c r="Q22" i="1"/>
  <c r="Q54" i="1"/>
  <c r="Q86" i="1"/>
  <c r="Q182" i="1"/>
  <c r="Q214" i="1"/>
  <c r="Q246" i="1"/>
  <c r="Q278" i="1"/>
  <c r="Q310" i="1"/>
  <c r="Q342" i="1"/>
  <c r="Q374" i="1"/>
  <c r="Q406" i="1"/>
  <c r="Q438" i="1"/>
  <c r="Q470" i="1"/>
  <c r="Q502" i="1"/>
  <c r="Q534" i="1"/>
  <c r="Q566" i="1"/>
  <c r="Q598" i="1"/>
  <c r="Q630" i="1"/>
  <c r="Q662" i="1"/>
  <c r="Q694" i="1"/>
  <c r="Q726" i="1"/>
  <c r="Q758" i="1"/>
  <c r="Q790" i="1"/>
  <c r="Q822" i="1"/>
  <c r="Q854" i="1"/>
  <c r="Q886" i="1"/>
  <c r="Q918" i="1"/>
  <c r="Q958" i="1"/>
  <c r="Q1006" i="1"/>
  <c r="Q1054" i="1"/>
  <c r="Q1102" i="1"/>
  <c r="Q1158" i="1"/>
  <c r="Q1214" i="1"/>
  <c r="Q1262" i="1"/>
  <c r="Q1310" i="1"/>
  <c r="Q1358" i="1"/>
  <c r="Q1462" i="1"/>
  <c r="Q1750" i="1"/>
  <c r="Q1103" i="1"/>
  <c r="Q1378" i="1"/>
  <c r="Q1606" i="1"/>
  <c r="Q1767" i="1"/>
  <c r="Q121" i="1"/>
  <c r="Q96" i="1"/>
  <c r="Q100" i="1"/>
  <c r="Q276" i="1"/>
  <c r="Q372" i="1"/>
  <c r="Q1295" i="1"/>
  <c r="Q436" i="1"/>
  <c r="Q564" i="1"/>
  <c r="Q756" i="1"/>
  <c r="Q184" i="1"/>
  <c r="Q344" i="1"/>
  <c r="Q1566" i="1"/>
  <c r="Q1745" i="1"/>
  <c r="Q142" i="1"/>
  <c r="Q10" i="1"/>
  <c r="Q290" i="1"/>
  <c r="Q514" i="1"/>
  <c r="Q650" i="1"/>
  <c r="Q802" i="1"/>
  <c r="Q1354" i="1"/>
  <c r="Q505" i="1"/>
  <c r="Q1165" i="1"/>
  <c r="Q1427" i="1"/>
  <c r="Q1657" i="1"/>
  <c r="Q1798" i="1"/>
  <c r="Q169" i="1"/>
  <c r="Q34" i="1"/>
  <c r="Q274" i="1"/>
  <c r="Q426" i="1"/>
  <c r="Q602" i="1"/>
  <c r="Q1106" i="1"/>
  <c r="Q1426" i="1"/>
  <c r="Q1586" i="1"/>
  <c r="Q1135" i="1"/>
  <c r="Q1403" i="1"/>
  <c r="Q1630" i="1"/>
  <c r="Q1783" i="1"/>
  <c r="Q158" i="1"/>
  <c r="Q66" i="1"/>
  <c r="Q242" i="1"/>
  <c r="Q418" i="1"/>
  <c r="Q818" i="1"/>
  <c r="Q1042" i="1"/>
  <c r="Q1410" i="1"/>
  <c r="Q1578" i="1"/>
  <c r="Q1138" i="1"/>
  <c r="Q1406" i="1"/>
  <c r="Q1635" i="1"/>
  <c r="Q1785" i="1"/>
  <c r="Q134" i="1"/>
  <c r="Q47" i="1"/>
  <c r="Q95" i="1"/>
  <c r="Q191" i="1"/>
  <c r="Q223" i="1"/>
  <c r="Q255" i="1"/>
  <c r="Q287" i="1"/>
  <c r="Q327" i="1"/>
  <c r="Q359" i="1"/>
  <c r="Q391" i="1"/>
  <c r="Q423" i="1"/>
  <c r="Q455" i="1"/>
  <c r="Q487" i="1"/>
  <c r="Q519" i="1"/>
  <c r="Q551" i="1"/>
  <c r="Q583" i="1"/>
  <c r="Q615" i="1"/>
  <c r="Q647" i="1"/>
  <c r="Q679" i="1"/>
  <c r="Q711" i="1"/>
  <c r="Q743" i="1"/>
  <c r="Q775" i="1"/>
  <c r="Q815" i="1"/>
  <c r="Q855" i="1"/>
  <c r="Q887" i="1"/>
  <c r="Q919" i="1"/>
  <c r="Q951" i="1"/>
  <c r="Q999" i="1"/>
  <c r="Q244" i="1"/>
  <c r="Q404" i="1"/>
  <c r="Q1539" i="1"/>
  <c r="Q468" i="1"/>
  <c r="Q820" i="1"/>
  <c r="Q132" i="1"/>
  <c r="Q248" i="1"/>
  <c r="Q312" i="1"/>
  <c r="Q408" i="1"/>
  <c r="Q1330" i="1"/>
  <c r="Q188" i="1"/>
  <c r="Q252" i="1"/>
  <c r="Q412" i="1"/>
  <c r="Q1366" i="1"/>
  <c r="Q1762" i="1"/>
  <c r="Q444" i="1"/>
  <c r="Q540" i="1"/>
  <c r="Q604" i="1"/>
  <c r="Q700" i="1"/>
  <c r="Q764" i="1"/>
  <c r="Q860" i="1"/>
  <c r="Q956" i="1"/>
  <c r="Q1060" i="1"/>
  <c r="Q1204" i="1"/>
  <c r="Q1356" i="1"/>
  <c r="Q1572" i="1"/>
  <c r="Q1477" i="1"/>
  <c r="Q1749" i="1"/>
  <c r="Q799" i="1"/>
  <c r="Q1199" i="1"/>
  <c r="Q1678" i="1"/>
  <c r="Q67" i="1"/>
  <c r="Q21" i="1"/>
  <c r="Q125" i="1"/>
  <c r="Q157" i="1"/>
  <c r="Q221" i="1"/>
  <c r="Q253" i="1"/>
  <c r="Q285" i="1"/>
  <c r="Q317" i="1"/>
  <c r="Q349" i="1"/>
  <c r="Q381" i="1"/>
  <c r="Q421" i="1"/>
  <c r="Q453" i="1"/>
  <c r="Q485" i="1"/>
  <c r="Q517" i="1"/>
  <c r="Q549" i="1"/>
  <c r="Q581" i="1"/>
  <c r="Q613" i="1"/>
  <c r="Q645" i="1"/>
  <c r="Q677" i="1"/>
  <c r="Q717" i="1"/>
  <c r="Q749" i="1"/>
  <c r="Q781" i="1"/>
  <c r="Q813" i="1"/>
  <c r="Q845" i="1"/>
  <c r="Q877" i="1"/>
  <c r="Q925" i="1"/>
  <c r="Q1005" i="1"/>
  <c r="Q1061" i="1"/>
  <c r="Q1109" i="1"/>
  <c r="Q1157" i="1"/>
  <c r="Q1205" i="1"/>
  <c r="Q1261" i="1"/>
  <c r="Q1317" i="1"/>
  <c r="Q1365" i="1"/>
  <c r="Q1413" i="1"/>
  <c r="Q1453" i="1"/>
  <c r="Q1565" i="1"/>
  <c r="Q1685" i="1"/>
  <c r="Q586" i="1"/>
  <c r="Q1167" i="1"/>
  <c r="Q1433" i="1"/>
  <c r="Q1659" i="1"/>
  <c r="Q1799" i="1"/>
  <c r="Q170" i="1"/>
  <c r="Q30" i="1"/>
  <c r="Q62" i="1"/>
  <c r="Q94" i="1"/>
  <c r="Q190" i="1"/>
  <c r="Q222" i="1"/>
  <c r="Q254" i="1"/>
  <c r="Q286" i="1"/>
  <c r="Q318" i="1"/>
  <c r="Q350" i="1"/>
  <c r="Q382" i="1"/>
  <c r="Q414" i="1"/>
  <c r="Q446" i="1"/>
  <c r="Q478" i="1"/>
  <c r="Q510" i="1"/>
  <c r="Q542" i="1"/>
  <c r="Q574" i="1"/>
  <c r="Q606" i="1"/>
  <c r="Q638" i="1"/>
  <c r="Q670" i="1"/>
  <c r="Q702" i="1"/>
  <c r="Q734" i="1"/>
  <c r="Q766" i="1"/>
  <c r="Q798" i="1"/>
  <c r="Q830" i="1"/>
  <c r="Q862" i="1"/>
  <c r="Q894" i="1"/>
  <c r="Q926" i="1"/>
  <c r="Q966" i="1"/>
  <c r="Q1022" i="1"/>
  <c r="Q1070" i="1"/>
  <c r="Q1118" i="1"/>
  <c r="Q1166" i="1"/>
  <c r="Q1222" i="1"/>
  <c r="Q1278" i="1"/>
  <c r="Q1326" i="1"/>
  <c r="Q1494" i="1"/>
  <c r="Q1531" i="1"/>
  <c r="Q641" i="1"/>
  <c r="Q1174" i="1"/>
  <c r="Q1435" i="1"/>
  <c r="Q1662" i="1"/>
  <c r="Q1801" i="1"/>
  <c r="Q146" i="1"/>
  <c r="Q124" i="1"/>
  <c r="Q212" i="1"/>
  <c r="Q308" i="1"/>
  <c r="Q1023" i="1"/>
  <c r="Q129" i="1"/>
  <c r="Q532" i="1"/>
  <c r="Q692" i="1"/>
  <c r="Q216" i="1"/>
  <c r="Q280" i="1"/>
  <c r="Q376" i="1"/>
  <c r="Q120" i="1"/>
  <c r="Q1058" i="1"/>
  <c r="Q41" i="1"/>
  <c r="Q140" i="1"/>
  <c r="Q128" i="1"/>
  <c r="Q220" i="1"/>
  <c r="Q284" i="1"/>
  <c r="Q348" i="1"/>
  <c r="Q380" i="1"/>
  <c r="Q1090" i="1"/>
  <c r="Q1595" i="1"/>
  <c r="Q154" i="1"/>
  <c r="Q476" i="1"/>
  <c r="Q508" i="1"/>
  <c r="Q572" i="1"/>
  <c r="Q636" i="1"/>
  <c r="Q668" i="1"/>
  <c r="Q732" i="1"/>
  <c r="Q796" i="1"/>
  <c r="Q828" i="1"/>
  <c r="Q892" i="1"/>
  <c r="Q924" i="1"/>
  <c r="Q988" i="1"/>
  <c r="Q1020" i="1"/>
  <c r="Q1092" i="1"/>
  <c r="Q1132" i="1"/>
  <c r="Q1244" i="1"/>
  <c r="Q1284" i="1"/>
  <c r="Q1436" i="1"/>
  <c r="Q1500" i="1"/>
  <c r="Q1652" i="1"/>
  <c r="Q1732" i="1"/>
  <c r="Q1581" i="1"/>
  <c r="Q1661" i="1"/>
  <c r="Q1457" i="1"/>
  <c r="Q189" i="1"/>
  <c r="Q957" i="1"/>
  <c r="Q52" i="1"/>
  <c r="Q148" i="1"/>
  <c r="Q192" i="1"/>
  <c r="Q224" i="1"/>
  <c r="Q288" i="1"/>
  <c r="Q320" i="1"/>
  <c r="Q352" i="1"/>
  <c r="Q384" i="1"/>
  <c r="Q25" i="1"/>
  <c r="Q136" i="1"/>
  <c r="Q316" i="1"/>
  <c r="Q1126" i="1"/>
  <c r="Q1395" i="1"/>
  <c r="Q1625" i="1"/>
  <c r="Q1778" i="1"/>
  <c r="Q167" i="1"/>
  <c r="Q50" i="1"/>
  <c r="Q354" i="1"/>
  <c r="Q562" i="1"/>
  <c r="Q690" i="1"/>
  <c r="Q906" i="1"/>
  <c r="Q1394" i="1"/>
  <c r="Q934" i="1"/>
  <c r="Q1231" i="1"/>
  <c r="Q1486" i="1"/>
  <c r="Q1694" i="1"/>
  <c r="Q83" i="1"/>
  <c r="Q98" i="1"/>
  <c r="Q306" i="1"/>
  <c r="Q474" i="1"/>
  <c r="Q770" i="1"/>
  <c r="Q1226" i="1"/>
  <c r="Q1474" i="1"/>
  <c r="Q1618" i="1"/>
  <c r="Q823" i="1"/>
  <c r="Q1202" i="1"/>
  <c r="Q1459" i="1"/>
  <c r="Q1681" i="1"/>
  <c r="Q69" i="1"/>
  <c r="Q13" i="1"/>
  <c r="Q1374" i="1"/>
  <c r="Q27" i="1"/>
  <c r="Q106" i="1"/>
  <c r="Q298" i="1"/>
  <c r="Q458" i="1"/>
  <c r="Q874" i="1"/>
  <c r="Q1466" i="1"/>
  <c r="Q842" i="1"/>
  <c r="Q1206" i="1"/>
  <c r="Q1465" i="1"/>
  <c r="Q1682" i="1"/>
  <c r="Q37" i="1"/>
  <c r="Q159" i="1"/>
  <c r="Q64" i="1"/>
  <c r="Q111" i="1"/>
  <c r="Q199" i="1"/>
  <c r="Q228" i="1"/>
  <c r="Q388" i="1"/>
  <c r="Q420" i="1"/>
  <c r="Q548" i="1"/>
  <c r="Q612" i="1"/>
  <c r="Q644" i="1"/>
  <c r="Q708" i="1"/>
  <c r="Q804" i="1"/>
  <c r="Q836" i="1"/>
  <c r="Q868" i="1"/>
  <c r="Q900" i="1"/>
  <c r="Q932" i="1"/>
  <c r="Q964" i="1"/>
  <c r="Q996" i="1"/>
  <c r="Q1028" i="1"/>
  <c r="Q1068" i="1"/>
  <c r="Q1100" i="1"/>
  <c r="Q1148" i="1"/>
  <c r="Q1220" i="1"/>
  <c r="Q1252" i="1"/>
  <c r="Q1300" i="1"/>
  <c r="Q1380" i="1"/>
  <c r="Q1452" i="1"/>
  <c r="Q1524" i="1"/>
  <c r="Q1588" i="1"/>
  <c r="Q1676" i="1"/>
  <c r="Q1764" i="1"/>
  <c r="Q1509" i="1"/>
  <c r="Q1597" i="1"/>
  <c r="Q1701" i="1"/>
  <c r="Q1590" i="1"/>
  <c r="Q994" i="1"/>
  <c r="Q1266" i="1"/>
  <c r="Q1513" i="1"/>
  <c r="Q1713" i="1"/>
  <c r="Q101" i="1"/>
  <c r="Q53" i="1"/>
  <c r="Q133" i="1"/>
  <c r="Q165" i="1"/>
  <c r="Q197" i="1"/>
  <c r="Q229" i="1"/>
  <c r="Q261" i="1"/>
  <c r="Q293" i="1"/>
  <c r="Q325" i="1"/>
  <c r="Q357" i="1"/>
  <c r="Q389" i="1"/>
  <c r="Q429" i="1"/>
  <c r="Q461" i="1"/>
  <c r="Q493" i="1"/>
  <c r="Q525" i="1"/>
  <c r="Q557" i="1"/>
  <c r="Q589" i="1"/>
  <c r="Q621" i="1"/>
  <c r="Q653" i="1"/>
  <c r="Q685" i="1"/>
  <c r="Q725" i="1"/>
  <c r="Q757" i="1"/>
  <c r="Q789" i="1"/>
  <c r="Q821" i="1"/>
  <c r="Q853" i="1"/>
  <c r="Q885" i="1"/>
  <c r="Q933" i="1"/>
  <c r="Q965" i="1"/>
  <c r="Q1013" i="1"/>
  <c r="Q1069" i="1"/>
  <c r="Q1125" i="1"/>
  <c r="Q1173" i="1"/>
  <c r="Q1221" i="1"/>
  <c r="Q1269" i="1"/>
  <c r="Q1325" i="1"/>
  <c r="Q1381" i="1"/>
  <c r="Q1421" i="1"/>
  <c r="Q1469" i="1"/>
  <c r="Q1605" i="1"/>
  <c r="Q1765" i="1"/>
  <c r="Q946" i="1"/>
  <c r="Q1238" i="1"/>
  <c r="Q1489" i="1"/>
  <c r="Q1698" i="1"/>
  <c r="Q87" i="1"/>
  <c r="Q6" i="1"/>
  <c r="Q38" i="1"/>
  <c r="Q70" i="1"/>
  <c r="Q102" i="1"/>
  <c r="Q198" i="1"/>
  <c r="Q230" i="1"/>
  <c r="Q262" i="1"/>
  <c r="Q294" i="1"/>
  <c r="Q326" i="1"/>
  <c r="Q358" i="1"/>
  <c r="Q390" i="1"/>
  <c r="Q422" i="1"/>
  <c r="Q454" i="1"/>
  <c r="Q486" i="1"/>
  <c r="Q518" i="1"/>
  <c r="Q550" i="1"/>
  <c r="Q582" i="1"/>
  <c r="Q614" i="1"/>
  <c r="Q646" i="1"/>
  <c r="Q678" i="1"/>
  <c r="Q710" i="1"/>
  <c r="Q742" i="1"/>
  <c r="Q774" i="1"/>
  <c r="Q806" i="1"/>
  <c r="Q838" i="1"/>
  <c r="Q870" i="1"/>
  <c r="Q902" i="1"/>
  <c r="Q942" i="1"/>
  <c r="Q974" i="1"/>
  <c r="Q1030" i="1"/>
  <c r="Q1086" i="1"/>
  <c r="Q1134" i="1"/>
  <c r="Q1182" i="1"/>
  <c r="Q1230" i="1"/>
  <c r="Q1286" i="1"/>
  <c r="Q1342" i="1"/>
  <c r="Q1398" i="1"/>
  <c r="Q1526" i="1"/>
  <c r="Q163" i="1"/>
  <c r="Q1170" i="1"/>
  <c r="Q1610" i="1"/>
  <c r="Q959" i="1"/>
  <c r="Q1241" i="1"/>
  <c r="Q1491" i="1"/>
  <c r="Q1699" i="1"/>
  <c r="Q55" i="1"/>
  <c r="Q171" i="1"/>
  <c r="Q63" i="1"/>
  <c r="Q36" i="1"/>
  <c r="Q260" i="1"/>
  <c r="Q356" i="1"/>
  <c r="Q1161" i="1"/>
  <c r="Q1651" i="1"/>
  <c r="Q452" i="1"/>
  <c r="Q580" i="1"/>
  <c r="Q676" i="1"/>
  <c r="Q164" i="1"/>
  <c r="Q328" i="1"/>
  <c r="Q152" i="1"/>
  <c r="Q1454" i="1"/>
  <c r="Q1677" i="1"/>
  <c r="Q29" i="1"/>
  <c r="Q114" i="1"/>
  <c r="Q410" i="1"/>
  <c r="Q594" i="1"/>
  <c r="Q722" i="1"/>
  <c r="Q954" i="1"/>
  <c r="Q1450" i="1"/>
  <c r="Q1026" i="1"/>
  <c r="Q1302" i="1"/>
  <c r="Q1542" i="1"/>
  <c r="Q1730" i="1"/>
  <c r="Q118" i="1"/>
  <c r="Q186" i="1"/>
  <c r="Q346" i="1"/>
  <c r="Q522" i="1"/>
  <c r="Q826" i="1"/>
  <c r="Q1322" i="1"/>
  <c r="Q1514" i="1"/>
  <c r="Q1658" i="1"/>
  <c r="Q998" i="1"/>
  <c r="Q1270" i="1"/>
  <c r="Q1518" i="1"/>
  <c r="Q1714" i="1"/>
  <c r="Q103" i="1"/>
  <c r="Q18" i="1"/>
  <c r="Q178" i="1"/>
  <c r="Q338" i="1"/>
  <c r="Q506" i="1"/>
  <c r="Q930" i="1"/>
  <c r="Q1210" i="1"/>
  <c r="Q1498" i="1"/>
  <c r="Q1650" i="1"/>
  <c r="Q1001" i="1"/>
  <c r="Q1277" i="1"/>
  <c r="Q1521" i="1"/>
  <c r="Q1715" i="1"/>
  <c r="Q71" i="1"/>
  <c r="Q15" i="1"/>
  <c r="Q175" i="1"/>
  <c r="Q207" i="1"/>
  <c r="Q239" i="1"/>
  <c r="Q271" i="1"/>
  <c r="Q303" i="1"/>
  <c r="Q343" i="1"/>
  <c r="Q375" i="1"/>
  <c r="Q407" i="1"/>
  <c r="Q439" i="1"/>
  <c r="Q471" i="1"/>
  <c r="Q503" i="1"/>
  <c r="Q535" i="1"/>
  <c r="Q567" i="1"/>
  <c r="Q599" i="1"/>
  <c r="Q631" i="1"/>
  <c r="Q663" i="1"/>
  <c r="Q695" i="1"/>
  <c r="Q727" i="1"/>
  <c r="Q759" i="1"/>
  <c r="Q791" i="1"/>
  <c r="Q839" i="1"/>
  <c r="Q871" i="1"/>
  <c r="Q903" i="1"/>
  <c r="Q935" i="1"/>
  <c r="Q983" i="1"/>
  <c r="Q1031" i="1"/>
  <c r="Q1079" i="1"/>
  <c r="Q1127" i="1"/>
  <c r="Q1183" i="1"/>
  <c r="Q1239" i="1"/>
  <c r="Q1287" i="1"/>
  <c r="Q1335" i="1"/>
  <c r="Q1383" i="1"/>
  <c r="Q1415" i="1"/>
  <c r="Q1447" i="1"/>
  <c r="Q1479" i="1"/>
  <c r="Q1511" i="1"/>
  <c r="Q73" i="1"/>
  <c r="Q196" i="1"/>
  <c r="Q324" i="1"/>
  <c r="Q1425" i="1"/>
  <c r="Q484" i="1"/>
  <c r="Q772" i="1"/>
  <c r="Q84" i="1"/>
  <c r="Q232" i="1"/>
  <c r="Q392" i="1"/>
  <c r="Q1193" i="1"/>
  <c r="Q105" i="1"/>
  <c r="Q296" i="1"/>
  <c r="Q204" i="1"/>
  <c r="Q268" i="1"/>
  <c r="Q332" i="1"/>
  <c r="Q921" i="1"/>
  <c r="Q1481" i="1"/>
  <c r="Q99" i="1"/>
  <c r="Q460" i="1"/>
  <c r="Q556" i="1"/>
  <c r="Q620" i="1"/>
  <c r="Q716" i="1"/>
  <c r="Q780" i="1"/>
  <c r="Q876" i="1"/>
  <c r="Q972" i="1"/>
  <c r="Q1036" i="1"/>
  <c r="Q1108" i="1"/>
  <c r="Q1228" i="1"/>
  <c r="Q1316" i="1"/>
  <c r="Q1468" i="1"/>
  <c r="Q1604" i="1"/>
  <c r="Q1692" i="1"/>
  <c r="Q1541" i="1"/>
  <c r="Q1621" i="1"/>
  <c r="Q1717" i="1"/>
  <c r="Q1782" i="1"/>
  <c r="Q1062" i="1"/>
  <c r="Q1334" i="1"/>
  <c r="Q1571" i="1"/>
  <c r="Q1746" i="1"/>
  <c r="Q130" i="1"/>
  <c r="Q85" i="1"/>
  <c r="Q141" i="1"/>
  <c r="Q173" i="1"/>
  <c r="Q237" i="1"/>
  <c r="Q269" i="1"/>
  <c r="Q301" i="1"/>
  <c r="Q333" i="1"/>
  <c r="Q365" i="1"/>
  <c r="Q397" i="1"/>
  <c r="Q437" i="1"/>
  <c r="Q469" i="1"/>
  <c r="Q501" i="1"/>
  <c r="Q533" i="1"/>
  <c r="Q565" i="1"/>
  <c r="Q597" i="1"/>
  <c r="Q629" i="1"/>
  <c r="Q661" i="1"/>
  <c r="Q693" i="1"/>
  <c r="Q733" i="1"/>
  <c r="Q765" i="1"/>
  <c r="Q797" i="1"/>
  <c r="Q829" i="1"/>
  <c r="Q861" i="1"/>
  <c r="Q941" i="1"/>
  <c r="Q981" i="1"/>
  <c r="Q1029" i="1"/>
  <c r="Q1077" i="1"/>
  <c r="Q1133" i="1"/>
  <c r="Q1189" i="1"/>
  <c r="Q1285" i="1"/>
  <c r="Q1333" i="1"/>
  <c r="Q1397" i="1"/>
  <c r="Q1429" i="1"/>
  <c r="Q1493" i="1"/>
  <c r="Q1645" i="1"/>
  <c r="Q1654" i="1"/>
  <c r="Q1033" i="1"/>
  <c r="Q1305" i="1"/>
  <c r="Q1545" i="1"/>
  <c r="Q1731" i="1"/>
  <c r="Q119" i="1"/>
  <c r="Q14" i="1"/>
  <c r="Q46" i="1"/>
  <c r="Q78" i="1"/>
  <c r="Q110" i="1"/>
  <c r="Q206" i="1"/>
  <c r="Q238" i="1"/>
  <c r="Q270" i="1"/>
  <c r="Q302" i="1"/>
  <c r="Q334" i="1"/>
  <c r="Q366" i="1"/>
  <c r="Q398" i="1"/>
  <c r="Q430" i="1"/>
  <c r="Q462" i="1"/>
  <c r="Q494" i="1"/>
  <c r="Q526" i="1"/>
  <c r="Q558" i="1"/>
  <c r="Q590" i="1"/>
  <c r="Q622" i="1"/>
  <c r="Q654" i="1"/>
  <c r="Q686" i="1"/>
  <c r="Q718" i="1"/>
  <c r="Q750" i="1"/>
  <c r="Q782" i="1"/>
  <c r="Q814" i="1"/>
  <c r="Q846" i="1"/>
  <c r="Q878" i="1"/>
  <c r="Q910" i="1"/>
  <c r="Q950" i="1"/>
  <c r="Q990" i="1"/>
  <c r="Q1038" i="1"/>
  <c r="Q1094" i="1"/>
  <c r="Q1150" i="1"/>
  <c r="Q1198" i="1"/>
  <c r="Q1246" i="1"/>
  <c r="Q1294" i="1"/>
  <c r="Q1350" i="1"/>
  <c r="Q1430" i="1"/>
  <c r="Q1686" i="1"/>
  <c r="Q1037" i="1"/>
  <c r="Q1309" i="1"/>
  <c r="Q1550" i="1"/>
  <c r="Q1734" i="1"/>
  <c r="Q88" i="1"/>
  <c r="Q32" i="1"/>
  <c r="Q79" i="1"/>
  <c r="Q314" i="1"/>
  <c r="Q546" i="1"/>
  <c r="Q1690" i="1"/>
  <c r="Q859" i="1"/>
  <c r="Q1213" i="1"/>
  <c r="Q1467" i="1"/>
  <c r="Q1683" i="1"/>
  <c r="Q122" i="1"/>
  <c r="Q584" i="1"/>
  <c r="Q1000" i="1"/>
  <c r="Q1128" i="1"/>
  <c r="Q709" i="1"/>
  <c r="Q1181" i="1"/>
  <c r="Q1443" i="1"/>
  <c r="Q1670" i="1"/>
  <c r="Q109" i="1"/>
  <c r="Q210" i="1"/>
  <c r="Q434" i="1"/>
  <c r="Q610" i="1"/>
  <c r="Q738" i="1"/>
  <c r="Q1634" i="1"/>
  <c r="Q1021" i="1"/>
  <c r="Q1293" i="1"/>
  <c r="Q1534" i="1"/>
  <c r="Q1725" i="1"/>
  <c r="Q113" i="1"/>
  <c r="Q1324" i="1"/>
  <c r="Q82" i="1"/>
  <c r="Q386" i="1"/>
  <c r="Q578" i="1"/>
  <c r="Q754" i="1"/>
  <c r="Q1362" i="1"/>
  <c r="Q1674" i="1"/>
  <c r="P1505" i="1"/>
  <c r="P1218" i="1"/>
  <c r="Q231" i="1"/>
  <c r="Q263" i="1"/>
  <c r="Q295" i="1"/>
  <c r="Q335" i="1"/>
  <c r="Q367" i="1"/>
  <c r="Q399" i="1"/>
  <c r="Q431" i="1"/>
  <c r="Q463" i="1"/>
  <c r="Q495" i="1"/>
  <c r="Q527" i="1"/>
  <c r="Q559" i="1"/>
  <c r="Q591" i="1"/>
  <c r="Q623" i="1"/>
  <c r="Q655" i="1"/>
  <c r="Q687" i="1"/>
  <c r="Q719" i="1"/>
  <c r="Q751" i="1"/>
  <c r="Q783" i="1"/>
  <c r="Q831" i="1"/>
  <c r="Q863" i="1"/>
  <c r="Q895" i="1"/>
  <c r="Q927" i="1"/>
  <c r="Q967" i="1"/>
  <c r="Q1015" i="1"/>
  <c r="Q1063" i="1"/>
  <c r="Q1119" i="1"/>
  <c r="Q1175" i="1"/>
  <c r="Q1223" i="1"/>
  <c r="Q1271" i="1"/>
  <c r="Q1407" i="1"/>
  <c r="Q1471" i="1"/>
  <c r="Q1535" i="1"/>
  <c r="Q1599" i="1"/>
  <c r="Q1153" i="1"/>
  <c r="Q730" i="1"/>
  <c r="Q1554" i="1"/>
  <c r="Q973" i="1"/>
  <c r="Q1245" i="1"/>
  <c r="Q1702" i="1"/>
  <c r="Q135" i="1"/>
  <c r="Q432" i="1"/>
  <c r="Q496" i="1"/>
  <c r="Q528" i="1"/>
  <c r="Q560" i="1"/>
  <c r="Q592" i="1"/>
  <c r="Q624" i="1"/>
  <c r="Q688" i="1"/>
  <c r="Q848" i="1"/>
  <c r="Q880" i="1"/>
  <c r="Q1040" i="1"/>
  <c r="Q1072" i="1"/>
  <c r="Q1104" i="1"/>
  <c r="Q1232" i="1"/>
  <c r="Q1272" i="1"/>
  <c r="Q1304" i="1"/>
  <c r="Q1368" i="1"/>
  <c r="P1368" i="1"/>
  <c r="Q1432" i="1"/>
  <c r="Q1496" i="1"/>
  <c r="Q1624" i="1"/>
  <c r="Q1073" i="1"/>
  <c r="Q1209" i="1"/>
  <c r="Q1337" i="1"/>
  <c r="Q282" i="1"/>
  <c r="Q875" i="1"/>
  <c r="Q1215" i="1"/>
  <c r="Q1470" i="1"/>
  <c r="Q1687" i="1"/>
  <c r="Q123" i="1"/>
  <c r="Q193" i="1"/>
  <c r="Q225" i="1"/>
  <c r="P225" i="1"/>
  <c r="Q265" i="1"/>
  <c r="Q297" i="1"/>
  <c r="Q329" i="1"/>
  <c r="Q361" i="1"/>
  <c r="Q393" i="1"/>
  <c r="Q425" i="1"/>
  <c r="Q457" i="1"/>
  <c r="Q489" i="1"/>
  <c r="Q529" i="1"/>
  <c r="Q561" i="1"/>
  <c r="P561" i="1"/>
  <c r="Q593" i="1"/>
  <c r="Q625" i="1"/>
  <c r="Q665" i="1"/>
  <c r="Q697" i="1"/>
  <c r="Q729" i="1"/>
  <c r="Q761" i="1"/>
  <c r="Q817" i="1"/>
  <c r="Q849" i="1"/>
  <c r="P849" i="1"/>
  <c r="Q881" i="1"/>
  <c r="Q913" i="1"/>
  <c r="Q961" i="1"/>
  <c r="Q1053" i="1"/>
  <c r="Q1327" i="1"/>
  <c r="Q1563" i="1"/>
  <c r="Q1742" i="1"/>
  <c r="Q127" i="1"/>
  <c r="P127" i="1"/>
  <c r="Q43" i="1"/>
  <c r="Q187" i="1"/>
  <c r="Q219" i="1"/>
  <c r="Q251" i="1"/>
  <c r="Q283" i="1"/>
  <c r="Q315" i="1"/>
  <c r="Q347" i="1"/>
  <c r="Q379" i="1"/>
  <c r="Q411" i="1"/>
  <c r="Q443" i="1"/>
  <c r="Q475" i="1"/>
  <c r="Q507" i="1"/>
  <c r="Q539" i="1"/>
  <c r="Q571" i="1"/>
  <c r="Q603" i="1"/>
  <c r="Q635" i="1"/>
  <c r="Q667" i="1"/>
  <c r="Q699" i="1"/>
  <c r="Q731" i="1"/>
  <c r="Q771" i="1"/>
  <c r="P771" i="1"/>
  <c r="Q803" i="1"/>
  <c r="Q835" i="1"/>
  <c r="Q883" i="1"/>
  <c r="Q915" i="1"/>
  <c r="Q947" i="1"/>
  <c r="Q979" i="1"/>
  <c r="Q1011" i="1"/>
  <c r="Q1043" i="1"/>
  <c r="Q1075" i="1"/>
  <c r="Q1107" i="1"/>
  <c r="Q1139" i="1"/>
  <c r="Q1171" i="1"/>
  <c r="Q1203" i="1"/>
  <c r="Q1235" i="1"/>
  <c r="Q1267" i="1"/>
  <c r="Q1299" i="1"/>
  <c r="Q1331" i="1"/>
  <c r="Q1419" i="1"/>
  <c r="Q1675" i="1"/>
  <c r="Q1052" i="1"/>
  <c r="Q1268" i="1"/>
  <c r="Q1388" i="1"/>
  <c r="Q1444" i="1"/>
  <c r="Q1508" i="1"/>
  <c r="Q1668" i="1"/>
  <c r="Q1724" i="1"/>
  <c r="Q1772" i="1"/>
  <c r="Q1533" i="1"/>
  <c r="Q1613" i="1"/>
  <c r="Q1632" i="1"/>
  <c r="Q1712" i="1"/>
  <c r="Q58" i="1"/>
  <c r="Q402" i="1"/>
  <c r="Q642" i="1"/>
  <c r="Q1178" i="1"/>
  <c r="Q1722" i="1"/>
  <c r="Q1007" i="1"/>
  <c r="Q1279" i="1"/>
  <c r="Q1523" i="1"/>
  <c r="Q147" i="1"/>
  <c r="Q464" i="1"/>
  <c r="Q656" i="1"/>
  <c r="Q975" i="1"/>
  <c r="Q1499" i="1"/>
  <c r="Q137" i="1"/>
  <c r="Q266" i="1"/>
  <c r="Q482" i="1"/>
  <c r="Q634" i="1"/>
  <c r="Q778" i="1"/>
  <c r="P778" i="1"/>
  <c r="Q1802" i="1"/>
  <c r="Q1087" i="1"/>
  <c r="Q1359" i="1"/>
  <c r="Q1593" i="1"/>
  <c r="Q1758" i="1"/>
  <c r="Q139" i="1"/>
  <c r="Q1461" i="1"/>
  <c r="Q202" i="1"/>
  <c r="Q442" i="1"/>
  <c r="Q618" i="1"/>
  <c r="Q1114" i="1"/>
  <c r="Q1706" i="1"/>
  <c r="Q1543" i="1"/>
  <c r="Q1607" i="1"/>
  <c r="Q1768" i="1"/>
  <c r="Q769" i="1"/>
  <c r="Q1217" i="1"/>
  <c r="Q1039" i="1"/>
  <c r="Q161" i="1"/>
  <c r="Q440" i="1"/>
  <c r="Q472" i="1"/>
  <c r="Q504" i="1"/>
  <c r="Q536" i="1"/>
  <c r="Q568" i="1"/>
  <c r="Q600" i="1"/>
  <c r="Q632" i="1"/>
  <c r="Q664" i="1"/>
  <c r="Q696" i="1"/>
  <c r="Q728" i="1"/>
  <c r="Q792" i="1"/>
  <c r="P792" i="1"/>
  <c r="Q824" i="1"/>
  <c r="Q920" i="1"/>
  <c r="Q952" i="1"/>
  <c r="Q984" i="1"/>
  <c r="Q1048" i="1"/>
  <c r="Q1080" i="1"/>
  <c r="P1080" i="1"/>
  <c r="Q1176" i="1"/>
  <c r="Q1240" i="1"/>
  <c r="Q1312" i="1"/>
  <c r="Q1376" i="1"/>
  <c r="Q1440" i="1"/>
  <c r="Q1504" i="1"/>
  <c r="Q1169" i="1"/>
  <c r="Q1249" i="1"/>
  <c r="Q394" i="1"/>
  <c r="Q1010" i="1"/>
  <c r="Q1529" i="1"/>
  <c r="Q150" i="1"/>
  <c r="Q201" i="1"/>
  <c r="Q241" i="1"/>
  <c r="Q273" i="1"/>
  <c r="Q305" i="1"/>
  <c r="Q337" i="1"/>
  <c r="Q369" i="1"/>
  <c r="P369" i="1"/>
  <c r="Q401" i="1"/>
  <c r="Q433" i="1"/>
  <c r="Q465" i="1"/>
  <c r="Q497" i="1"/>
  <c r="Q537" i="1"/>
  <c r="Q569" i="1"/>
  <c r="Q601" i="1"/>
  <c r="Q633" i="1"/>
  <c r="Q673" i="1"/>
  <c r="Q705" i="1"/>
  <c r="Q737" i="1"/>
  <c r="Q793" i="1"/>
  <c r="P793" i="1"/>
  <c r="Q825" i="1"/>
  <c r="Q857" i="1"/>
  <c r="Q889" i="1"/>
  <c r="Q929" i="1"/>
  <c r="Q969" i="1"/>
  <c r="Q1025" i="1"/>
  <c r="Q1665" i="1"/>
  <c r="Q1393" i="1"/>
  <c r="Q1619" i="1"/>
  <c r="Q153" i="1"/>
  <c r="Q75" i="1"/>
  <c r="Q195" i="1"/>
  <c r="Q227" i="1"/>
  <c r="Q259" i="1"/>
  <c r="Q291" i="1"/>
  <c r="Q323" i="1"/>
  <c r="Q355" i="1"/>
  <c r="Q387" i="1"/>
  <c r="Q419" i="1"/>
  <c r="Q451" i="1"/>
  <c r="Q483" i="1"/>
  <c r="Q515" i="1"/>
  <c r="Q547" i="1"/>
  <c r="Q579" i="1"/>
  <c r="Q611" i="1"/>
  <c r="Q643" i="1"/>
  <c r="Q675" i="1"/>
  <c r="Q707" i="1"/>
  <c r="Q739" i="1"/>
  <c r="Q779" i="1"/>
  <c r="Q811" i="1"/>
  <c r="Q843" i="1"/>
  <c r="P843" i="1"/>
  <c r="Q891" i="1"/>
  <c r="Q923" i="1"/>
  <c r="Q955" i="1"/>
  <c r="Q987" i="1"/>
  <c r="Q1019" i="1"/>
  <c r="Q1051" i="1"/>
  <c r="Q1083" i="1"/>
  <c r="Q1115" i="1"/>
  <c r="Q1147" i="1"/>
  <c r="Q1179" i="1"/>
  <c r="Q1211" i="1"/>
  <c r="Q1243" i="1"/>
  <c r="Q1275" i="1"/>
  <c r="Q1307" i="1"/>
  <c r="Q1339" i="1"/>
  <c r="Q1451" i="1"/>
  <c r="Q1707" i="1"/>
  <c r="Q1516" i="1"/>
  <c r="Q1580" i="1"/>
  <c r="Q1636" i="1"/>
  <c r="Q1684" i="1"/>
  <c r="Q1740" i="1"/>
  <c r="Q1780" i="1"/>
  <c r="Q1485" i="1"/>
  <c r="Q1549" i="1"/>
  <c r="Q1629" i="1"/>
  <c r="Q1718" i="1"/>
  <c r="P1552" i="1"/>
  <c r="P1503" i="1"/>
  <c r="Q194" i="1"/>
  <c r="Q450" i="1"/>
  <c r="Q698" i="1"/>
  <c r="Q1034" i="1"/>
  <c r="Q1258" i="1"/>
  <c r="Q1482" i="1"/>
  <c r="Q1626" i="1"/>
  <c r="Q1786" i="1"/>
  <c r="Q1582" i="1"/>
  <c r="Q174" i="1"/>
  <c r="Q1555" i="1"/>
  <c r="Q1737" i="1"/>
  <c r="Q162" i="1"/>
  <c r="P162" i="1"/>
  <c r="Q330" i="1"/>
  <c r="Q530" i="1"/>
  <c r="Q666" i="1"/>
  <c r="Q810" i="1"/>
  <c r="Q970" i="1"/>
  <c r="Q319" i="1"/>
  <c r="Q1154" i="1"/>
  <c r="Q1649" i="1"/>
  <c r="P1649" i="1"/>
  <c r="Q1794" i="1"/>
  <c r="Q166" i="1"/>
  <c r="P166" i="1"/>
  <c r="Q258" i="1"/>
  <c r="Q490" i="1"/>
  <c r="Q658" i="1"/>
  <c r="Q1130" i="1"/>
  <c r="Q1306" i="1"/>
  <c r="P1145" i="1"/>
  <c r="P1017" i="1"/>
  <c r="Q416" i="1"/>
  <c r="Q480" i="1"/>
  <c r="P480" i="1"/>
  <c r="Q512" i="1"/>
  <c r="Q544" i="1"/>
  <c r="Q576" i="1"/>
  <c r="Q608" i="1"/>
  <c r="Q640" i="1"/>
  <c r="Q672" i="1"/>
  <c r="Q704" i="1"/>
  <c r="Q736" i="1"/>
  <c r="P736" i="1"/>
  <c r="Q832" i="1"/>
  <c r="Q864" i="1"/>
  <c r="Q928" i="1"/>
  <c r="Q992" i="1"/>
  <c r="P992" i="1"/>
  <c r="Q1024" i="1"/>
  <c r="Q1216" i="1"/>
  <c r="Q1568" i="1"/>
  <c r="Q785" i="1"/>
  <c r="Q1265" i="1"/>
  <c r="Q1793" i="1"/>
  <c r="Q1418" i="1"/>
  <c r="Q1585" i="1"/>
  <c r="Q1755" i="1"/>
  <c r="Q177" i="1"/>
  <c r="Q209" i="1"/>
  <c r="P209" i="1"/>
  <c r="Q249" i="1"/>
  <c r="Q281" i="1"/>
  <c r="Q313" i="1"/>
  <c r="Q345" i="1"/>
  <c r="Q377" i="1"/>
  <c r="Q409" i="1"/>
  <c r="Q441" i="1"/>
  <c r="Q473" i="1"/>
  <c r="Q513" i="1"/>
  <c r="Q545" i="1"/>
  <c r="Q577" i="1"/>
  <c r="Q609" i="1"/>
  <c r="Q649" i="1"/>
  <c r="P649" i="1"/>
  <c r="Q681" i="1"/>
  <c r="Q713" i="1"/>
  <c r="Q745" i="1"/>
  <c r="Q801" i="1"/>
  <c r="Q833" i="1"/>
  <c r="Q865" i="1"/>
  <c r="Q897" i="1"/>
  <c r="Q937" i="1"/>
  <c r="Q977" i="1"/>
  <c r="Q1329" i="1"/>
  <c r="Q755" i="1"/>
  <c r="Q1673" i="1"/>
  <c r="Q28" i="1"/>
  <c r="Q11" i="1"/>
  <c r="Q107" i="1"/>
  <c r="Q203" i="1"/>
  <c r="P203" i="1"/>
  <c r="Q235" i="1"/>
  <c r="Q267" i="1"/>
  <c r="Q299" i="1"/>
  <c r="P299" i="1"/>
  <c r="Q331" i="1"/>
  <c r="Q363" i="1"/>
  <c r="Q395" i="1"/>
  <c r="Q427" i="1"/>
  <c r="Q459" i="1"/>
  <c r="Q491" i="1"/>
  <c r="Q523" i="1"/>
  <c r="Q555" i="1"/>
  <c r="Q587" i="1"/>
  <c r="Q619" i="1"/>
  <c r="Q651" i="1"/>
  <c r="Q683" i="1"/>
  <c r="Q715" i="1"/>
  <c r="Q747" i="1"/>
  <c r="Q787" i="1"/>
  <c r="Q819" i="1"/>
  <c r="Q851" i="1"/>
  <c r="Q899" i="1"/>
  <c r="Q931" i="1"/>
  <c r="Q963" i="1"/>
  <c r="Q995" i="1"/>
  <c r="Q1027" i="1"/>
  <c r="Q1059" i="1"/>
  <c r="Q1091" i="1"/>
  <c r="P1091" i="1"/>
  <c r="Q1123" i="1"/>
  <c r="Q1155" i="1"/>
  <c r="Q1187" i="1"/>
  <c r="Q1219" i="1"/>
  <c r="Q1251" i="1"/>
  <c r="Q1283" i="1"/>
  <c r="Q1347" i="1"/>
  <c r="Q1483" i="1"/>
  <c r="Q1611" i="1"/>
  <c r="Q1739" i="1"/>
  <c r="Q1140" i="1"/>
  <c r="Q1196" i="1"/>
  <c r="Q1308" i="1"/>
  <c r="Q1700" i="1"/>
  <c r="Q1748" i="1"/>
  <c r="Q1796" i="1"/>
  <c r="Q1501" i="1"/>
  <c r="Q1797" i="1"/>
  <c r="Q138" i="1"/>
  <c r="P1144" i="1"/>
  <c r="Q250" i="1"/>
  <c r="Q498" i="1"/>
  <c r="Q914" i="1"/>
  <c r="Q1066" i="1"/>
  <c r="Q1298" i="1"/>
  <c r="Q1666" i="1"/>
  <c r="Q1142" i="1"/>
  <c r="Q1411" i="1"/>
  <c r="Q1787" i="1"/>
  <c r="Q448" i="1"/>
  <c r="Q1113" i="1"/>
  <c r="Q1773" i="1"/>
  <c r="Q90" i="1"/>
  <c r="Q378" i="1"/>
  <c r="Q570" i="1"/>
  <c r="Q706" i="1"/>
  <c r="Q1146" i="1"/>
  <c r="Q909" i="1"/>
  <c r="Q1691" i="1"/>
  <c r="P1691" i="1"/>
  <c r="Q45" i="1"/>
  <c r="Q1644" i="1"/>
  <c r="Q322" i="1"/>
  <c r="Q538" i="1"/>
  <c r="P538" i="1"/>
  <c r="Q714" i="1"/>
  <c r="Q898" i="1"/>
  <c r="P1537" i="1"/>
  <c r="P888" i="1"/>
  <c r="Q1055" i="1"/>
  <c r="Q1111" i="1"/>
  <c r="Q1159" i="1"/>
  <c r="Q1207" i="1"/>
  <c r="Q1255" i="1"/>
  <c r="Q1311" i="1"/>
  <c r="Q1704" i="1"/>
  <c r="Q1281" i="1"/>
  <c r="P1281" i="1"/>
  <c r="Q1729" i="1"/>
  <c r="Q682" i="1"/>
  <c r="Q1438" i="1"/>
  <c r="Q1667" i="1"/>
  <c r="Q91" i="1"/>
  <c r="Q424" i="1"/>
  <c r="Q456" i="1"/>
  <c r="Q488" i="1"/>
  <c r="Q520" i="1"/>
  <c r="Q552" i="1"/>
  <c r="Q616" i="1"/>
  <c r="Q648" i="1"/>
  <c r="P648" i="1"/>
  <c r="Q680" i="1"/>
  <c r="Q712" i="1"/>
  <c r="Q744" i="1"/>
  <c r="Q776" i="1"/>
  <c r="P776" i="1"/>
  <c r="Q840" i="1"/>
  <c r="Q904" i="1"/>
  <c r="Q936" i="1"/>
  <c r="Q1032" i="1"/>
  <c r="P1032" i="1"/>
  <c r="Q1064" i="1"/>
  <c r="Q1192" i="1"/>
  <c r="Q1137" i="1"/>
  <c r="Q1201" i="1"/>
  <c r="Q74" i="1"/>
  <c r="Q1149" i="1"/>
  <c r="Q1789" i="1"/>
  <c r="Q185" i="1"/>
  <c r="Q217" i="1"/>
  <c r="Q257" i="1"/>
  <c r="Q289" i="1"/>
  <c r="Q321" i="1"/>
  <c r="Q353" i="1"/>
  <c r="Q385" i="1"/>
  <c r="Q417" i="1"/>
  <c r="Q449" i="1"/>
  <c r="Q481" i="1"/>
  <c r="Q521" i="1"/>
  <c r="P521" i="1"/>
  <c r="Q553" i="1"/>
  <c r="Q585" i="1"/>
  <c r="Q617" i="1"/>
  <c r="Q657" i="1"/>
  <c r="Q689" i="1"/>
  <c r="Q721" i="1"/>
  <c r="P721" i="1"/>
  <c r="Q753" i="1"/>
  <c r="Q809" i="1"/>
  <c r="Q841" i="1"/>
  <c r="Q873" i="1"/>
  <c r="Q905" i="1"/>
  <c r="Q945" i="1"/>
  <c r="Q1089" i="1"/>
  <c r="Q1257" i="1"/>
  <c r="Q1709" i="1"/>
  <c r="Q61" i="1"/>
  <c r="P61" i="1"/>
  <c r="Q19" i="1"/>
  <c r="Q179" i="1"/>
  <c r="P179" i="1"/>
  <c r="Q211" i="1"/>
  <c r="Q243" i="1"/>
  <c r="Q275" i="1"/>
  <c r="Q307" i="1"/>
  <c r="Q339" i="1"/>
  <c r="Q371" i="1"/>
  <c r="Q403" i="1"/>
  <c r="Q435" i="1"/>
  <c r="Q467" i="1"/>
  <c r="Q499" i="1"/>
  <c r="Q531" i="1"/>
  <c r="Q563" i="1"/>
  <c r="Q595" i="1"/>
  <c r="Q627" i="1"/>
  <c r="Q659" i="1"/>
  <c r="Q691" i="1"/>
  <c r="Q723" i="1"/>
  <c r="Q763" i="1"/>
  <c r="Q795" i="1"/>
  <c r="Q827" i="1"/>
  <c r="Q867" i="1"/>
  <c r="Q907" i="1"/>
  <c r="Q939" i="1"/>
  <c r="Q971" i="1"/>
  <c r="Q1003" i="1"/>
  <c r="Q1035" i="1"/>
  <c r="P1035" i="1"/>
  <c r="Q1067" i="1"/>
  <c r="Q1099" i="1"/>
  <c r="Q1131" i="1"/>
  <c r="Q1163" i="1"/>
  <c r="P1163" i="1"/>
  <c r="Q1195" i="1"/>
  <c r="Q1227" i="1"/>
  <c r="Q1259" i="1"/>
  <c r="Q1291" i="1"/>
  <c r="Q1323" i="1"/>
  <c r="Q1355" i="1"/>
  <c r="Q1387" i="1"/>
  <c r="Q1771" i="1"/>
  <c r="Q1156" i="1"/>
  <c r="Q1708" i="1"/>
  <c r="Q1756" i="1"/>
  <c r="Q1437" i="1"/>
  <c r="Q1517" i="1"/>
  <c r="Q1589" i="1"/>
  <c r="P746" i="1"/>
  <c r="P1096" i="1"/>
  <c r="P1439" i="1"/>
  <c r="P1622" i="1"/>
  <c r="Q1162" i="1"/>
  <c r="Q1642" i="1"/>
  <c r="P1545" i="1"/>
  <c r="P996" i="1"/>
  <c r="P1717" i="1"/>
  <c r="P1506" i="1"/>
  <c r="P1046" i="1"/>
  <c r="P413" i="1"/>
  <c r="P1421" i="1"/>
  <c r="P590" i="1"/>
  <c r="P78" i="1"/>
  <c r="P397" i="1"/>
  <c r="P141" i="1"/>
  <c r="P853" i="1"/>
  <c r="P1198" i="1"/>
  <c r="P325" i="1"/>
  <c r="P133" i="1"/>
  <c r="P19" i="1"/>
  <c r="P27" i="1"/>
  <c r="P35" i="1"/>
  <c r="P59" i="1"/>
  <c r="P67" i="1"/>
  <c r="P115" i="1"/>
  <c r="P147" i="1"/>
  <c r="P171" i="1"/>
  <c r="P211" i="1"/>
  <c r="P29" i="1"/>
  <c r="P37" i="1"/>
  <c r="P69" i="1"/>
  <c r="P77" i="1"/>
  <c r="P109" i="1"/>
  <c r="P117" i="1"/>
  <c r="P149" i="1"/>
  <c r="P165" i="1"/>
  <c r="P181" i="1"/>
  <c r="P205" i="1"/>
  <c r="P213" i="1"/>
  <c r="P221" i="1"/>
  <c r="P229" i="1"/>
  <c r="P261" i="1"/>
  <c r="P285" i="1"/>
  <c r="P301" i="1"/>
  <c r="P341" i="1"/>
  <c r="P349" i="1"/>
  <c r="P373" i="1"/>
  <c r="P389" i="1"/>
  <c r="P429" i="1"/>
  <c r="P453" i="1"/>
  <c r="P461" i="1"/>
  <c r="P477" i="1"/>
  <c r="P493" i="1"/>
  <c r="P509" i="1"/>
  <c r="P517" i="1"/>
  <c r="P533" i="1"/>
  <c r="P541" i="1"/>
  <c r="P581" i="1"/>
  <c r="P589" i="1"/>
  <c r="P597" i="1"/>
  <c r="P605" i="1"/>
  <c r="P613" i="1"/>
  <c r="P14" i="1"/>
  <c r="P22" i="1"/>
  <c r="P70" i="1"/>
  <c r="P102" i="1"/>
  <c r="P110" i="1"/>
  <c r="P118" i="1"/>
  <c r="P182" i="1"/>
  <c r="P198" i="1"/>
  <c r="P206" i="1"/>
  <c r="P214" i="1"/>
  <c r="P230" i="1"/>
  <c r="P262" i="1"/>
  <c r="P270" i="1"/>
  <c r="P286" i="1"/>
  <c r="P302" i="1"/>
  <c r="P342" i="1"/>
  <c r="P390" i="1"/>
  <c r="P398" i="1"/>
  <c r="P414" i="1"/>
  <c r="P454" i="1"/>
  <c r="P462" i="1"/>
  <c r="P470" i="1"/>
  <c r="P486" i="1"/>
  <c r="P494" i="1"/>
  <c r="P502" i="1"/>
  <c r="P510" i="1"/>
  <c r="P518" i="1"/>
  <c r="P534" i="1"/>
  <c r="P558" i="1"/>
  <c r="P614" i="1"/>
  <c r="P630" i="1"/>
  <c r="P638" i="1"/>
  <c r="P646" i="1"/>
  <c r="P23" i="1"/>
  <c r="P31" i="1"/>
  <c r="P71" i="1"/>
  <c r="P103" i="1"/>
  <c r="P119" i="1"/>
  <c r="P143" i="1"/>
  <c r="P167" i="1"/>
  <c r="P199" i="1"/>
  <c r="P207" i="1"/>
  <c r="P215" i="1"/>
  <c r="P231" i="1"/>
  <c r="P263" i="1"/>
  <c r="P271" i="1"/>
  <c r="P287" i="1"/>
  <c r="P17" i="1"/>
  <c r="P25" i="1"/>
  <c r="P33" i="1"/>
  <c r="P65" i="1"/>
  <c r="P105" i="1"/>
  <c r="P113" i="1"/>
  <c r="P129" i="1"/>
  <c r="P145" i="1"/>
  <c r="P161" i="1"/>
  <c r="P169" i="1"/>
  <c r="P217" i="1"/>
  <c r="P233" i="1"/>
  <c r="P265" i="1"/>
  <c r="P273" i="1"/>
  <c r="P289" i="1"/>
  <c r="P353" i="1"/>
  <c r="P401" i="1"/>
  <c r="P417" i="1"/>
  <c r="P457" i="1"/>
  <c r="P465" i="1"/>
  <c r="P473" i="1"/>
  <c r="P481" i="1"/>
  <c r="P505" i="1"/>
  <c r="P513" i="1"/>
  <c r="P537" i="1"/>
  <c r="P633" i="1"/>
  <c r="P28" i="1"/>
  <c r="P114" i="1"/>
  <c r="P200" i="1"/>
  <c r="P220" i="1"/>
  <c r="P264" i="1"/>
  <c r="P348" i="1"/>
  <c r="P400" i="1"/>
  <c r="P515" i="1"/>
  <c r="P540" i="1"/>
  <c r="P670" i="1"/>
  <c r="P678" i="1"/>
  <c r="P694" i="1"/>
  <c r="P742" i="1"/>
  <c r="P750" i="1"/>
  <c r="P32" i="1"/>
  <c r="P74" i="1"/>
  <c r="P160" i="1"/>
  <c r="P180" i="1"/>
  <c r="P202" i="1"/>
  <c r="P266" i="1"/>
  <c r="P288" i="1"/>
  <c r="P402" i="1"/>
  <c r="P452" i="1"/>
  <c r="P479" i="1"/>
  <c r="P516" i="1"/>
  <c r="P543" i="1"/>
  <c r="P594" i="1"/>
  <c r="P631" i="1"/>
  <c r="P687" i="1"/>
  <c r="P695" i="1"/>
  <c r="P727" i="1"/>
  <c r="P735" i="1"/>
  <c r="P76" i="1"/>
  <c r="P120" i="1"/>
  <c r="P140" i="1"/>
  <c r="P204" i="1"/>
  <c r="P268" i="1"/>
  <c r="P352" i="1"/>
  <c r="P391" i="1"/>
  <c r="P403" i="1"/>
  <c r="P455" i="1"/>
  <c r="P467" i="1"/>
  <c r="P492" i="1"/>
  <c r="P506" i="1"/>
  <c r="P519" i="1"/>
  <c r="P544" i="1"/>
  <c r="P608" i="1"/>
  <c r="P672" i="1"/>
  <c r="P712" i="1"/>
  <c r="P720" i="1"/>
  <c r="P728" i="1"/>
  <c r="P808" i="1"/>
  <c r="P824" i="1"/>
  <c r="P832" i="1"/>
  <c r="P840" i="1"/>
  <c r="P1008" i="1"/>
  <c r="P1016" i="1"/>
  <c r="P1024" i="1"/>
  <c r="P1072" i="1"/>
  <c r="P1160" i="1"/>
  <c r="P1168" i="1"/>
  <c r="P1176" i="1"/>
  <c r="P1184" i="1"/>
  <c r="P1192" i="1"/>
  <c r="P1200" i="1"/>
  <c r="P1208" i="1"/>
  <c r="P1216" i="1"/>
  <c r="P1304" i="1"/>
  <c r="P1328" i="1"/>
  <c r="P1416" i="1"/>
  <c r="P1464" i="1"/>
  <c r="P1480" i="1"/>
  <c r="P1488" i="1"/>
  <c r="P1496" i="1"/>
  <c r="P1512" i="1"/>
  <c r="P1520" i="1"/>
  <c r="P1560" i="1"/>
  <c r="P1576" i="1"/>
  <c r="P122" i="1"/>
  <c r="P144" i="1"/>
  <c r="P164" i="1"/>
  <c r="P228" i="1"/>
  <c r="P292" i="1"/>
  <c r="P367" i="1"/>
  <c r="P431" i="1"/>
  <c r="P456" i="1"/>
  <c r="P507" i="1"/>
  <c r="P520" i="1"/>
  <c r="P559" i="1"/>
  <c r="P596" i="1"/>
  <c r="P644" i="1"/>
  <c r="P673" i="1"/>
  <c r="P689" i="1"/>
  <c r="P705" i="1"/>
  <c r="P713" i="1"/>
  <c r="P737" i="1"/>
  <c r="P777" i="1"/>
  <c r="P825" i="1"/>
  <c r="P833" i="1"/>
  <c r="P841" i="1"/>
  <c r="P857" i="1"/>
  <c r="P865" i="1"/>
  <c r="P913" i="1"/>
  <c r="P961" i="1"/>
  <c r="P969" i="1"/>
  <c r="P1009" i="1"/>
  <c r="P1025" i="1"/>
  <c r="P1033" i="1"/>
  <c r="P1041" i="1"/>
  <c r="P1065" i="1"/>
  <c r="P1073" i="1"/>
  <c r="P1097" i="1"/>
  <c r="P1105" i="1"/>
  <c r="P1201" i="1"/>
  <c r="P1209" i="1"/>
  <c r="P1217" i="1"/>
  <c r="P1265" i="1"/>
  <c r="P1345" i="1"/>
  <c r="P1385" i="1"/>
  <c r="P1417" i="1"/>
  <c r="P1441" i="1"/>
  <c r="P1473" i="1"/>
  <c r="P1481" i="1"/>
  <c r="P1561" i="1"/>
  <c r="P60" i="1"/>
  <c r="P104" i="1"/>
  <c r="P146" i="1"/>
  <c r="P168" i="1"/>
  <c r="P232" i="1"/>
  <c r="P343" i="1"/>
  <c r="P419" i="1"/>
  <c r="P432" i="1"/>
  <c r="P471" i="1"/>
  <c r="P496" i="1"/>
  <c r="P508" i="1"/>
  <c r="P535" i="1"/>
  <c r="P560" i="1"/>
  <c r="P586" i="1"/>
  <c r="P599" i="1"/>
  <c r="P645" i="1"/>
  <c r="P674" i="1"/>
  <c r="P690" i="1"/>
  <c r="P722" i="1"/>
  <c r="P786" i="1"/>
  <c r="P794" i="1"/>
  <c r="P826" i="1"/>
  <c r="P850" i="1"/>
  <c r="P858" i="1"/>
  <c r="P882" i="1"/>
  <c r="P890" i="1"/>
  <c r="P914" i="1"/>
  <c r="P922" i="1"/>
  <c r="P946" i="1"/>
  <c r="P1026" i="1"/>
  <c r="P1074" i="1"/>
  <c r="P1106" i="1"/>
  <c r="P1154" i="1"/>
  <c r="P1186" i="1"/>
  <c r="P1194" i="1"/>
  <c r="P20" i="1"/>
  <c r="P106" i="1"/>
  <c r="P148" i="1"/>
  <c r="P370" i="1"/>
  <c r="P420" i="1"/>
  <c r="P472" i="1"/>
  <c r="P484" i="1"/>
  <c r="P498" i="1"/>
  <c r="P587" i="1"/>
  <c r="P612" i="1"/>
  <c r="P636" i="1"/>
  <c r="P647" i="1"/>
  <c r="P675" i="1"/>
  <c r="P723" i="1"/>
  <c r="P739" i="1"/>
  <c r="P779" i="1"/>
  <c r="P787" i="1"/>
  <c r="P835" i="1"/>
  <c r="P851" i="1"/>
  <c r="P859" i="1"/>
  <c r="P867" i="1"/>
  <c r="P923" i="1"/>
  <c r="P1011" i="1"/>
  <c r="P1027" i="1"/>
  <c r="P1043" i="1"/>
  <c r="P1067" i="1"/>
  <c r="P1107" i="1"/>
  <c r="P1147" i="1"/>
  <c r="P1179" i="1"/>
  <c r="P1187" i="1"/>
  <c r="P1203" i="1"/>
  <c r="P1323" i="1"/>
  <c r="P1331" i="1"/>
  <c r="P1347" i="1"/>
  <c r="P1427" i="1"/>
  <c r="P1459" i="1"/>
  <c r="P1491" i="1"/>
  <c r="P1499" i="1"/>
  <c r="P1507" i="1"/>
  <c r="P1571" i="1"/>
  <c r="P1579" i="1"/>
  <c r="P68" i="1"/>
  <c r="P132" i="1"/>
  <c r="P218" i="1"/>
  <c r="P260" i="1"/>
  <c r="P372" i="1"/>
  <c r="P399" i="1"/>
  <c r="P450" i="1"/>
  <c r="P475" i="1"/>
  <c r="P500" i="1"/>
  <c r="P514" i="1"/>
  <c r="P564" i="1"/>
  <c r="P578" i="1"/>
  <c r="P591" i="1"/>
  <c r="P628" i="1"/>
  <c r="P650" i="1"/>
  <c r="P741" i="1"/>
  <c r="P749" i="1"/>
  <c r="P789" i="1"/>
  <c r="P829" i="1"/>
  <c r="P837" i="1"/>
  <c r="P845" i="1"/>
  <c r="P869" i="1"/>
  <c r="P917" i="1"/>
  <c r="P925" i="1"/>
  <c r="P965" i="1"/>
  <c r="P989" i="1"/>
  <c r="P997" i="1"/>
  <c r="P1013" i="1"/>
  <c r="P1029" i="1"/>
  <c r="P1037" i="1"/>
  <c r="P1045" i="1"/>
  <c r="P1069" i="1"/>
  <c r="P1077" i="1"/>
  <c r="P1093" i="1"/>
  <c r="P1109" i="1"/>
  <c r="P1157" i="1"/>
  <c r="P1173" i="1"/>
  <c r="P1181" i="1"/>
  <c r="P1189" i="1"/>
  <c r="P1237" i="1"/>
  <c r="P1269" i="1"/>
  <c r="P1285" i="1"/>
  <c r="P1301" i="1"/>
  <c r="P1349" i="1"/>
  <c r="P1389" i="1"/>
  <c r="P1397" i="1"/>
  <c r="P1461" i="1"/>
  <c r="P1477" i="1"/>
  <c r="P1493" i="1"/>
  <c r="P1501" i="1"/>
  <c r="P1509" i="1"/>
  <c r="P1517" i="1"/>
  <c r="P1541" i="1"/>
  <c r="P1565" i="1"/>
  <c r="P152" i="1"/>
  <c r="P780" i="1"/>
  <c r="P822" i="1"/>
  <c r="P863" i="1"/>
  <c r="P886" i="1"/>
  <c r="P950" i="1"/>
  <c r="P1014" i="1"/>
  <c r="P1036" i="1"/>
  <c r="P1142" i="1"/>
  <c r="P1183" i="1"/>
  <c r="P1206" i="1"/>
  <c r="P1282" i="1"/>
  <c r="P1330" i="1"/>
  <c r="P1346" i="1"/>
  <c r="P1394" i="1"/>
  <c r="P1442" i="1"/>
  <c r="P1538" i="1"/>
  <c r="P1554" i="1"/>
  <c r="P1570" i="1"/>
  <c r="P1617" i="1"/>
  <c r="P1657" i="1"/>
  <c r="P1689" i="1"/>
  <c r="P1713" i="1"/>
  <c r="P1721" i="1"/>
  <c r="P1801" i="1"/>
  <c r="P172" i="1"/>
  <c r="P637" i="1"/>
  <c r="P782" i="1"/>
  <c r="P804" i="1"/>
  <c r="P868" i="1"/>
  <c r="P1188" i="1"/>
  <c r="P1207" i="1"/>
  <c r="P1268" i="1"/>
  <c r="P1284" i="1"/>
  <c r="P1300" i="1"/>
  <c r="P1348" i="1"/>
  <c r="P1428" i="1"/>
  <c r="P1476" i="1"/>
  <c r="P1508" i="1"/>
  <c r="P1540" i="1"/>
  <c r="P1650" i="1"/>
  <c r="P1690" i="1"/>
  <c r="P1698" i="1"/>
  <c r="P1714" i="1"/>
  <c r="P1802" i="1"/>
  <c r="P346" i="1"/>
  <c r="P448" i="1"/>
  <c r="P806" i="1"/>
  <c r="P847" i="1"/>
  <c r="P870" i="1"/>
  <c r="P1020" i="1"/>
  <c r="P1039" i="1"/>
  <c r="P1084" i="1"/>
  <c r="P1190" i="1"/>
  <c r="P1212" i="1"/>
  <c r="P1270" i="1"/>
  <c r="P1286" i="1"/>
  <c r="P1366" i="1"/>
  <c r="P1430" i="1"/>
  <c r="P1462" i="1"/>
  <c r="P1510" i="1"/>
  <c r="P1558" i="1"/>
  <c r="P1573" i="1"/>
  <c r="P1611" i="1"/>
  <c r="P1619" i="1"/>
  <c r="P1675" i="1"/>
  <c r="P1699" i="1"/>
  <c r="P1715" i="1"/>
  <c r="P1723" i="1"/>
  <c r="P3" i="1"/>
  <c r="P11" i="1"/>
  <c r="P216" i="1"/>
  <c r="P460" i="1"/>
  <c r="P724" i="1"/>
  <c r="P788" i="1"/>
  <c r="P807" i="1"/>
  <c r="P999" i="1"/>
  <c r="P1022" i="1"/>
  <c r="P1172" i="1"/>
  <c r="P1271" i="1"/>
  <c r="P1287" i="1"/>
  <c r="P1367" i="1"/>
  <c r="P1431" i="1"/>
  <c r="P1447" i="1"/>
  <c r="P1463" i="1"/>
  <c r="P1543" i="1"/>
  <c r="P1559" i="1"/>
  <c r="P1612" i="1"/>
  <c r="P1652" i="1"/>
  <c r="P1660" i="1"/>
  <c r="P1676" i="1"/>
  <c r="P1692" i="1"/>
  <c r="P1716" i="1"/>
  <c r="P66" i="1"/>
  <c r="P371" i="1"/>
  <c r="P668" i="1"/>
  <c r="P732" i="1"/>
  <c r="P767" i="1"/>
  <c r="P790" i="1"/>
  <c r="P831" i="1"/>
  <c r="P1004" i="1"/>
  <c r="P1023" i="1"/>
  <c r="P1068" i="1"/>
  <c r="P1174" i="1"/>
  <c r="P1306" i="1"/>
  <c r="P1386" i="1"/>
  <c r="P1418" i="1"/>
  <c r="P1498" i="1"/>
  <c r="P1514" i="1"/>
  <c r="P1546" i="1"/>
  <c r="P1562" i="1"/>
  <c r="P1613" i="1"/>
  <c r="P1621" i="1"/>
  <c r="P1645" i="1"/>
  <c r="P1661" i="1"/>
  <c r="P1669" i="1"/>
  <c r="P1677" i="1"/>
  <c r="P1693" i="1"/>
  <c r="P487" i="1"/>
  <c r="P676" i="1"/>
  <c r="P740" i="1"/>
  <c r="P836" i="1"/>
  <c r="P855" i="1"/>
  <c r="P900" i="1"/>
  <c r="P919" i="1"/>
  <c r="P1028" i="1"/>
  <c r="P1308" i="1"/>
  <c r="P1324" i="1"/>
  <c r="P1468" i="1"/>
  <c r="P1484" i="1"/>
  <c r="P1516" i="1"/>
  <c r="P1564" i="1"/>
  <c r="P1614" i="1"/>
  <c r="P1654" i="1"/>
  <c r="P1662" i="1"/>
  <c r="P1670" i="1"/>
  <c r="P1686" i="1"/>
  <c r="P1694" i="1"/>
  <c r="P1718" i="1"/>
  <c r="P1798" i="1"/>
  <c r="P512" i="1"/>
  <c r="P615" i="1"/>
  <c r="P692" i="1"/>
  <c r="P775" i="1"/>
  <c r="P839" i="1"/>
  <c r="P926" i="1"/>
  <c r="P948" i="1"/>
  <c r="P967" i="1"/>
  <c r="P1012" i="1"/>
  <c r="P1095" i="1"/>
  <c r="P1118" i="1"/>
  <c r="P1159" i="1"/>
  <c r="P1182" i="1"/>
  <c r="P1204" i="1"/>
  <c r="P1375" i="1"/>
  <c r="P1391" i="1"/>
  <c r="P1519" i="1"/>
  <c r="P1551" i="1"/>
  <c r="P1624" i="1"/>
  <c r="P1648" i="1"/>
  <c r="P1656" i="1"/>
  <c r="P1672" i="1"/>
  <c r="P1688" i="1"/>
  <c r="P1696" i="1"/>
  <c r="P1800" i="1"/>
  <c r="P8" i="1"/>
  <c r="P774" i="1"/>
  <c r="P1116" i="1"/>
  <c r="P1623" i="1"/>
  <c r="P748" i="1"/>
  <c r="P966" i="1"/>
  <c r="P1422" i="1"/>
  <c r="P1158" i="1"/>
  <c r="P1310" i="1"/>
  <c r="P1566" i="1"/>
  <c r="P1390" i="1"/>
  <c r="P838" i="1"/>
  <c r="P1007" i="1"/>
  <c r="P1180" i="1"/>
  <c r="P1578" i="1"/>
  <c r="P7" i="1"/>
  <c r="P499" i="1"/>
  <c r="P860" i="1"/>
  <c r="P1030" i="1"/>
  <c r="P1199" i="1"/>
  <c r="P1655" i="1"/>
  <c r="P602" i="1"/>
  <c r="P1486" i="1"/>
  <c r="P1663" i="1"/>
  <c r="P924" i="1"/>
  <c r="P1071" i="1"/>
  <c r="P1374" i="1"/>
  <c r="P1671" i="1"/>
  <c r="P1799" i="1"/>
  <c r="R4" i="1"/>
  <c r="Q4" i="1"/>
  <c r="P4" i="1"/>
  <c r="C19" i="1" l="1"/>
  <c r="U40" i="1"/>
  <c r="U41" i="1" s="1"/>
  <c r="U42" i="1" s="1"/>
  <c r="U43" i="1" s="1"/>
  <c r="U44" i="1" s="1"/>
  <c r="U45" i="1" s="1"/>
  <c r="U46" i="1" s="1"/>
  <c r="U47" i="1" s="1"/>
  <c r="U48" i="1" s="1"/>
  <c r="U49" i="1" s="1"/>
  <c r="U50" i="1" s="1"/>
  <c r="U51" i="1" s="1"/>
  <c r="U52" i="1" s="1"/>
  <c r="U53" i="1" s="1"/>
  <c r="U54" i="1" s="1"/>
  <c r="U55" i="1" s="1"/>
  <c r="U56" i="1" s="1"/>
  <c r="U57" i="1" s="1"/>
  <c r="U58" i="1" s="1"/>
  <c r="U59" i="1" s="1"/>
  <c r="U60" i="1" s="1"/>
  <c r="U61" i="1" s="1"/>
  <c r="U62" i="1" s="1"/>
  <c r="U63" i="1" s="1"/>
  <c r="U64" i="1" s="1"/>
  <c r="U65" i="1" s="1"/>
  <c r="U66" i="1" s="1"/>
  <c r="U67" i="1" s="1"/>
  <c r="U68" i="1" s="1"/>
  <c r="U69" i="1" s="1"/>
  <c r="U70" i="1" s="1"/>
  <c r="U71" i="1" s="1"/>
  <c r="U72" i="1" s="1"/>
  <c r="U73" i="1" s="1"/>
  <c r="U74" i="1" s="1"/>
  <c r="U75" i="1" s="1"/>
  <c r="U76" i="1" s="1"/>
  <c r="U77" i="1" s="1"/>
  <c r="U78" i="1" s="1"/>
  <c r="U79" i="1" s="1"/>
  <c r="U80" i="1" s="1"/>
  <c r="U81" i="1" s="1"/>
  <c r="U82" i="1" s="1"/>
  <c r="U83" i="1" s="1"/>
  <c r="U84" i="1" s="1"/>
  <c r="U85" i="1" s="1"/>
  <c r="U86" i="1" s="1"/>
  <c r="U87" i="1" s="1"/>
  <c r="U88" i="1" s="1"/>
  <c r="U89" i="1" s="1"/>
  <c r="U90" i="1" s="1"/>
  <c r="U91" i="1" s="1"/>
  <c r="U92" i="1" s="1"/>
  <c r="U93" i="1" s="1"/>
  <c r="U94" i="1" s="1"/>
  <c r="U95" i="1" s="1"/>
  <c r="U96" i="1" s="1"/>
  <c r="U97" i="1" s="1"/>
  <c r="U98" i="1" s="1"/>
  <c r="U99" i="1" s="1"/>
  <c r="U100" i="1" s="1"/>
  <c r="U101" i="1" s="1"/>
  <c r="U102" i="1" s="1"/>
  <c r="U103" i="1" s="1"/>
  <c r="U104" i="1" s="1"/>
  <c r="U105" i="1" s="1"/>
  <c r="U106" i="1" s="1"/>
  <c r="U107" i="1" s="1"/>
  <c r="U108" i="1" s="1"/>
  <c r="U109" i="1" s="1"/>
  <c r="U110" i="1" s="1"/>
  <c r="U111" i="1" s="1"/>
  <c r="U112" i="1" s="1"/>
  <c r="U113" i="1" s="1"/>
  <c r="U114" i="1" s="1"/>
  <c r="U115" i="1" s="1"/>
  <c r="U116" i="1" s="1"/>
  <c r="U117" i="1" s="1"/>
  <c r="U118" i="1" s="1"/>
  <c r="U119" i="1" s="1"/>
  <c r="U120" i="1" s="1"/>
  <c r="U121" i="1" s="1"/>
  <c r="U122" i="1" s="1"/>
  <c r="U123" i="1" s="1"/>
  <c r="U124" i="1" s="1"/>
  <c r="U125" i="1" s="1"/>
  <c r="U126" i="1" s="1"/>
  <c r="U127" i="1" s="1"/>
  <c r="U128" i="1" s="1"/>
  <c r="U129" i="1" s="1"/>
  <c r="U130" i="1" s="1"/>
  <c r="U131" i="1" s="1"/>
  <c r="U132" i="1" s="1"/>
  <c r="U133" i="1" s="1"/>
  <c r="U134" i="1" s="1"/>
  <c r="U135" i="1" s="1"/>
  <c r="U136" i="1" s="1"/>
  <c r="U137" i="1" s="1"/>
  <c r="U138" i="1" s="1"/>
  <c r="U139" i="1" s="1"/>
  <c r="U140" i="1" s="1"/>
  <c r="U141" i="1" s="1"/>
  <c r="U142" i="1" s="1"/>
  <c r="U143" i="1" s="1"/>
  <c r="U144" i="1" s="1"/>
  <c r="U145" i="1" s="1"/>
  <c r="U146" i="1" s="1"/>
  <c r="U147" i="1" s="1"/>
  <c r="U148" i="1" s="1"/>
  <c r="U149" i="1" s="1"/>
  <c r="U150" i="1" s="1"/>
  <c r="U151" i="1" s="1"/>
  <c r="U152" i="1" s="1"/>
  <c r="U153" i="1" s="1"/>
  <c r="U154" i="1" s="1"/>
  <c r="U155" i="1" s="1"/>
  <c r="U156" i="1" s="1"/>
  <c r="U157" i="1" s="1"/>
  <c r="U158" i="1" s="1"/>
  <c r="U159" i="1" s="1"/>
  <c r="U160" i="1" s="1"/>
  <c r="U161" i="1" s="1"/>
  <c r="U162" i="1" s="1"/>
  <c r="U163" i="1" s="1"/>
  <c r="U164" i="1" s="1"/>
  <c r="U165" i="1" s="1"/>
  <c r="U166" i="1" s="1"/>
  <c r="U167" i="1" s="1"/>
  <c r="U168" i="1" s="1"/>
  <c r="U169" i="1" s="1"/>
  <c r="U170" i="1" s="1"/>
  <c r="U171" i="1" s="1"/>
  <c r="U172" i="1" s="1"/>
  <c r="U173" i="1" s="1"/>
  <c r="U174" i="1" s="1"/>
  <c r="U175" i="1" s="1"/>
  <c r="U176" i="1" s="1"/>
  <c r="U177" i="1" s="1"/>
  <c r="U178" i="1" s="1"/>
  <c r="U179" i="1" s="1"/>
  <c r="U180" i="1" s="1"/>
  <c r="U181" i="1" s="1"/>
  <c r="U182" i="1" s="1"/>
  <c r="U183" i="1" s="1"/>
  <c r="U184" i="1" s="1"/>
  <c r="U185" i="1" s="1"/>
  <c r="U186" i="1" s="1"/>
  <c r="U187" i="1" s="1"/>
  <c r="U188" i="1" s="1"/>
  <c r="U189" i="1" s="1"/>
  <c r="U190" i="1" s="1"/>
  <c r="U191" i="1" s="1"/>
  <c r="U192" i="1" s="1"/>
  <c r="U193" i="1" s="1"/>
  <c r="U194" i="1" s="1"/>
  <c r="U195" i="1" s="1"/>
  <c r="U196" i="1" s="1"/>
  <c r="U197" i="1" s="1"/>
  <c r="U198" i="1" s="1"/>
  <c r="U199" i="1" s="1"/>
  <c r="U200" i="1" s="1"/>
  <c r="U201" i="1" s="1"/>
  <c r="U202" i="1" s="1"/>
  <c r="U203" i="1" s="1"/>
  <c r="U204" i="1" s="1"/>
  <c r="U205" i="1" s="1"/>
  <c r="U206" i="1" s="1"/>
  <c r="U207" i="1" s="1"/>
  <c r="U208" i="1" s="1"/>
  <c r="U209" i="1" s="1"/>
  <c r="U210" i="1" s="1"/>
  <c r="U211" i="1" s="1"/>
  <c r="U212" i="1" s="1"/>
  <c r="U213" i="1" s="1"/>
  <c r="U214" i="1" s="1"/>
  <c r="U215" i="1" s="1"/>
  <c r="U216" i="1" s="1"/>
  <c r="U217" i="1" s="1"/>
  <c r="U218" i="1" s="1"/>
  <c r="U219" i="1" s="1"/>
  <c r="U220" i="1" s="1"/>
  <c r="U221" i="1" s="1"/>
  <c r="U222" i="1" s="1"/>
  <c r="U223" i="1" s="1"/>
  <c r="U224" i="1" s="1"/>
  <c r="U225" i="1" s="1"/>
  <c r="U226" i="1" s="1"/>
  <c r="U227" i="1" s="1"/>
  <c r="U228" i="1" s="1"/>
  <c r="U229" i="1" s="1"/>
  <c r="U230" i="1" s="1"/>
  <c r="U231" i="1" s="1"/>
  <c r="U232" i="1" s="1"/>
  <c r="U233" i="1" s="1"/>
  <c r="U234" i="1" s="1"/>
  <c r="U235" i="1" s="1"/>
  <c r="U236" i="1" s="1"/>
  <c r="U237" i="1" s="1"/>
  <c r="U238" i="1" s="1"/>
  <c r="U239" i="1" s="1"/>
  <c r="U240" i="1" s="1"/>
  <c r="U241" i="1" s="1"/>
  <c r="U242" i="1" s="1"/>
  <c r="U243" i="1" s="1"/>
  <c r="U244" i="1" s="1"/>
  <c r="U245" i="1" s="1"/>
  <c r="U246" i="1" s="1"/>
  <c r="U247" i="1" s="1"/>
  <c r="U248" i="1" s="1"/>
  <c r="U249" i="1" s="1"/>
  <c r="U250" i="1" s="1"/>
  <c r="U251" i="1" s="1"/>
  <c r="U252" i="1" s="1"/>
  <c r="U253" i="1" s="1"/>
  <c r="U254" i="1" s="1"/>
  <c r="U255" i="1" s="1"/>
  <c r="U256" i="1" s="1"/>
  <c r="U257" i="1" s="1"/>
  <c r="U258" i="1" s="1"/>
  <c r="U259" i="1" s="1"/>
  <c r="U260" i="1" s="1"/>
  <c r="U261" i="1" s="1"/>
  <c r="U262" i="1" s="1"/>
  <c r="U263" i="1" s="1"/>
  <c r="U264" i="1" s="1"/>
  <c r="U265" i="1" s="1"/>
  <c r="U266" i="1" s="1"/>
  <c r="U267" i="1" s="1"/>
  <c r="U268" i="1" s="1"/>
  <c r="U269" i="1" s="1"/>
  <c r="U270" i="1" s="1"/>
  <c r="U271" i="1" s="1"/>
  <c r="U272" i="1" s="1"/>
  <c r="U273" i="1" s="1"/>
  <c r="U274" i="1" s="1"/>
  <c r="U275" i="1" s="1"/>
  <c r="U276" i="1" s="1"/>
  <c r="U277" i="1" s="1"/>
  <c r="U278" i="1" s="1"/>
  <c r="U279" i="1" s="1"/>
  <c r="U280" i="1" s="1"/>
  <c r="U281" i="1" s="1"/>
  <c r="U282" i="1" s="1"/>
  <c r="U283" i="1" s="1"/>
  <c r="U284" i="1" s="1"/>
  <c r="U285" i="1" s="1"/>
  <c r="U286" i="1" s="1"/>
  <c r="U287" i="1" s="1"/>
  <c r="U288" i="1" s="1"/>
  <c r="U289" i="1" s="1"/>
  <c r="U290" i="1" s="1"/>
  <c r="U291" i="1" s="1"/>
  <c r="U292" i="1" s="1"/>
  <c r="U293" i="1" s="1"/>
  <c r="U294" i="1" s="1"/>
  <c r="U295" i="1" s="1"/>
  <c r="U296" i="1" s="1"/>
  <c r="U297" i="1" s="1"/>
  <c r="U298" i="1" s="1"/>
  <c r="U299" i="1" s="1"/>
  <c r="U300" i="1" s="1"/>
  <c r="U301" i="1" s="1"/>
  <c r="U302" i="1" s="1"/>
  <c r="U303" i="1" s="1"/>
  <c r="U304" i="1" s="1"/>
  <c r="U305" i="1" s="1"/>
  <c r="U306" i="1" s="1"/>
  <c r="U307" i="1" s="1"/>
  <c r="U308" i="1" s="1"/>
  <c r="U309" i="1" s="1"/>
  <c r="U310" i="1" s="1"/>
  <c r="U311" i="1" s="1"/>
  <c r="U312" i="1" s="1"/>
  <c r="U313" i="1" s="1"/>
  <c r="U314" i="1" s="1"/>
  <c r="U315" i="1" s="1"/>
  <c r="U316" i="1" s="1"/>
  <c r="U317" i="1" s="1"/>
  <c r="U318" i="1" s="1"/>
  <c r="U319" i="1" s="1"/>
  <c r="U320" i="1" s="1"/>
  <c r="U321" i="1" s="1"/>
  <c r="U322" i="1" s="1"/>
  <c r="U323" i="1" s="1"/>
  <c r="U324" i="1" s="1"/>
  <c r="U325" i="1" s="1"/>
  <c r="U326" i="1" s="1"/>
  <c r="U327" i="1" s="1"/>
  <c r="U328" i="1" s="1"/>
  <c r="U329" i="1" s="1"/>
  <c r="U330" i="1" s="1"/>
  <c r="U331" i="1" s="1"/>
  <c r="U332" i="1" s="1"/>
  <c r="U333" i="1" s="1"/>
  <c r="U334" i="1" s="1"/>
  <c r="U335" i="1" s="1"/>
  <c r="U336" i="1" s="1"/>
  <c r="U337" i="1" s="1"/>
  <c r="U338" i="1" s="1"/>
  <c r="U339" i="1" s="1"/>
  <c r="U340" i="1" s="1"/>
  <c r="U341" i="1" s="1"/>
  <c r="U342" i="1" s="1"/>
  <c r="U343" i="1" s="1"/>
  <c r="U344" i="1" s="1"/>
  <c r="U345" i="1" s="1"/>
  <c r="U346" i="1" s="1"/>
  <c r="U347" i="1" s="1"/>
  <c r="U348" i="1" s="1"/>
  <c r="U349" i="1" s="1"/>
  <c r="U350" i="1" s="1"/>
  <c r="U351" i="1" s="1"/>
  <c r="U352" i="1" s="1"/>
  <c r="U353" i="1" s="1"/>
  <c r="U354" i="1" s="1"/>
  <c r="U355" i="1" s="1"/>
  <c r="U356" i="1" s="1"/>
  <c r="U357" i="1" s="1"/>
  <c r="U358" i="1" s="1"/>
  <c r="U359" i="1" s="1"/>
  <c r="U360" i="1" s="1"/>
  <c r="U361" i="1" s="1"/>
  <c r="U362" i="1" s="1"/>
  <c r="U363" i="1" s="1"/>
  <c r="U364" i="1" s="1"/>
  <c r="U365" i="1" s="1"/>
  <c r="U366" i="1" s="1"/>
  <c r="U367" i="1" s="1"/>
  <c r="U368" i="1" s="1"/>
  <c r="U369" i="1" s="1"/>
  <c r="U370" i="1" s="1"/>
  <c r="U371" i="1" s="1"/>
  <c r="U372" i="1" s="1"/>
  <c r="U373" i="1" s="1"/>
  <c r="U374" i="1" s="1"/>
  <c r="U375" i="1" s="1"/>
  <c r="U376" i="1" s="1"/>
  <c r="U377" i="1" s="1"/>
  <c r="U378" i="1" s="1"/>
  <c r="U379" i="1" s="1"/>
  <c r="U380" i="1" s="1"/>
  <c r="U381" i="1" s="1"/>
  <c r="U382" i="1" s="1"/>
  <c r="U383" i="1" s="1"/>
  <c r="U384" i="1" s="1"/>
  <c r="U385" i="1" s="1"/>
  <c r="U386" i="1" s="1"/>
  <c r="U387" i="1" s="1"/>
  <c r="U388" i="1" s="1"/>
  <c r="U389" i="1" s="1"/>
  <c r="U390" i="1" s="1"/>
  <c r="U391" i="1" s="1"/>
  <c r="U392" i="1" s="1"/>
  <c r="U393" i="1" s="1"/>
  <c r="U394" i="1" s="1"/>
  <c r="U395" i="1" s="1"/>
  <c r="U396" i="1" s="1"/>
  <c r="U397" i="1" s="1"/>
  <c r="U398" i="1" s="1"/>
  <c r="U399" i="1" s="1"/>
  <c r="U400" i="1" s="1"/>
  <c r="U401" i="1" s="1"/>
  <c r="U402" i="1" s="1"/>
  <c r="U403" i="1" s="1"/>
  <c r="U404" i="1" s="1"/>
  <c r="U405" i="1" s="1"/>
  <c r="U406" i="1" s="1"/>
  <c r="U407" i="1" s="1"/>
  <c r="U408" i="1" s="1"/>
  <c r="U409" i="1" s="1"/>
  <c r="U410" i="1" s="1"/>
  <c r="U411" i="1" s="1"/>
  <c r="U412" i="1" s="1"/>
  <c r="U413" i="1" s="1"/>
  <c r="U414" i="1" s="1"/>
  <c r="U415" i="1" s="1"/>
  <c r="U416" i="1" s="1"/>
  <c r="U417" i="1" s="1"/>
  <c r="U418" i="1" s="1"/>
  <c r="U419" i="1" s="1"/>
  <c r="U420" i="1" s="1"/>
  <c r="U421" i="1" s="1"/>
  <c r="U422" i="1" s="1"/>
  <c r="U423" i="1" s="1"/>
  <c r="U424" i="1" s="1"/>
  <c r="U425" i="1" s="1"/>
  <c r="U426" i="1" s="1"/>
  <c r="U427" i="1" s="1"/>
  <c r="U428" i="1" s="1"/>
  <c r="U429" i="1" s="1"/>
  <c r="U430" i="1" s="1"/>
  <c r="U431" i="1" s="1"/>
  <c r="U432" i="1" s="1"/>
  <c r="U433" i="1" s="1"/>
  <c r="U434" i="1" s="1"/>
  <c r="U435" i="1" s="1"/>
  <c r="U436" i="1" s="1"/>
  <c r="U437" i="1" s="1"/>
  <c r="U438" i="1" s="1"/>
  <c r="U439" i="1" s="1"/>
  <c r="U440" i="1" s="1"/>
  <c r="U441" i="1" s="1"/>
  <c r="U442" i="1" s="1"/>
  <c r="U443" i="1" s="1"/>
  <c r="U444" i="1" s="1"/>
  <c r="U445" i="1" s="1"/>
  <c r="U446" i="1" s="1"/>
  <c r="U447" i="1" s="1"/>
  <c r="U448" i="1" s="1"/>
  <c r="U449" i="1" s="1"/>
  <c r="U450" i="1" s="1"/>
  <c r="U451" i="1" s="1"/>
  <c r="U452" i="1" s="1"/>
  <c r="U453" i="1" s="1"/>
  <c r="U454" i="1" s="1"/>
  <c r="U455" i="1" s="1"/>
  <c r="U456" i="1" s="1"/>
  <c r="U457" i="1" s="1"/>
  <c r="U458" i="1" s="1"/>
  <c r="U459" i="1" s="1"/>
  <c r="U460" i="1" s="1"/>
  <c r="U461" i="1" s="1"/>
  <c r="U462" i="1" s="1"/>
  <c r="U463" i="1" s="1"/>
  <c r="U464" i="1" s="1"/>
  <c r="U465" i="1" s="1"/>
  <c r="U466" i="1" s="1"/>
  <c r="U467" i="1" s="1"/>
  <c r="U468" i="1" s="1"/>
  <c r="U469" i="1" s="1"/>
  <c r="U470" i="1" s="1"/>
  <c r="U471" i="1" s="1"/>
  <c r="U472" i="1" s="1"/>
  <c r="U473" i="1" s="1"/>
  <c r="U474" i="1" s="1"/>
  <c r="U475" i="1" s="1"/>
  <c r="U476" i="1" s="1"/>
  <c r="U477" i="1" s="1"/>
  <c r="U478" i="1" s="1"/>
  <c r="U479" i="1" s="1"/>
  <c r="U480" i="1" s="1"/>
  <c r="U481" i="1" s="1"/>
  <c r="U482" i="1" s="1"/>
  <c r="U483" i="1" s="1"/>
  <c r="U484" i="1" s="1"/>
  <c r="U485" i="1" s="1"/>
  <c r="U486" i="1" s="1"/>
  <c r="U487" i="1" s="1"/>
  <c r="U488" i="1" s="1"/>
  <c r="U489" i="1" s="1"/>
  <c r="U490" i="1" s="1"/>
  <c r="U491" i="1" s="1"/>
  <c r="U492" i="1" s="1"/>
  <c r="U493" i="1" s="1"/>
  <c r="U494" i="1" s="1"/>
  <c r="U495" i="1" s="1"/>
  <c r="U496" i="1" s="1"/>
  <c r="U497" i="1" s="1"/>
  <c r="U498" i="1" s="1"/>
  <c r="U499" i="1" s="1"/>
  <c r="U500" i="1" s="1"/>
  <c r="U501" i="1" s="1"/>
  <c r="U502" i="1" s="1"/>
  <c r="U503" i="1" s="1"/>
  <c r="U504" i="1" s="1"/>
  <c r="U505" i="1" s="1"/>
  <c r="U506" i="1" s="1"/>
  <c r="U507" i="1" s="1"/>
  <c r="U508" i="1" s="1"/>
  <c r="U509" i="1" s="1"/>
  <c r="U510" i="1" s="1"/>
  <c r="U511" i="1" s="1"/>
  <c r="U512" i="1" s="1"/>
  <c r="U513" i="1" s="1"/>
  <c r="U514" i="1" s="1"/>
  <c r="U515" i="1" s="1"/>
  <c r="U516" i="1" s="1"/>
  <c r="U517" i="1" s="1"/>
  <c r="U518" i="1" s="1"/>
  <c r="U519" i="1" s="1"/>
  <c r="U520" i="1" s="1"/>
  <c r="U521" i="1" s="1"/>
  <c r="U522" i="1" s="1"/>
  <c r="U523" i="1" s="1"/>
  <c r="U524" i="1" s="1"/>
  <c r="U525" i="1" s="1"/>
  <c r="U526" i="1" s="1"/>
  <c r="U527" i="1" s="1"/>
  <c r="U528" i="1" s="1"/>
  <c r="U529" i="1" s="1"/>
  <c r="U530" i="1" s="1"/>
  <c r="U531" i="1" s="1"/>
  <c r="U532" i="1" s="1"/>
  <c r="U533" i="1" s="1"/>
  <c r="U534" i="1" s="1"/>
  <c r="U535" i="1" s="1"/>
  <c r="U536" i="1" s="1"/>
  <c r="U537" i="1" s="1"/>
  <c r="U538" i="1" s="1"/>
  <c r="U539" i="1" s="1"/>
  <c r="U540" i="1" s="1"/>
  <c r="U541" i="1" s="1"/>
  <c r="U542" i="1" s="1"/>
  <c r="U543" i="1" s="1"/>
  <c r="U544" i="1" s="1"/>
  <c r="U545" i="1" s="1"/>
  <c r="U546" i="1" s="1"/>
  <c r="U547" i="1" s="1"/>
  <c r="U548" i="1" s="1"/>
  <c r="U549" i="1" s="1"/>
  <c r="U550" i="1" s="1"/>
  <c r="U551" i="1" s="1"/>
  <c r="U552" i="1" s="1"/>
  <c r="U553" i="1" s="1"/>
  <c r="U554" i="1" s="1"/>
  <c r="U555" i="1" s="1"/>
  <c r="U556" i="1" s="1"/>
  <c r="U557" i="1" s="1"/>
  <c r="U558" i="1" s="1"/>
  <c r="U559" i="1" s="1"/>
  <c r="U560" i="1" s="1"/>
  <c r="U561" i="1" s="1"/>
  <c r="U562" i="1" s="1"/>
  <c r="U563" i="1" s="1"/>
  <c r="U564" i="1" s="1"/>
  <c r="U565" i="1" s="1"/>
  <c r="U566" i="1" s="1"/>
  <c r="U567" i="1" s="1"/>
  <c r="U568" i="1" s="1"/>
  <c r="U569" i="1" s="1"/>
  <c r="U570" i="1" s="1"/>
  <c r="U571" i="1" s="1"/>
  <c r="U572" i="1" s="1"/>
  <c r="U573" i="1" s="1"/>
  <c r="U574" i="1" s="1"/>
  <c r="U575" i="1" s="1"/>
  <c r="U576" i="1" s="1"/>
  <c r="U577" i="1" s="1"/>
  <c r="U578" i="1" s="1"/>
  <c r="U579" i="1" s="1"/>
  <c r="U580" i="1" s="1"/>
  <c r="U581" i="1" s="1"/>
  <c r="U582" i="1" s="1"/>
  <c r="U583" i="1" s="1"/>
  <c r="U584" i="1" s="1"/>
  <c r="U585" i="1" s="1"/>
  <c r="U586" i="1" s="1"/>
  <c r="U587" i="1" s="1"/>
  <c r="U588" i="1" s="1"/>
  <c r="U589" i="1" s="1"/>
  <c r="U590" i="1" s="1"/>
  <c r="U591" i="1" s="1"/>
  <c r="U592" i="1" s="1"/>
  <c r="U593" i="1" s="1"/>
  <c r="U594" i="1" s="1"/>
  <c r="U595" i="1" s="1"/>
  <c r="U596" i="1" s="1"/>
  <c r="U597" i="1" s="1"/>
  <c r="U598" i="1" s="1"/>
  <c r="U599" i="1" s="1"/>
  <c r="U600" i="1" s="1"/>
  <c r="U601" i="1" s="1"/>
  <c r="U602" i="1" s="1"/>
  <c r="U603" i="1" s="1"/>
  <c r="U604" i="1" s="1"/>
  <c r="U605" i="1" s="1"/>
  <c r="U606" i="1" s="1"/>
  <c r="U607" i="1" s="1"/>
  <c r="U608" i="1" s="1"/>
  <c r="U609" i="1" s="1"/>
  <c r="U610" i="1" s="1"/>
  <c r="U611" i="1" s="1"/>
  <c r="U612" i="1" s="1"/>
  <c r="U613" i="1" s="1"/>
  <c r="U614" i="1" s="1"/>
  <c r="U615" i="1" s="1"/>
  <c r="U616" i="1" s="1"/>
  <c r="U617" i="1" s="1"/>
  <c r="U618" i="1" s="1"/>
  <c r="U619" i="1" s="1"/>
  <c r="U620" i="1" s="1"/>
  <c r="U621" i="1" s="1"/>
  <c r="U622" i="1" s="1"/>
  <c r="U623" i="1" s="1"/>
  <c r="U624" i="1" s="1"/>
  <c r="U625" i="1" s="1"/>
  <c r="U626" i="1" s="1"/>
  <c r="U627" i="1" s="1"/>
  <c r="U628" i="1" s="1"/>
  <c r="U629" i="1" s="1"/>
  <c r="U630" i="1" s="1"/>
  <c r="U631" i="1" s="1"/>
  <c r="U632" i="1" s="1"/>
  <c r="U633" i="1" s="1"/>
  <c r="U634" i="1" s="1"/>
  <c r="U635" i="1" s="1"/>
  <c r="U636" i="1" s="1"/>
  <c r="U637" i="1" s="1"/>
  <c r="U638" i="1" s="1"/>
  <c r="U639" i="1" s="1"/>
  <c r="U640" i="1" s="1"/>
  <c r="U641" i="1" s="1"/>
  <c r="U642" i="1" s="1"/>
  <c r="U643" i="1" s="1"/>
  <c r="U644" i="1" s="1"/>
  <c r="U645" i="1" s="1"/>
  <c r="U646" i="1" s="1"/>
  <c r="U647" i="1" s="1"/>
  <c r="U648" i="1" s="1"/>
  <c r="U649" i="1" s="1"/>
  <c r="U650" i="1" s="1"/>
  <c r="U651" i="1" s="1"/>
  <c r="U652" i="1" s="1"/>
  <c r="U653" i="1" s="1"/>
  <c r="U654" i="1" s="1"/>
  <c r="U655" i="1" s="1"/>
  <c r="U656" i="1" s="1"/>
  <c r="U657" i="1" s="1"/>
  <c r="U658" i="1" s="1"/>
  <c r="U659" i="1" s="1"/>
  <c r="U660" i="1" s="1"/>
  <c r="U661" i="1" s="1"/>
  <c r="U662" i="1" s="1"/>
  <c r="U663" i="1" s="1"/>
  <c r="U664" i="1" s="1"/>
  <c r="U665" i="1" s="1"/>
  <c r="U666" i="1" s="1"/>
  <c r="U667" i="1" s="1"/>
  <c r="U668" i="1" s="1"/>
  <c r="U669" i="1" s="1"/>
  <c r="U670" i="1" s="1"/>
  <c r="U671" i="1" s="1"/>
  <c r="U672" i="1" s="1"/>
  <c r="U673" i="1" s="1"/>
  <c r="U674" i="1" s="1"/>
  <c r="U675" i="1" s="1"/>
  <c r="U676" i="1" s="1"/>
  <c r="U677" i="1" s="1"/>
  <c r="U678" i="1" s="1"/>
  <c r="U679" i="1" s="1"/>
  <c r="U680" i="1" s="1"/>
  <c r="U681" i="1" s="1"/>
  <c r="U682" i="1" s="1"/>
  <c r="U683" i="1" s="1"/>
  <c r="U684" i="1" s="1"/>
  <c r="U685" i="1" s="1"/>
  <c r="U686" i="1" s="1"/>
  <c r="U687" i="1" s="1"/>
  <c r="U688" i="1" s="1"/>
  <c r="U689" i="1" s="1"/>
  <c r="U690" i="1" s="1"/>
  <c r="U691" i="1" s="1"/>
  <c r="U692" i="1" s="1"/>
  <c r="U693" i="1" s="1"/>
  <c r="U694" i="1" s="1"/>
  <c r="U695" i="1" s="1"/>
  <c r="U696" i="1" s="1"/>
  <c r="U697" i="1" s="1"/>
  <c r="U698" i="1" s="1"/>
  <c r="U699" i="1" s="1"/>
  <c r="U700" i="1" s="1"/>
  <c r="U701" i="1" s="1"/>
  <c r="U702" i="1" s="1"/>
  <c r="U703" i="1" s="1"/>
  <c r="U704" i="1" s="1"/>
  <c r="U705" i="1" s="1"/>
  <c r="U706" i="1" s="1"/>
  <c r="U707" i="1" s="1"/>
  <c r="U708" i="1" s="1"/>
  <c r="U709" i="1" s="1"/>
  <c r="U710" i="1" s="1"/>
  <c r="U711" i="1" s="1"/>
  <c r="U712" i="1" s="1"/>
  <c r="U713" i="1" s="1"/>
  <c r="U714" i="1" s="1"/>
  <c r="U715" i="1" s="1"/>
  <c r="U716" i="1" s="1"/>
  <c r="U717" i="1" s="1"/>
  <c r="U718" i="1" s="1"/>
  <c r="U719" i="1" s="1"/>
  <c r="U720" i="1" s="1"/>
  <c r="U721" i="1" s="1"/>
  <c r="U722" i="1" s="1"/>
  <c r="U723" i="1" s="1"/>
  <c r="U724" i="1" s="1"/>
  <c r="U725" i="1" s="1"/>
  <c r="U726" i="1" s="1"/>
  <c r="U727" i="1" s="1"/>
  <c r="U728" i="1" s="1"/>
  <c r="U729" i="1" s="1"/>
  <c r="U730" i="1" s="1"/>
  <c r="U731" i="1" s="1"/>
  <c r="U732" i="1" s="1"/>
  <c r="U733" i="1" s="1"/>
  <c r="U734" i="1" s="1"/>
  <c r="U735" i="1" s="1"/>
  <c r="U736" i="1" s="1"/>
  <c r="U737" i="1" s="1"/>
  <c r="U738" i="1" s="1"/>
  <c r="U739" i="1" s="1"/>
  <c r="U740" i="1" s="1"/>
  <c r="U741" i="1" s="1"/>
  <c r="U742" i="1" s="1"/>
  <c r="U743" i="1" s="1"/>
  <c r="U744" i="1" s="1"/>
  <c r="U745" i="1" s="1"/>
  <c r="U746" i="1" s="1"/>
  <c r="U747" i="1" s="1"/>
  <c r="U748" i="1" s="1"/>
  <c r="U749" i="1" s="1"/>
  <c r="U750" i="1" s="1"/>
  <c r="U751" i="1" s="1"/>
  <c r="U752" i="1" s="1"/>
  <c r="U753" i="1" s="1"/>
  <c r="U754" i="1" s="1"/>
  <c r="U755" i="1" s="1"/>
  <c r="U756" i="1" s="1"/>
  <c r="U757" i="1" s="1"/>
  <c r="U758" i="1" s="1"/>
  <c r="U759" i="1" s="1"/>
  <c r="U760" i="1" s="1"/>
  <c r="U761" i="1" s="1"/>
  <c r="U762" i="1" s="1"/>
  <c r="U763" i="1" s="1"/>
  <c r="U764" i="1" s="1"/>
  <c r="U765" i="1" s="1"/>
  <c r="U766" i="1" s="1"/>
  <c r="U767" i="1" s="1"/>
  <c r="U768" i="1" s="1"/>
  <c r="U769" i="1" s="1"/>
  <c r="U770" i="1" s="1"/>
  <c r="U771" i="1" s="1"/>
  <c r="U772" i="1" s="1"/>
  <c r="U773" i="1" s="1"/>
  <c r="U774" i="1" s="1"/>
  <c r="U775" i="1" s="1"/>
  <c r="U776" i="1" s="1"/>
  <c r="U777" i="1" s="1"/>
  <c r="U778" i="1" s="1"/>
  <c r="U779" i="1" s="1"/>
  <c r="U780" i="1" s="1"/>
  <c r="U781" i="1" s="1"/>
  <c r="U782" i="1" s="1"/>
  <c r="U783" i="1" s="1"/>
  <c r="U784" i="1" s="1"/>
  <c r="U785" i="1" s="1"/>
  <c r="U786" i="1" s="1"/>
  <c r="U787" i="1" s="1"/>
  <c r="U788" i="1" s="1"/>
  <c r="U789" i="1" s="1"/>
  <c r="U790" i="1" s="1"/>
  <c r="U791" i="1" s="1"/>
  <c r="U792" i="1" s="1"/>
  <c r="U793" i="1" s="1"/>
  <c r="U794" i="1" s="1"/>
  <c r="U795" i="1" s="1"/>
  <c r="U796" i="1" s="1"/>
  <c r="U797" i="1" s="1"/>
  <c r="U798" i="1" s="1"/>
  <c r="U799" i="1" s="1"/>
  <c r="U800" i="1" s="1"/>
  <c r="U801" i="1" s="1"/>
  <c r="U802" i="1" s="1"/>
  <c r="U803" i="1" s="1"/>
  <c r="U804" i="1" s="1"/>
  <c r="U805" i="1" s="1"/>
  <c r="U806" i="1" s="1"/>
  <c r="U807" i="1" s="1"/>
  <c r="U808" i="1" s="1"/>
  <c r="U809" i="1" s="1"/>
  <c r="U810" i="1" s="1"/>
  <c r="U811" i="1" s="1"/>
  <c r="U812" i="1" s="1"/>
  <c r="U813" i="1" s="1"/>
  <c r="U814" i="1" s="1"/>
  <c r="U815" i="1" s="1"/>
  <c r="U816" i="1" s="1"/>
  <c r="U817" i="1" s="1"/>
  <c r="U818" i="1" s="1"/>
  <c r="U819" i="1" s="1"/>
  <c r="U820" i="1" s="1"/>
  <c r="U821" i="1" s="1"/>
  <c r="U822" i="1" s="1"/>
  <c r="U823" i="1" s="1"/>
  <c r="U824" i="1" s="1"/>
  <c r="U825" i="1" s="1"/>
  <c r="U826" i="1" s="1"/>
  <c r="U827" i="1" s="1"/>
  <c r="U828" i="1" s="1"/>
  <c r="U829" i="1" s="1"/>
  <c r="U830" i="1" s="1"/>
  <c r="U831" i="1" s="1"/>
  <c r="U832" i="1" s="1"/>
  <c r="U833" i="1" s="1"/>
  <c r="U834" i="1" s="1"/>
  <c r="U835" i="1" s="1"/>
  <c r="U836" i="1" s="1"/>
  <c r="U837" i="1" s="1"/>
  <c r="U838" i="1" s="1"/>
  <c r="U839" i="1" s="1"/>
  <c r="U840" i="1" s="1"/>
  <c r="U841" i="1" s="1"/>
  <c r="U842" i="1" s="1"/>
  <c r="U843" i="1" s="1"/>
  <c r="U844" i="1" s="1"/>
  <c r="U845" i="1" s="1"/>
  <c r="U846" i="1" s="1"/>
  <c r="U847" i="1" s="1"/>
  <c r="U848" i="1" s="1"/>
  <c r="U849" i="1" s="1"/>
  <c r="U850" i="1" s="1"/>
  <c r="U851" i="1" s="1"/>
  <c r="U852" i="1" s="1"/>
  <c r="U853" i="1" s="1"/>
  <c r="U854" i="1" s="1"/>
  <c r="U855" i="1" s="1"/>
  <c r="U856" i="1" s="1"/>
  <c r="U857" i="1" s="1"/>
  <c r="U858" i="1" s="1"/>
  <c r="U859" i="1" s="1"/>
  <c r="U860" i="1" s="1"/>
  <c r="U861" i="1" s="1"/>
  <c r="U862" i="1" s="1"/>
  <c r="U863" i="1" s="1"/>
  <c r="U864" i="1" s="1"/>
  <c r="U865" i="1" s="1"/>
  <c r="U866" i="1" s="1"/>
  <c r="U867" i="1" s="1"/>
  <c r="U868" i="1" s="1"/>
  <c r="U869" i="1" s="1"/>
  <c r="U870" i="1" s="1"/>
  <c r="U871" i="1" s="1"/>
  <c r="U872" i="1" s="1"/>
  <c r="U873" i="1" s="1"/>
  <c r="U874" i="1" s="1"/>
  <c r="U875" i="1" s="1"/>
  <c r="U876" i="1" s="1"/>
  <c r="U877" i="1" s="1"/>
  <c r="U878" i="1" s="1"/>
  <c r="U879" i="1" s="1"/>
  <c r="U880" i="1" s="1"/>
  <c r="U881" i="1" s="1"/>
  <c r="U882" i="1" s="1"/>
  <c r="U883" i="1" s="1"/>
  <c r="U884" i="1" s="1"/>
  <c r="U885" i="1" s="1"/>
  <c r="U886" i="1" s="1"/>
  <c r="U887" i="1" s="1"/>
  <c r="U888" i="1" s="1"/>
  <c r="U889" i="1" s="1"/>
  <c r="U890" i="1" s="1"/>
  <c r="U891" i="1" s="1"/>
  <c r="U892" i="1" s="1"/>
  <c r="U893" i="1" s="1"/>
  <c r="U894" i="1" s="1"/>
  <c r="U895" i="1" s="1"/>
  <c r="U896" i="1" s="1"/>
  <c r="U897" i="1" s="1"/>
  <c r="U898" i="1" s="1"/>
  <c r="U899" i="1" s="1"/>
  <c r="U900" i="1" s="1"/>
  <c r="U901" i="1" s="1"/>
  <c r="U902" i="1" s="1"/>
  <c r="U903" i="1" s="1"/>
  <c r="U904" i="1" s="1"/>
  <c r="U905" i="1" s="1"/>
  <c r="U906" i="1" s="1"/>
  <c r="U907" i="1" s="1"/>
  <c r="U908" i="1" s="1"/>
  <c r="U909" i="1" s="1"/>
  <c r="U910" i="1" s="1"/>
  <c r="U911" i="1" s="1"/>
  <c r="U912" i="1" s="1"/>
  <c r="U913" i="1" s="1"/>
  <c r="U914" i="1" s="1"/>
  <c r="U915" i="1" s="1"/>
  <c r="U916" i="1" s="1"/>
  <c r="U917" i="1" s="1"/>
  <c r="U918" i="1" s="1"/>
  <c r="U919" i="1" s="1"/>
  <c r="U920" i="1" s="1"/>
  <c r="U921" i="1" s="1"/>
  <c r="U922" i="1" s="1"/>
  <c r="U923" i="1" s="1"/>
  <c r="U924" i="1" s="1"/>
  <c r="U925" i="1" s="1"/>
  <c r="U926" i="1" s="1"/>
  <c r="U927" i="1" s="1"/>
  <c r="U928" i="1" s="1"/>
  <c r="U929" i="1" s="1"/>
  <c r="U930" i="1" s="1"/>
  <c r="U931" i="1" s="1"/>
  <c r="U932" i="1" s="1"/>
  <c r="U933" i="1" s="1"/>
  <c r="U934" i="1" s="1"/>
  <c r="U935" i="1" s="1"/>
  <c r="U936" i="1" s="1"/>
  <c r="U937" i="1" s="1"/>
  <c r="U938" i="1" s="1"/>
  <c r="U939" i="1" s="1"/>
  <c r="U940" i="1" s="1"/>
  <c r="U941" i="1" s="1"/>
  <c r="U942" i="1" s="1"/>
  <c r="U943" i="1" s="1"/>
  <c r="U944" i="1" s="1"/>
  <c r="U945" i="1" s="1"/>
  <c r="U946" i="1" s="1"/>
  <c r="U947" i="1" s="1"/>
  <c r="U948" i="1" s="1"/>
  <c r="U949" i="1" s="1"/>
  <c r="U950" i="1" s="1"/>
  <c r="U951" i="1" s="1"/>
  <c r="U952" i="1" s="1"/>
  <c r="U953" i="1" s="1"/>
  <c r="U954" i="1" s="1"/>
  <c r="U955" i="1" s="1"/>
  <c r="U956" i="1" s="1"/>
  <c r="U957" i="1" s="1"/>
  <c r="U958" i="1" s="1"/>
  <c r="U959" i="1" s="1"/>
  <c r="U960" i="1" s="1"/>
  <c r="U961" i="1" s="1"/>
  <c r="U962" i="1" s="1"/>
  <c r="U963" i="1" s="1"/>
  <c r="U964" i="1" s="1"/>
  <c r="U965" i="1" s="1"/>
  <c r="U966" i="1" s="1"/>
  <c r="U967" i="1" s="1"/>
  <c r="U968" i="1" s="1"/>
  <c r="U969" i="1" s="1"/>
  <c r="U970" i="1" s="1"/>
  <c r="U971" i="1" s="1"/>
  <c r="U972" i="1" s="1"/>
  <c r="U973" i="1" s="1"/>
  <c r="U974" i="1" s="1"/>
  <c r="U975" i="1" s="1"/>
  <c r="U976" i="1" s="1"/>
  <c r="U977" i="1" s="1"/>
  <c r="U978" i="1" s="1"/>
  <c r="U979" i="1" s="1"/>
  <c r="U980" i="1" s="1"/>
  <c r="U981" i="1" s="1"/>
  <c r="U982" i="1" s="1"/>
  <c r="U983" i="1" s="1"/>
  <c r="U984" i="1" s="1"/>
  <c r="U985" i="1" s="1"/>
  <c r="U986" i="1" s="1"/>
  <c r="U987" i="1" s="1"/>
  <c r="U988" i="1" s="1"/>
  <c r="U989" i="1" s="1"/>
  <c r="U990" i="1" s="1"/>
  <c r="U991" i="1" s="1"/>
  <c r="U992" i="1" s="1"/>
  <c r="U993" i="1" s="1"/>
  <c r="U994" i="1" s="1"/>
  <c r="U995" i="1" s="1"/>
  <c r="U996" i="1" s="1"/>
  <c r="U997" i="1" s="1"/>
  <c r="U998" i="1" s="1"/>
  <c r="U999" i="1" s="1"/>
  <c r="U1000" i="1" s="1"/>
  <c r="U1001" i="1" s="1"/>
  <c r="U1002" i="1" s="1"/>
  <c r="U1003" i="1" s="1"/>
  <c r="U1004" i="1" s="1"/>
  <c r="U1005" i="1" s="1"/>
  <c r="U1006" i="1" s="1"/>
  <c r="U1007" i="1" s="1"/>
  <c r="U1008" i="1" s="1"/>
  <c r="U1009" i="1" s="1"/>
  <c r="U1010" i="1" s="1"/>
  <c r="U1011" i="1" s="1"/>
  <c r="U1012" i="1" s="1"/>
  <c r="U1013" i="1" s="1"/>
  <c r="U1014" i="1" s="1"/>
  <c r="U1015" i="1" s="1"/>
  <c r="U1016" i="1" s="1"/>
  <c r="U1017" i="1" s="1"/>
  <c r="U1018" i="1" s="1"/>
  <c r="U1019" i="1" s="1"/>
  <c r="U1020" i="1" s="1"/>
  <c r="U1021" i="1" s="1"/>
  <c r="U1022" i="1" s="1"/>
  <c r="U1023" i="1" s="1"/>
  <c r="U1024" i="1" s="1"/>
  <c r="U1025" i="1" s="1"/>
  <c r="U1026" i="1" s="1"/>
  <c r="U1027" i="1" s="1"/>
  <c r="U1028" i="1" s="1"/>
  <c r="U1029" i="1" s="1"/>
  <c r="U1030" i="1" s="1"/>
  <c r="U1031" i="1" s="1"/>
  <c r="U1032" i="1" s="1"/>
  <c r="U1033" i="1" s="1"/>
  <c r="U1034" i="1" s="1"/>
  <c r="U1035" i="1" s="1"/>
  <c r="U1036" i="1" s="1"/>
  <c r="U1037" i="1" s="1"/>
  <c r="U1038" i="1" s="1"/>
  <c r="U1039" i="1" s="1"/>
  <c r="U1040" i="1" s="1"/>
  <c r="U1041" i="1" s="1"/>
  <c r="U1042" i="1" s="1"/>
  <c r="U1043" i="1" s="1"/>
  <c r="U1044" i="1" s="1"/>
  <c r="U1045" i="1" s="1"/>
  <c r="U1046" i="1" s="1"/>
  <c r="U1047" i="1" s="1"/>
  <c r="U1048" i="1" s="1"/>
  <c r="U1049" i="1" s="1"/>
  <c r="U1050" i="1" s="1"/>
  <c r="U1051" i="1" s="1"/>
  <c r="U1052" i="1" s="1"/>
  <c r="U1053" i="1" s="1"/>
  <c r="U1054" i="1" s="1"/>
  <c r="U1055" i="1" s="1"/>
  <c r="U1056" i="1" s="1"/>
  <c r="U1057" i="1" s="1"/>
  <c r="U1058" i="1" s="1"/>
  <c r="U1059" i="1" s="1"/>
  <c r="U1060" i="1" s="1"/>
  <c r="U1061" i="1" s="1"/>
  <c r="U1062" i="1" s="1"/>
  <c r="U1063" i="1" s="1"/>
  <c r="U1064" i="1" s="1"/>
  <c r="U1065" i="1" s="1"/>
  <c r="U1066" i="1" s="1"/>
  <c r="U1067" i="1" s="1"/>
  <c r="U1068" i="1" s="1"/>
  <c r="U1069" i="1" s="1"/>
  <c r="U1070" i="1" s="1"/>
  <c r="U1071" i="1" s="1"/>
  <c r="U1072" i="1" s="1"/>
  <c r="U1073" i="1" s="1"/>
  <c r="U1074" i="1" s="1"/>
  <c r="U1075" i="1" s="1"/>
  <c r="U1076" i="1" s="1"/>
  <c r="U1077" i="1" s="1"/>
  <c r="U1078" i="1" s="1"/>
  <c r="U1079" i="1" s="1"/>
  <c r="U1080" i="1" s="1"/>
  <c r="U1081" i="1" s="1"/>
  <c r="U1082" i="1" s="1"/>
  <c r="U1083" i="1" s="1"/>
  <c r="U1084" i="1" s="1"/>
  <c r="U1085" i="1" s="1"/>
  <c r="U1086" i="1" s="1"/>
  <c r="U1087" i="1" s="1"/>
  <c r="U1088" i="1" s="1"/>
  <c r="U1089" i="1" s="1"/>
  <c r="U1090" i="1" s="1"/>
  <c r="U1091" i="1" s="1"/>
  <c r="U1092" i="1" s="1"/>
  <c r="U1093" i="1" s="1"/>
  <c r="U1094" i="1" s="1"/>
  <c r="U1095" i="1" s="1"/>
  <c r="U1096" i="1" s="1"/>
  <c r="U1097" i="1" s="1"/>
  <c r="U1098" i="1" s="1"/>
  <c r="U1099" i="1" s="1"/>
  <c r="U1100" i="1" s="1"/>
  <c r="U1101" i="1" s="1"/>
  <c r="U1102" i="1" s="1"/>
  <c r="U1103" i="1" s="1"/>
  <c r="U1104" i="1" s="1"/>
  <c r="U1105" i="1" s="1"/>
  <c r="U1106" i="1" s="1"/>
  <c r="U1107" i="1" s="1"/>
  <c r="U1108" i="1" s="1"/>
  <c r="U1109" i="1" s="1"/>
  <c r="U1110" i="1" s="1"/>
  <c r="U1111" i="1" s="1"/>
  <c r="U1112" i="1" s="1"/>
  <c r="U1113" i="1" s="1"/>
  <c r="U1114" i="1" s="1"/>
  <c r="U1115" i="1" s="1"/>
  <c r="U1116" i="1" s="1"/>
  <c r="U1117" i="1" s="1"/>
  <c r="U1118" i="1" s="1"/>
  <c r="U1119" i="1" s="1"/>
  <c r="U1120" i="1" s="1"/>
  <c r="U1121" i="1" s="1"/>
  <c r="U1122" i="1" s="1"/>
  <c r="U1123" i="1" s="1"/>
  <c r="U1124" i="1" s="1"/>
  <c r="U1125" i="1" s="1"/>
  <c r="U1126" i="1" s="1"/>
  <c r="U1127" i="1" s="1"/>
  <c r="U1128" i="1" s="1"/>
  <c r="U1129" i="1" s="1"/>
  <c r="U1130" i="1" s="1"/>
  <c r="U1131" i="1" s="1"/>
  <c r="U1132" i="1" s="1"/>
  <c r="U1133" i="1" s="1"/>
  <c r="U1134" i="1" s="1"/>
  <c r="U1135" i="1" s="1"/>
  <c r="U1136" i="1" s="1"/>
  <c r="U1137" i="1" s="1"/>
  <c r="U1138" i="1" s="1"/>
  <c r="U1139" i="1" s="1"/>
  <c r="U1140" i="1" s="1"/>
  <c r="U1141" i="1" s="1"/>
  <c r="U1142" i="1" s="1"/>
  <c r="U1143" i="1" s="1"/>
  <c r="U1144" i="1" s="1"/>
  <c r="U1145" i="1" s="1"/>
  <c r="U1146" i="1" s="1"/>
  <c r="U1147" i="1" s="1"/>
  <c r="U1148" i="1" s="1"/>
  <c r="U1149" i="1" s="1"/>
  <c r="U1150" i="1" s="1"/>
  <c r="U1151" i="1" s="1"/>
  <c r="U1152" i="1" s="1"/>
  <c r="U1153" i="1" s="1"/>
  <c r="U1154" i="1" s="1"/>
  <c r="U1155" i="1" s="1"/>
  <c r="U1156" i="1" s="1"/>
  <c r="U1157" i="1" s="1"/>
  <c r="U1158" i="1" s="1"/>
  <c r="U1159" i="1" s="1"/>
  <c r="U1160" i="1" s="1"/>
  <c r="U1161" i="1" s="1"/>
  <c r="U1162" i="1" s="1"/>
  <c r="U1163" i="1" s="1"/>
  <c r="U1164" i="1" s="1"/>
  <c r="U1165" i="1" s="1"/>
  <c r="U1166" i="1" s="1"/>
  <c r="U1167" i="1" s="1"/>
  <c r="U1168" i="1" s="1"/>
  <c r="U1169" i="1" s="1"/>
  <c r="U1170" i="1" s="1"/>
  <c r="U1171" i="1" s="1"/>
  <c r="U1172" i="1" s="1"/>
  <c r="U1173" i="1" s="1"/>
  <c r="U1174" i="1" s="1"/>
  <c r="U1175" i="1" s="1"/>
  <c r="U1176" i="1" s="1"/>
  <c r="U1177" i="1" s="1"/>
  <c r="U1178" i="1" s="1"/>
  <c r="U1179" i="1" s="1"/>
  <c r="U1180" i="1" s="1"/>
  <c r="U1181" i="1" s="1"/>
  <c r="U1182" i="1" s="1"/>
  <c r="U1183" i="1" s="1"/>
  <c r="U1184" i="1" s="1"/>
  <c r="U1185" i="1" s="1"/>
  <c r="U1186" i="1" s="1"/>
  <c r="U1187" i="1" s="1"/>
  <c r="U1188" i="1" s="1"/>
  <c r="U1189" i="1" s="1"/>
  <c r="U1190" i="1" s="1"/>
  <c r="U1191" i="1" s="1"/>
  <c r="U1192" i="1" s="1"/>
  <c r="U1193" i="1" s="1"/>
  <c r="U1194" i="1" s="1"/>
  <c r="U1195" i="1" s="1"/>
  <c r="U1196" i="1" s="1"/>
  <c r="U1197" i="1" s="1"/>
  <c r="U1198" i="1" s="1"/>
  <c r="U1199" i="1" s="1"/>
  <c r="U1200" i="1" s="1"/>
  <c r="U1201" i="1" s="1"/>
  <c r="U1202" i="1" s="1"/>
  <c r="U1203" i="1" s="1"/>
  <c r="U1204" i="1" s="1"/>
  <c r="U1205" i="1" s="1"/>
  <c r="U1206" i="1" s="1"/>
  <c r="U1207" i="1" s="1"/>
  <c r="U1208" i="1" s="1"/>
  <c r="U1209" i="1" s="1"/>
  <c r="U1210" i="1" s="1"/>
  <c r="U1211" i="1" s="1"/>
  <c r="U1212" i="1" s="1"/>
  <c r="U1213" i="1" s="1"/>
  <c r="U1214" i="1" s="1"/>
  <c r="U1215" i="1" s="1"/>
  <c r="U1216" i="1" s="1"/>
  <c r="U1217" i="1" s="1"/>
  <c r="U1218" i="1" s="1"/>
  <c r="U1219" i="1" s="1"/>
  <c r="U1220" i="1" s="1"/>
  <c r="U1221" i="1" s="1"/>
  <c r="U1222" i="1" s="1"/>
  <c r="U1223" i="1" s="1"/>
  <c r="U1224" i="1" s="1"/>
  <c r="U1225" i="1" s="1"/>
  <c r="U1226" i="1" s="1"/>
  <c r="U1227" i="1" s="1"/>
  <c r="U1228" i="1" s="1"/>
  <c r="U1229" i="1" s="1"/>
  <c r="U1230" i="1" s="1"/>
  <c r="U1231" i="1" s="1"/>
  <c r="U1232" i="1" s="1"/>
  <c r="U1233" i="1" s="1"/>
  <c r="U1234" i="1" s="1"/>
  <c r="U1235" i="1" s="1"/>
  <c r="U1236" i="1" s="1"/>
  <c r="U1237" i="1" s="1"/>
  <c r="U1238" i="1" s="1"/>
  <c r="U1239" i="1" s="1"/>
  <c r="U1240" i="1" s="1"/>
  <c r="U1241" i="1" s="1"/>
  <c r="U1242" i="1" s="1"/>
  <c r="U1243" i="1" s="1"/>
  <c r="U1244" i="1" s="1"/>
  <c r="U1245" i="1" s="1"/>
  <c r="U1246" i="1" s="1"/>
  <c r="U1247" i="1" s="1"/>
  <c r="U1248" i="1" s="1"/>
  <c r="U1249" i="1" s="1"/>
  <c r="U1250" i="1" s="1"/>
  <c r="U1251" i="1" s="1"/>
  <c r="U1252" i="1" s="1"/>
  <c r="U1253" i="1" s="1"/>
  <c r="U1254" i="1" s="1"/>
  <c r="U1255" i="1" s="1"/>
  <c r="U1256" i="1" s="1"/>
  <c r="U1257" i="1" s="1"/>
  <c r="U1258" i="1" s="1"/>
  <c r="U1259" i="1" s="1"/>
  <c r="U1260" i="1" s="1"/>
  <c r="U1261" i="1" s="1"/>
  <c r="U1262" i="1" s="1"/>
  <c r="U1263" i="1" s="1"/>
  <c r="U1264" i="1" s="1"/>
  <c r="U1265" i="1" s="1"/>
  <c r="U1266" i="1" s="1"/>
  <c r="U1267" i="1" s="1"/>
  <c r="U1268" i="1" s="1"/>
  <c r="U1269" i="1" s="1"/>
  <c r="U1270" i="1" s="1"/>
  <c r="U1271" i="1" s="1"/>
  <c r="U1272" i="1" s="1"/>
  <c r="U1273" i="1" s="1"/>
  <c r="U1274" i="1" s="1"/>
  <c r="U1275" i="1" s="1"/>
  <c r="U1276" i="1" s="1"/>
  <c r="U1277" i="1" s="1"/>
  <c r="U1278" i="1" s="1"/>
  <c r="U1279" i="1" s="1"/>
  <c r="U1280" i="1" s="1"/>
  <c r="U1281" i="1" s="1"/>
  <c r="U1282" i="1" s="1"/>
  <c r="U1283" i="1" s="1"/>
  <c r="U1284" i="1" s="1"/>
  <c r="U1285" i="1" s="1"/>
  <c r="U1286" i="1" s="1"/>
  <c r="U1287" i="1" s="1"/>
  <c r="U1288" i="1" s="1"/>
  <c r="U1289" i="1" s="1"/>
  <c r="U1290" i="1" s="1"/>
  <c r="U1291" i="1" s="1"/>
  <c r="U1292" i="1" s="1"/>
  <c r="U1293" i="1" s="1"/>
  <c r="U1294" i="1" s="1"/>
  <c r="U1295" i="1" s="1"/>
  <c r="U1296" i="1" s="1"/>
  <c r="U1297" i="1" s="1"/>
  <c r="U1298" i="1" s="1"/>
  <c r="U1299" i="1" s="1"/>
  <c r="U1300" i="1" s="1"/>
  <c r="U1301" i="1" s="1"/>
  <c r="U1302" i="1" s="1"/>
  <c r="U1303" i="1" s="1"/>
  <c r="U1304" i="1" s="1"/>
  <c r="U1305" i="1" s="1"/>
  <c r="U1306" i="1" s="1"/>
  <c r="U1307" i="1" s="1"/>
  <c r="U1308" i="1" s="1"/>
  <c r="U1309" i="1" s="1"/>
  <c r="U1310" i="1" s="1"/>
  <c r="U1311" i="1" s="1"/>
  <c r="U1312" i="1" s="1"/>
  <c r="U1313" i="1" s="1"/>
  <c r="U1314" i="1" s="1"/>
  <c r="U1315" i="1" s="1"/>
  <c r="U1316" i="1" s="1"/>
  <c r="U1317" i="1" s="1"/>
  <c r="U1318" i="1" s="1"/>
  <c r="U1319" i="1" s="1"/>
  <c r="U1320" i="1" s="1"/>
  <c r="U1321" i="1" s="1"/>
  <c r="U1322" i="1" s="1"/>
  <c r="U1323" i="1" s="1"/>
  <c r="U1324" i="1" s="1"/>
  <c r="U1325" i="1" s="1"/>
  <c r="U1326" i="1" s="1"/>
  <c r="U1327" i="1" s="1"/>
  <c r="U1328" i="1" s="1"/>
  <c r="U1329" i="1" s="1"/>
  <c r="U1330" i="1" s="1"/>
  <c r="U1331" i="1" s="1"/>
  <c r="U1332" i="1" s="1"/>
  <c r="U1333" i="1" s="1"/>
  <c r="U1334" i="1" s="1"/>
  <c r="U1335" i="1" s="1"/>
  <c r="U1336" i="1" s="1"/>
  <c r="U1337" i="1" s="1"/>
  <c r="U1338" i="1" s="1"/>
  <c r="U1339" i="1" s="1"/>
  <c r="U1340" i="1" s="1"/>
  <c r="U1341" i="1" s="1"/>
  <c r="U1342" i="1" s="1"/>
  <c r="U1343" i="1" s="1"/>
  <c r="U1344" i="1" s="1"/>
  <c r="U1345" i="1" s="1"/>
  <c r="U1346" i="1" s="1"/>
  <c r="U1347" i="1" s="1"/>
  <c r="U1348" i="1" s="1"/>
  <c r="U1349" i="1" s="1"/>
  <c r="U1350" i="1" s="1"/>
  <c r="U1351" i="1" s="1"/>
  <c r="U1352" i="1" s="1"/>
  <c r="U1353" i="1" s="1"/>
  <c r="U1354" i="1" s="1"/>
  <c r="U1355" i="1" s="1"/>
  <c r="U1356" i="1" s="1"/>
  <c r="U1357" i="1" s="1"/>
  <c r="U1358" i="1" s="1"/>
  <c r="U1359" i="1" s="1"/>
  <c r="U1360" i="1" s="1"/>
  <c r="U1361" i="1" s="1"/>
  <c r="U1362" i="1" s="1"/>
  <c r="U1363" i="1" s="1"/>
  <c r="U1364" i="1" s="1"/>
  <c r="U1365" i="1" s="1"/>
  <c r="U1366" i="1" s="1"/>
  <c r="U1367" i="1" s="1"/>
  <c r="U1368" i="1" s="1"/>
  <c r="U1369" i="1" s="1"/>
  <c r="U1370" i="1" s="1"/>
  <c r="U1371" i="1" s="1"/>
  <c r="U1372" i="1" s="1"/>
  <c r="U1373" i="1" s="1"/>
  <c r="U1374" i="1" s="1"/>
  <c r="U1375" i="1" s="1"/>
  <c r="U1376" i="1" s="1"/>
  <c r="U1377" i="1" s="1"/>
  <c r="U1378" i="1" s="1"/>
  <c r="U1379" i="1" s="1"/>
  <c r="U1380" i="1" s="1"/>
  <c r="U1381" i="1" s="1"/>
  <c r="U1382" i="1" s="1"/>
  <c r="U1383" i="1" s="1"/>
  <c r="U1384" i="1" s="1"/>
  <c r="U1385" i="1" s="1"/>
  <c r="U1386" i="1" s="1"/>
  <c r="U1387" i="1" s="1"/>
  <c r="U1388" i="1" s="1"/>
  <c r="U1389" i="1" s="1"/>
  <c r="U1390" i="1" s="1"/>
  <c r="U1391" i="1" s="1"/>
  <c r="U1392" i="1" s="1"/>
  <c r="U1393" i="1" s="1"/>
  <c r="U1394" i="1" s="1"/>
  <c r="U1395" i="1" s="1"/>
  <c r="U1396" i="1" s="1"/>
  <c r="U1397" i="1" s="1"/>
  <c r="U1398" i="1" s="1"/>
  <c r="U1399" i="1" s="1"/>
  <c r="U1400" i="1" s="1"/>
  <c r="U1401" i="1" s="1"/>
  <c r="U1402" i="1" s="1"/>
  <c r="U1403" i="1" s="1"/>
  <c r="U1404" i="1" s="1"/>
  <c r="U1405" i="1" s="1"/>
  <c r="U1406" i="1" s="1"/>
  <c r="U1407" i="1" s="1"/>
  <c r="U1408" i="1" s="1"/>
  <c r="U1409" i="1" s="1"/>
  <c r="U1410" i="1" s="1"/>
  <c r="U1411" i="1" s="1"/>
  <c r="U1412" i="1" s="1"/>
  <c r="U1413" i="1" s="1"/>
  <c r="U1414" i="1" s="1"/>
  <c r="U1415" i="1" s="1"/>
  <c r="U1416" i="1" s="1"/>
  <c r="U1417" i="1" s="1"/>
  <c r="U1418" i="1" s="1"/>
  <c r="U1419" i="1" s="1"/>
  <c r="U1420" i="1" s="1"/>
  <c r="U1421" i="1" s="1"/>
  <c r="U1422" i="1" s="1"/>
  <c r="U1423" i="1" s="1"/>
  <c r="U1424" i="1" s="1"/>
  <c r="U1425" i="1" s="1"/>
  <c r="U1426" i="1" s="1"/>
  <c r="U1427" i="1" s="1"/>
  <c r="U1428" i="1" s="1"/>
  <c r="U1429" i="1" s="1"/>
  <c r="U1430" i="1" s="1"/>
  <c r="U1431" i="1" s="1"/>
  <c r="U1432" i="1" s="1"/>
  <c r="U1433" i="1" s="1"/>
  <c r="U1434" i="1" s="1"/>
  <c r="U1435" i="1" s="1"/>
  <c r="U1436" i="1" s="1"/>
  <c r="U1437" i="1" s="1"/>
  <c r="U1438" i="1" s="1"/>
  <c r="U1439" i="1" s="1"/>
  <c r="U1440" i="1" s="1"/>
  <c r="U1441" i="1" s="1"/>
  <c r="U1442" i="1" s="1"/>
  <c r="U1443" i="1" s="1"/>
  <c r="U1444" i="1" s="1"/>
  <c r="U1445" i="1" s="1"/>
  <c r="U1446" i="1" s="1"/>
  <c r="U1447" i="1" s="1"/>
  <c r="U1448" i="1" s="1"/>
  <c r="U1449" i="1" s="1"/>
  <c r="U1450" i="1" s="1"/>
  <c r="U1451" i="1" s="1"/>
  <c r="U1452" i="1" s="1"/>
  <c r="U1453" i="1" s="1"/>
  <c r="U1454" i="1" s="1"/>
  <c r="U1455" i="1" s="1"/>
  <c r="U1456" i="1" s="1"/>
  <c r="U1457" i="1" s="1"/>
  <c r="U1458" i="1" s="1"/>
  <c r="U1459" i="1" s="1"/>
  <c r="U1460" i="1" s="1"/>
  <c r="U1461" i="1" s="1"/>
  <c r="U1462" i="1" s="1"/>
  <c r="U1463" i="1" s="1"/>
  <c r="U1464" i="1" s="1"/>
  <c r="U1465" i="1" s="1"/>
  <c r="U1466" i="1" s="1"/>
  <c r="U1467" i="1" s="1"/>
  <c r="U1468" i="1" s="1"/>
  <c r="U1469" i="1" s="1"/>
  <c r="U1470" i="1" s="1"/>
  <c r="U1471" i="1" s="1"/>
  <c r="U1472" i="1" s="1"/>
  <c r="U1473" i="1" s="1"/>
  <c r="U1474" i="1" s="1"/>
  <c r="U1475" i="1" s="1"/>
  <c r="U1476" i="1" s="1"/>
  <c r="U1477" i="1" s="1"/>
  <c r="U1478" i="1" s="1"/>
  <c r="U1479" i="1" s="1"/>
  <c r="U1480" i="1" s="1"/>
  <c r="U1481" i="1" s="1"/>
  <c r="U1482" i="1" s="1"/>
  <c r="U1483" i="1" s="1"/>
  <c r="U1484" i="1" s="1"/>
  <c r="U1485" i="1" s="1"/>
  <c r="U1486" i="1" s="1"/>
  <c r="U1487" i="1" s="1"/>
  <c r="U1488" i="1" s="1"/>
  <c r="U1489" i="1" s="1"/>
  <c r="U1490" i="1" s="1"/>
  <c r="U1491" i="1" s="1"/>
  <c r="U1492" i="1" s="1"/>
  <c r="U1493" i="1" s="1"/>
  <c r="U1494" i="1" s="1"/>
  <c r="U1495" i="1" s="1"/>
  <c r="U1496" i="1" s="1"/>
  <c r="U1497" i="1" s="1"/>
  <c r="U1498" i="1" s="1"/>
  <c r="U1499" i="1" s="1"/>
  <c r="U1500" i="1" s="1"/>
  <c r="U1501" i="1" s="1"/>
  <c r="U1502" i="1" s="1"/>
  <c r="U1503" i="1" s="1"/>
  <c r="U1504" i="1" s="1"/>
  <c r="U1505" i="1" s="1"/>
  <c r="U1506" i="1" s="1"/>
  <c r="U1507" i="1" s="1"/>
  <c r="U1508" i="1" s="1"/>
  <c r="U1509" i="1" s="1"/>
  <c r="U1510" i="1" s="1"/>
  <c r="U1511" i="1" s="1"/>
  <c r="U1512" i="1" s="1"/>
  <c r="U1513" i="1" s="1"/>
  <c r="U1514" i="1" s="1"/>
  <c r="U1515" i="1" s="1"/>
  <c r="U1516" i="1" s="1"/>
  <c r="U1517" i="1" s="1"/>
  <c r="U1518" i="1" s="1"/>
  <c r="U1519" i="1" s="1"/>
  <c r="U1520" i="1" s="1"/>
  <c r="U1521" i="1" s="1"/>
  <c r="U1522" i="1" s="1"/>
  <c r="U1523" i="1" s="1"/>
  <c r="U1524" i="1" s="1"/>
  <c r="U1525" i="1" s="1"/>
  <c r="U1526" i="1" s="1"/>
  <c r="U1527" i="1" s="1"/>
  <c r="U1528" i="1" s="1"/>
  <c r="U1529" i="1" s="1"/>
  <c r="U1530" i="1" s="1"/>
  <c r="U1531" i="1" s="1"/>
  <c r="U1532" i="1" s="1"/>
  <c r="U1533" i="1" s="1"/>
  <c r="U1534" i="1" s="1"/>
  <c r="U1535" i="1" s="1"/>
  <c r="U1536" i="1" s="1"/>
  <c r="U1537" i="1" s="1"/>
  <c r="U1538" i="1" s="1"/>
  <c r="U1539" i="1" s="1"/>
  <c r="U1540" i="1" s="1"/>
  <c r="U1541" i="1" s="1"/>
  <c r="U1542" i="1" s="1"/>
  <c r="U1543" i="1" s="1"/>
  <c r="U1544" i="1" s="1"/>
  <c r="U1545" i="1" s="1"/>
  <c r="U1546" i="1" s="1"/>
  <c r="U1547" i="1" s="1"/>
  <c r="U1548" i="1" s="1"/>
  <c r="U1549" i="1" s="1"/>
  <c r="U1550" i="1" s="1"/>
  <c r="U1551" i="1" s="1"/>
  <c r="U1552" i="1" s="1"/>
  <c r="U1553" i="1" s="1"/>
  <c r="U1554" i="1" s="1"/>
  <c r="U1555" i="1" s="1"/>
  <c r="U1556" i="1" s="1"/>
  <c r="U1557" i="1" s="1"/>
  <c r="U1558" i="1" s="1"/>
  <c r="U1559" i="1" s="1"/>
  <c r="U1560" i="1" s="1"/>
  <c r="U1561" i="1" s="1"/>
  <c r="U1562" i="1" s="1"/>
  <c r="U1563" i="1" s="1"/>
  <c r="U1564" i="1" s="1"/>
  <c r="U1565" i="1" s="1"/>
  <c r="U1566" i="1" s="1"/>
  <c r="U1567" i="1" s="1"/>
  <c r="U1568" i="1" s="1"/>
  <c r="U1569" i="1" s="1"/>
  <c r="U1570" i="1" s="1"/>
  <c r="U1571" i="1" s="1"/>
  <c r="U1572" i="1" s="1"/>
  <c r="U1573" i="1" s="1"/>
  <c r="U1574" i="1" s="1"/>
  <c r="U1575" i="1" s="1"/>
  <c r="U1576" i="1" s="1"/>
  <c r="U1577" i="1" s="1"/>
  <c r="U1578" i="1" s="1"/>
  <c r="U1579" i="1" s="1"/>
  <c r="U1580" i="1" s="1"/>
  <c r="U1581" i="1" s="1"/>
  <c r="U1582" i="1" s="1"/>
  <c r="U1583" i="1" s="1"/>
  <c r="U1584" i="1" s="1"/>
  <c r="U1585" i="1" s="1"/>
  <c r="U1586" i="1" s="1"/>
  <c r="U1587" i="1" s="1"/>
  <c r="U1588" i="1" s="1"/>
  <c r="U1589" i="1" s="1"/>
  <c r="U1590" i="1" s="1"/>
  <c r="U1591" i="1" s="1"/>
  <c r="U1592" i="1" s="1"/>
  <c r="U1593" i="1" s="1"/>
  <c r="U1594" i="1" s="1"/>
  <c r="U1595" i="1" s="1"/>
  <c r="U1596" i="1" s="1"/>
  <c r="U1597" i="1" s="1"/>
  <c r="U1598" i="1" s="1"/>
  <c r="U1599" i="1" s="1"/>
  <c r="U1600" i="1" s="1"/>
  <c r="U1601" i="1" s="1"/>
  <c r="U1602" i="1" s="1"/>
  <c r="U1603" i="1" s="1"/>
  <c r="U1604" i="1" s="1"/>
  <c r="U1605" i="1" s="1"/>
  <c r="U1606" i="1" s="1"/>
  <c r="U1607" i="1" s="1"/>
  <c r="U1608" i="1" s="1"/>
  <c r="U1609" i="1" s="1"/>
  <c r="U1610" i="1" s="1"/>
  <c r="U1611" i="1" s="1"/>
  <c r="U1612" i="1" s="1"/>
  <c r="U1613" i="1" s="1"/>
  <c r="U1614" i="1" s="1"/>
  <c r="U1615" i="1" s="1"/>
  <c r="U1616" i="1" s="1"/>
  <c r="U1617" i="1" s="1"/>
  <c r="U1618" i="1" s="1"/>
  <c r="U1619" i="1" s="1"/>
  <c r="U1620" i="1" s="1"/>
  <c r="U1621" i="1" s="1"/>
  <c r="U1622" i="1" s="1"/>
  <c r="U1623" i="1" s="1"/>
  <c r="U1624" i="1" s="1"/>
  <c r="U1625" i="1" s="1"/>
  <c r="U1626" i="1" s="1"/>
  <c r="U1627" i="1" s="1"/>
  <c r="U1628" i="1" s="1"/>
  <c r="U1629" i="1" s="1"/>
  <c r="U1630" i="1" s="1"/>
  <c r="U1631" i="1" s="1"/>
  <c r="U1632" i="1" s="1"/>
  <c r="U1633" i="1" s="1"/>
  <c r="U1634" i="1" s="1"/>
  <c r="U1635" i="1" s="1"/>
  <c r="U1636" i="1" s="1"/>
  <c r="U1637" i="1" s="1"/>
  <c r="U1638" i="1" s="1"/>
  <c r="U1639" i="1" s="1"/>
  <c r="U1640" i="1" s="1"/>
  <c r="U1641" i="1" s="1"/>
  <c r="U1642" i="1" s="1"/>
  <c r="U1643" i="1" s="1"/>
  <c r="U1644" i="1" s="1"/>
  <c r="U1645" i="1" s="1"/>
  <c r="U1646" i="1" s="1"/>
  <c r="U1647" i="1" s="1"/>
  <c r="U1648" i="1" s="1"/>
  <c r="U1649" i="1" s="1"/>
  <c r="U1650" i="1" s="1"/>
  <c r="U1651" i="1" s="1"/>
  <c r="U1652" i="1" s="1"/>
  <c r="U1653" i="1" s="1"/>
  <c r="U1654" i="1" s="1"/>
  <c r="U1655" i="1" s="1"/>
  <c r="U1656" i="1" s="1"/>
  <c r="U1657" i="1" s="1"/>
  <c r="U1658" i="1" s="1"/>
  <c r="U1659" i="1" s="1"/>
  <c r="U1660" i="1" s="1"/>
  <c r="U1661" i="1" s="1"/>
  <c r="U1662" i="1" s="1"/>
  <c r="U1663" i="1" s="1"/>
  <c r="U1664" i="1" s="1"/>
  <c r="U1665" i="1" s="1"/>
  <c r="U1666" i="1" s="1"/>
  <c r="U1667" i="1" s="1"/>
  <c r="U1668" i="1" s="1"/>
  <c r="U1669" i="1" s="1"/>
  <c r="U1670" i="1" s="1"/>
  <c r="U1671" i="1" s="1"/>
  <c r="U1672" i="1" s="1"/>
  <c r="U1673" i="1" s="1"/>
  <c r="U1674" i="1" s="1"/>
  <c r="U1675" i="1" s="1"/>
  <c r="U1676" i="1" s="1"/>
  <c r="U1677" i="1" s="1"/>
  <c r="U1678" i="1" s="1"/>
  <c r="U1679" i="1" s="1"/>
  <c r="U1680" i="1" s="1"/>
  <c r="U1681" i="1" s="1"/>
  <c r="U1682" i="1" s="1"/>
  <c r="U1683" i="1" s="1"/>
  <c r="U1684" i="1" s="1"/>
  <c r="U1685" i="1" s="1"/>
  <c r="U1686" i="1" s="1"/>
  <c r="U1687" i="1" s="1"/>
  <c r="U1688" i="1" s="1"/>
  <c r="U1689" i="1" s="1"/>
  <c r="U1690" i="1" s="1"/>
  <c r="U1691" i="1" s="1"/>
  <c r="U1692" i="1" s="1"/>
  <c r="U1693" i="1" s="1"/>
  <c r="U1694" i="1" s="1"/>
  <c r="U1695" i="1" s="1"/>
  <c r="U1696" i="1" s="1"/>
  <c r="U1697" i="1" s="1"/>
  <c r="U1698" i="1" s="1"/>
  <c r="U1699" i="1" s="1"/>
  <c r="U1700" i="1" s="1"/>
  <c r="U1701" i="1" s="1"/>
  <c r="U1702" i="1" s="1"/>
  <c r="U1703" i="1" s="1"/>
  <c r="U1704" i="1" s="1"/>
  <c r="U1705" i="1" s="1"/>
  <c r="U1706" i="1" s="1"/>
  <c r="U1707" i="1" s="1"/>
  <c r="U1708" i="1" s="1"/>
  <c r="U1709" i="1" s="1"/>
  <c r="U1710" i="1" s="1"/>
  <c r="U1711" i="1" s="1"/>
  <c r="U1712" i="1" s="1"/>
  <c r="U1713" i="1" s="1"/>
  <c r="U1714" i="1" s="1"/>
  <c r="U1715" i="1" s="1"/>
  <c r="U1716" i="1" s="1"/>
  <c r="U1717" i="1" s="1"/>
  <c r="U1718" i="1" s="1"/>
  <c r="U1719" i="1" s="1"/>
  <c r="U1720" i="1" s="1"/>
  <c r="U1721" i="1" s="1"/>
  <c r="U1722" i="1" s="1"/>
  <c r="U1723" i="1" s="1"/>
  <c r="U1724" i="1" s="1"/>
  <c r="U1725" i="1" s="1"/>
  <c r="U1726" i="1" s="1"/>
  <c r="U1727" i="1" s="1"/>
  <c r="U1728" i="1" s="1"/>
  <c r="U1729" i="1" s="1"/>
  <c r="U1730" i="1" s="1"/>
  <c r="U1731" i="1" s="1"/>
  <c r="U1732" i="1" s="1"/>
  <c r="U1733" i="1" s="1"/>
  <c r="U1734" i="1" s="1"/>
  <c r="U1735" i="1" s="1"/>
  <c r="U1736" i="1" s="1"/>
  <c r="U1737" i="1" s="1"/>
  <c r="U1738" i="1" s="1"/>
  <c r="U1739" i="1" s="1"/>
  <c r="U1740" i="1" s="1"/>
  <c r="U1741" i="1" s="1"/>
  <c r="U1742" i="1" s="1"/>
  <c r="U1743" i="1" s="1"/>
  <c r="U1744" i="1" s="1"/>
  <c r="U1745" i="1" s="1"/>
  <c r="U1746" i="1" s="1"/>
  <c r="U1747" i="1" s="1"/>
  <c r="U1748" i="1" s="1"/>
  <c r="U1749" i="1" s="1"/>
  <c r="U1750" i="1" s="1"/>
  <c r="U1751" i="1" s="1"/>
  <c r="U1752" i="1" s="1"/>
  <c r="U1753" i="1" s="1"/>
  <c r="U1754" i="1" s="1"/>
  <c r="U1755" i="1" s="1"/>
  <c r="U1756" i="1" s="1"/>
  <c r="U1757" i="1" s="1"/>
  <c r="U1758" i="1" s="1"/>
  <c r="U1759" i="1" s="1"/>
  <c r="U1760" i="1" s="1"/>
  <c r="U1761" i="1" s="1"/>
  <c r="U1762" i="1" s="1"/>
  <c r="U1763" i="1" s="1"/>
  <c r="U1764" i="1" s="1"/>
  <c r="U1765" i="1" s="1"/>
  <c r="U1766" i="1" s="1"/>
  <c r="U1767" i="1" s="1"/>
  <c r="U1768" i="1" s="1"/>
  <c r="U1769" i="1" s="1"/>
  <c r="U1770" i="1" s="1"/>
  <c r="U1771" i="1" s="1"/>
  <c r="U1772" i="1" s="1"/>
  <c r="U1773" i="1" s="1"/>
  <c r="U1774" i="1" s="1"/>
  <c r="U1775" i="1" s="1"/>
  <c r="U1776" i="1" s="1"/>
  <c r="U1777" i="1" s="1"/>
  <c r="U1778" i="1" s="1"/>
  <c r="U1779" i="1" s="1"/>
  <c r="U1780" i="1" s="1"/>
  <c r="U1781" i="1" s="1"/>
  <c r="U1782" i="1" s="1"/>
  <c r="U1783" i="1" s="1"/>
  <c r="U1784" i="1" s="1"/>
  <c r="U1785" i="1" s="1"/>
  <c r="U1786" i="1" s="1"/>
  <c r="U1787" i="1" s="1"/>
  <c r="U1788" i="1" s="1"/>
  <c r="U1789" i="1" s="1"/>
  <c r="U1790" i="1" s="1"/>
  <c r="U1791" i="1" s="1"/>
  <c r="U1792" i="1" s="1"/>
  <c r="U1793" i="1" s="1"/>
  <c r="U1794" i="1" s="1"/>
  <c r="U1795" i="1" s="1"/>
  <c r="U1796" i="1" s="1"/>
  <c r="U1797" i="1" s="1"/>
  <c r="U1798" i="1" s="1"/>
  <c r="U1799" i="1" s="1"/>
  <c r="U1800" i="1" s="1"/>
  <c r="U1801" i="1" s="1"/>
  <c r="U1802" i="1" s="1"/>
  <c r="W4" i="1"/>
  <c r="P435" i="1"/>
  <c r="P1791" i="1"/>
  <c r="P815" i="1"/>
  <c r="P1736" i="1"/>
  <c r="P1608" i="1"/>
  <c r="P798" i="1"/>
  <c r="P1239" i="1"/>
  <c r="P1290" i="1"/>
  <c r="P940" i="1"/>
  <c r="P1585" i="1"/>
  <c r="P1335" i="1"/>
  <c r="P1707" i="1"/>
  <c r="P1526" i="1"/>
  <c r="P934" i="1"/>
  <c r="P1794" i="1"/>
  <c r="P1730" i="1"/>
  <c r="P1602" i="1"/>
  <c r="P1364" i="1"/>
  <c r="P1769" i="1"/>
  <c r="P957" i="1"/>
  <c r="P1315" i="1"/>
  <c r="P1059" i="1"/>
  <c r="P42" i="1"/>
  <c r="P252" i="1"/>
  <c r="P985" i="1"/>
  <c r="P665" i="1"/>
  <c r="P1592" i="1"/>
  <c r="P1432" i="1"/>
  <c r="P1112" i="1"/>
  <c r="P364" i="1"/>
  <c r="P619" i="1"/>
  <c r="P376" i="1"/>
  <c r="P244" i="1"/>
  <c r="P710" i="1"/>
  <c r="P528" i="1"/>
  <c r="P242" i="1"/>
  <c r="P409" i="1"/>
  <c r="P337" i="1"/>
  <c r="P257" i="1"/>
  <c r="P97" i="1"/>
  <c r="P662" i="1"/>
  <c r="P526" i="1"/>
  <c r="P334" i="1"/>
  <c r="P54" i="1"/>
  <c r="P405" i="1"/>
  <c r="P333" i="1"/>
  <c r="P253" i="1"/>
  <c r="P101" i="1"/>
  <c r="P235" i="1"/>
  <c r="P155" i="1"/>
  <c r="P1244" i="1"/>
  <c r="P1727" i="1"/>
  <c r="P1767" i="1"/>
  <c r="P280" i="1"/>
  <c r="P1728" i="1"/>
  <c r="P1599" i="1"/>
  <c r="P1295" i="1"/>
  <c r="P1140" i="1"/>
  <c r="P1734" i="1"/>
  <c r="P1597" i="1"/>
  <c r="P1356" i="1"/>
  <c r="P1220" i="1"/>
  <c r="P384" i="1"/>
  <c r="P1765" i="1"/>
  <c r="P1629" i="1"/>
  <c r="P1530" i="1"/>
  <c r="P1402" i="1"/>
  <c r="P1274" i="1"/>
  <c r="P1110" i="1"/>
  <c r="P1788" i="1"/>
  <c r="P1319" i="1"/>
  <c r="P1763" i="1"/>
  <c r="P1382" i="1"/>
  <c r="P1254" i="1"/>
  <c r="P716" i="1"/>
  <c r="P1786" i="1"/>
  <c r="P1593" i="1"/>
  <c r="P332" i="1"/>
  <c r="P1761" i="1"/>
  <c r="P1378" i="1"/>
  <c r="P1247" i="1"/>
  <c r="P1055" i="1"/>
  <c r="P813" i="1"/>
  <c r="P685" i="1"/>
  <c r="P386" i="1"/>
  <c r="P240" i="1"/>
  <c r="P48" i="1"/>
  <c r="P1139" i="1"/>
  <c r="P1051" i="1"/>
  <c r="P955" i="1"/>
  <c r="P883" i="1"/>
  <c r="P803" i="1"/>
  <c r="P548" i="1"/>
  <c r="P447" i="1"/>
  <c r="P192" i="1"/>
  <c r="P898" i="1"/>
  <c r="P754" i="1"/>
  <c r="P1433" i="1"/>
  <c r="P1361" i="1"/>
  <c r="P1289" i="1"/>
  <c r="P1129" i="1"/>
  <c r="P977" i="1"/>
  <c r="P905" i="1"/>
  <c r="P655" i="1"/>
  <c r="P443" i="1"/>
  <c r="P1584" i="1"/>
  <c r="P1336" i="1"/>
  <c r="P1264" i="1"/>
  <c r="P1088" i="1"/>
  <c r="P904" i="1"/>
  <c r="P816" i="1"/>
  <c r="P363" i="1"/>
  <c r="P702" i="1"/>
  <c r="P375" i="1"/>
  <c r="P569" i="1"/>
  <c r="P329" i="1"/>
  <c r="P249" i="1"/>
  <c r="P89" i="1"/>
  <c r="P654" i="1"/>
  <c r="P326" i="1"/>
  <c r="P46" i="1"/>
  <c r="P317" i="1"/>
  <c r="P245" i="1"/>
  <c r="P173" i="1"/>
  <c r="P93" i="1"/>
  <c r="P315" i="1"/>
  <c r="P1782" i="1"/>
  <c r="P1781" i="1"/>
  <c r="P1120" i="1"/>
  <c r="P1753" i="1"/>
  <c r="P1250" i="1"/>
  <c r="P1796" i="1"/>
  <c r="P1219" i="1"/>
  <c r="P683" i="1"/>
  <c r="P897" i="1"/>
  <c r="P928" i="1"/>
  <c r="P704" i="1"/>
  <c r="P878" i="1"/>
  <c r="P1230" i="1"/>
  <c r="P1783" i="1"/>
  <c r="P1784" i="1"/>
  <c r="P1757" i="1"/>
  <c r="P1780" i="1"/>
  <c r="P1150" i="1"/>
  <c r="P1683" i="1"/>
  <c r="P1778" i="1"/>
  <c r="P1531" i="1"/>
  <c r="P1299" i="1"/>
  <c r="P331" i="1"/>
  <c r="P355" i="1"/>
  <c r="P40" i="1"/>
  <c r="P1425" i="1"/>
  <c r="P1353" i="1"/>
  <c r="P1273" i="1"/>
  <c r="P1121" i="1"/>
  <c r="P817" i="1"/>
  <c r="P546" i="1"/>
  <c r="P314" i="1"/>
  <c r="P1408" i="1"/>
  <c r="P1256" i="1"/>
  <c r="P896" i="1"/>
  <c r="P680" i="1"/>
  <c r="P339" i="1"/>
  <c r="P184" i="1"/>
  <c r="P618" i="1"/>
  <c r="P362" i="1"/>
  <c r="P553" i="1"/>
  <c r="P321" i="1"/>
  <c r="P153" i="1"/>
  <c r="P255" i="1"/>
  <c r="P191" i="1"/>
  <c r="P55" i="1"/>
  <c r="P446" i="1"/>
  <c r="P382" i="1"/>
  <c r="P318" i="1"/>
  <c r="P254" i="1"/>
  <c r="P190" i="1"/>
  <c r="P38" i="1"/>
  <c r="P525" i="1"/>
  <c r="P381" i="1"/>
  <c r="P309" i="1"/>
  <c r="P237" i="1"/>
  <c r="P1790" i="1"/>
  <c r="P1708" i="1"/>
  <c r="P1355" i="1"/>
  <c r="P1227" i="1"/>
  <c r="P971" i="1"/>
  <c r="P307" i="1"/>
  <c r="P1248" i="1"/>
  <c r="P1792" i="1"/>
  <c r="P1113" i="1"/>
  <c r="P1643" i="1"/>
  <c r="P1377" i="1"/>
  <c r="P960" i="1"/>
  <c r="P810" i="1"/>
  <c r="P194" i="1"/>
  <c r="P1371" i="1"/>
  <c r="P1451" i="1"/>
  <c r="P1243" i="1"/>
  <c r="P987" i="1"/>
  <c r="P707" i="1"/>
  <c r="P323" i="1"/>
  <c r="P929" i="1"/>
  <c r="P241" i="1"/>
  <c r="P1240" i="1"/>
  <c r="P984" i="1"/>
  <c r="P1607" i="1"/>
  <c r="P1639" i="1"/>
  <c r="P1057" i="1"/>
  <c r="P379" i="1"/>
  <c r="P297" i="1"/>
  <c r="P875" i="1"/>
  <c r="P1104" i="1"/>
  <c r="P335" i="1"/>
  <c r="P879" i="1"/>
  <c r="P1135" i="1"/>
  <c r="P1742" i="1"/>
  <c r="P1606" i="1"/>
  <c r="P1372" i="1"/>
  <c r="P1773" i="1"/>
  <c r="P1637" i="1"/>
  <c r="P1132" i="1"/>
  <c r="P1732" i="1"/>
  <c r="P1779" i="1"/>
  <c r="P1398" i="1"/>
  <c r="P1103" i="1"/>
  <c r="P764" i="1"/>
  <c r="P1060" i="1"/>
  <c r="P1149" i="1"/>
  <c r="P821" i="1"/>
  <c r="P979" i="1"/>
  <c r="P356" i="1"/>
  <c r="P762" i="1"/>
  <c r="P1137" i="1"/>
  <c r="P1703" i="1"/>
  <c r="P1590" i="1"/>
  <c r="P1588" i="1"/>
  <c r="P1636" i="1"/>
  <c r="P1755" i="1"/>
  <c r="P1231" i="1"/>
  <c r="P892" i="1"/>
  <c r="P1582" i="1"/>
  <c r="P1681" i="1"/>
  <c r="P1228" i="1"/>
  <c r="P524" i="1"/>
  <c r="P1261" i="1"/>
  <c r="P1133" i="1"/>
  <c r="P941" i="1"/>
  <c r="P1379" i="1"/>
  <c r="P1131" i="1"/>
  <c r="P434" i="1"/>
  <c r="P1242" i="1"/>
  <c r="P902" i="1"/>
  <c r="P1598" i="1"/>
  <c r="P1759" i="1"/>
  <c r="P1406" i="1"/>
  <c r="P1776" i="1"/>
  <c r="P1712" i="1"/>
  <c r="P1580" i="1"/>
  <c r="P1407" i="1"/>
  <c r="P1263" i="1"/>
  <c r="P903" i="1"/>
  <c r="P1452" i="1"/>
  <c r="P983" i="1"/>
  <c r="P814" i="1"/>
  <c r="P88" i="1"/>
  <c r="P1749" i="1"/>
  <c r="P1370" i="1"/>
  <c r="P1238" i="1"/>
  <c r="P876" i="1"/>
  <c r="P1772" i="1"/>
  <c r="P1628" i="1"/>
  <c r="P1415" i="1"/>
  <c r="P1127" i="1"/>
  <c r="P958" i="1"/>
  <c r="P44" i="1"/>
  <c r="P1747" i="1"/>
  <c r="P1594" i="1"/>
  <c r="P1770" i="1"/>
  <c r="P1706" i="1"/>
  <c r="P1642" i="1"/>
  <c r="P1444" i="1"/>
  <c r="P1316" i="1"/>
  <c r="P974" i="1"/>
  <c r="P1737" i="1"/>
  <c r="P1601" i="1"/>
  <c r="P423" i="1"/>
  <c r="P1525" i="1"/>
  <c r="P1453" i="1"/>
  <c r="P1381" i="1"/>
  <c r="P1317" i="1"/>
  <c r="P1253" i="1"/>
  <c r="P1125" i="1"/>
  <c r="P1061" i="1"/>
  <c r="P933" i="1"/>
  <c r="P797" i="1"/>
  <c r="P360" i="1"/>
  <c r="P196" i="1"/>
  <c r="P1587" i="1"/>
  <c r="P1435" i="1"/>
  <c r="P1363" i="1"/>
  <c r="P1123" i="1"/>
  <c r="P939" i="1"/>
  <c r="P523" i="1"/>
  <c r="P319" i="1"/>
  <c r="P1234" i="1"/>
  <c r="P818" i="1"/>
  <c r="P656" i="1"/>
  <c r="P547" i="1"/>
  <c r="P444" i="1"/>
  <c r="P188" i="1"/>
  <c r="P881" i="1"/>
  <c r="P532" i="1"/>
  <c r="P100" i="1"/>
  <c r="P1400" i="1"/>
  <c r="P1320" i="1"/>
  <c r="P1232" i="1"/>
  <c r="P1064" i="1"/>
  <c r="P976" i="1"/>
  <c r="P880" i="1"/>
  <c r="P556" i="1"/>
  <c r="P442" i="1"/>
  <c r="P327" i="1"/>
  <c r="P338" i="1"/>
  <c r="P686" i="1"/>
  <c r="P178" i="1"/>
  <c r="P641" i="1"/>
  <c r="P545" i="1"/>
  <c r="P385" i="1"/>
  <c r="P313" i="1"/>
  <c r="P311" i="1"/>
  <c r="P247" i="1"/>
  <c r="P183" i="1"/>
  <c r="P47" i="1"/>
  <c r="P566" i="1"/>
  <c r="P438" i="1"/>
  <c r="P374" i="1"/>
  <c r="P310" i="1"/>
  <c r="P246" i="1"/>
  <c r="P157" i="1"/>
  <c r="P283" i="1"/>
  <c r="P1100" i="1"/>
  <c r="P1405" i="1"/>
  <c r="P1085" i="1"/>
  <c r="P757" i="1"/>
  <c r="P906" i="1"/>
  <c r="P1297" i="1"/>
  <c r="P1340" i="1"/>
  <c r="P258" i="1"/>
  <c r="P895" i="1"/>
  <c r="P980" i="1"/>
  <c r="P1603" i="1"/>
  <c r="P1062" i="1"/>
  <c r="P551" i="1"/>
  <c r="P1745" i="1"/>
  <c r="P1609" i="1"/>
  <c r="P1362" i="1"/>
  <c r="P1533" i="1"/>
  <c r="P877" i="1"/>
  <c r="P1443" i="1"/>
  <c r="P795" i="1"/>
  <c r="P954" i="1"/>
  <c r="P666" i="1"/>
  <c r="P684" i="1"/>
  <c r="P1438" i="1"/>
  <c r="P1743" i="1"/>
  <c r="P1278" i="1"/>
  <c r="P1768" i="1"/>
  <c r="P1704" i="1"/>
  <c r="P1640" i="1"/>
  <c r="P1246" i="1"/>
  <c r="P884" i="1"/>
  <c r="P1774" i="1"/>
  <c r="P1710" i="1"/>
  <c r="P1436" i="1"/>
  <c r="P1134" i="1"/>
  <c r="P1741" i="1"/>
  <c r="P1605" i="1"/>
  <c r="P1354" i="1"/>
  <c r="P1215" i="1"/>
  <c r="P1764" i="1"/>
  <c r="P1527" i="1"/>
  <c r="P1399" i="1"/>
  <c r="P935" i="1"/>
  <c r="P766" i="1"/>
  <c r="P1739" i="1"/>
  <c r="P1583" i="1"/>
  <c r="P1762" i="1"/>
  <c r="P1634" i="1"/>
  <c r="P1729" i="1"/>
  <c r="P1591" i="1"/>
  <c r="P320" i="1"/>
  <c r="P1445" i="1"/>
  <c r="P1373" i="1"/>
  <c r="P1245" i="1"/>
  <c r="P1053" i="1"/>
  <c r="P660" i="1"/>
  <c r="P154" i="1"/>
  <c r="P1275" i="1"/>
  <c r="P931" i="1"/>
  <c r="P699" i="1"/>
  <c r="P408" i="1"/>
  <c r="P298" i="1"/>
  <c r="P1226" i="1"/>
  <c r="P1138" i="1"/>
  <c r="P938" i="1"/>
  <c r="P874" i="1"/>
  <c r="P802" i="1"/>
  <c r="P330" i="1"/>
  <c r="P1409" i="1"/>
  <c r="P1257" i="1"/>
  <c r="P953" i="1"/>
  <c r="P873" i="1"/>
  <c r="P623" i="1"/>
  <c r="P404" i="1"/>
  <c r="P1224" i="1"/>
  <c r="P1056" i="1"/>
  <c r="P952" i="1"/>
  <c r="P872" i="1"/>
  <c r="P664" i="1"/>
  <c r="P312" i="1"/>
  <c r="P663" i="1"/>
  <c r="P568" i="1"/>
  <c r="P324" i="1"/>
  <c r="P336" i="1"/>
  <c r="P156" i="1"/>
  <c r="P377" i="1"/>
  <c r="P303" i="1"/>
  <c r="P239" i="1"/>
  <c r="P175" i="1"/>
  <c r="P366" i="1"/>
  <c r="P238" i="1"/>
  <c r="P174" i="1"/>
  <c r="P94" i="1"/>
  <c r="P445" i="1"/>
  <c r="P365" i="1"/>
  <c r="P53" i="1"/>
  <c r="P275" i="1"/>
  <c r="P195" i="1"/>
  <c r="P43" i="1"/>
  <c r="P197" i="1"/>
  <c r="P908" i="1"/>
  <c r="P176" i="1"/>
  <c r="P1534" i="1"/>
  <c r="P1735" i="1"/>
  <c r="P1632" i="1"/>
  <c r="P1054" i="1"/>
  <c r="P1766" i="1"/>
  <c r="P1086" i="1"/>
  <c r="P1731" i="1"/>
  <c r="P1318" i="1"/>
  <c r="P1124" i="1"/>
  <c r="P1437" i="1"/>
  <c r="P436" i="1"/>
  <c r="P322" i="1"/>
  <c r="P1339" i="1"/>
  <c r="P763" i="1"/>
  <c r="P1130" i="1"/>
  <c r="P1058" i="1"/>
  <c r="P930" i="1"/>
  <c r="P624" i="1"/>
  <c r="P522" i="1"/>
  <c r="P316" i="1"/>
  <c r="P1401" i="1"/>
  <c r="P1321" i="1"/>
  <c r="P1241" i="1"/>
  <c r="P945" i="1"/>
  <c r="P1528" i="1"/>
  <c r="P1384" i="1"/>
  <c r="P1152" i="1"/>
  <c r="P944" i="1"/>
  <c r="P653" i="1"/>
  <c r="P531" i="1"/>
  <c r="P98" i="1"/>
  <c r="P719" i="1"/>
  <c r="P652" i="1"/>
  <c r="P555" i="1"/>
  <c r="P308" i="1"/>
  <c r="P567" i="1"/>
  <c r="P439" i="1"/>
  <c r="P306" i="1"/>
  <c r="P617" i="1"/>
  <c r="P529" i="1"/>
  <c r="P361" i="1"/>
  <c r="P281" i="1"/>
  <c r="P193" i="1"/>
  <c r="P57" i="1"/>
  <c r="P295" i="1"/>
  <c r="P95" i="1"/>
  <c r="P622" i="1"/>
  <c r="P550" i="1"/>
  <c r="P422" i="1"/>
  <c r="P294" i="1"/>
  <c r="P158" i="1"/>
  <c r="P86" i="1"/>
  <c r="P437" i="1"/>
  <c r="P45" i="1"/>
  <c r="P187" i="1"/>
  <c r="P99" i="1"/>
  <c r="P800" i="1"/>
  <c r="P700" i="1"/>
  <c r="P893" i="1"/>
  <c r="P891" i="1"/>
  <c r="P658" i="1"/>
  <c r="P970" i="1"/>
  <c r="P380" i="1"/>
  <c r="P82" i="1"/>
  <c r="P1454" i="1"/>
  <c r="P1258" i="1"/>
  <c r="P1679" i="1"/>
  <c r="P1589" i="1"/>
  <c r="P1760" i="1"/>
  <c r="P1535" i="1"/>
  <c r="P1223" i="1"/>
  <c r="P1702" i="1"/>
  <c r="P1292" i="1"/>
  <c r="P942" i="1"/>
  <c r="P1338" i="1"/>
  <c r="P1756" i="1"/>
  <c r="P1255" i="1"/>
  <c r="P1754" i="1"/>
  <c r="P932" i="1"/>
  <c r="P759" i="1"/>
  <c r="P1793" i="1"/>
  <c r="P1581" i="1"/>
  <c r="P1314" i="1"/>
  <c r="P972" i="1"/>
  <c r="P799" i="1"/>
  <c r="P1365" i="1"/>
  <c r="P981" i="1"/>
  <c r="P552" i="1"/>
  <c r="P276" i="1"/>
  <c r="P1222" i="1"/>
  <c r="P1775" i="1"/>
  <c r="P943" i="1"/>
  <c r="P1752" i="1"/>
  <c r="P1359" i="1"/>
  <c r="P410" i="1"/>
  <c r="P1758" i="1"/>
  <c r="P1630" i="1"/>
  <c r="P1532" i="1"/>
  <c r="P1404" i="1"/>
  <c r="P1276" i="1"/>
  <c r="P1797" i="1"/>
  <c r="P1450" i="1"/>
  <c r="P982" i="1"/>
  <c r="P812" i="1"/>
  <c r="P236" i="1"/>
  <c r="P1748" i="1"/>
  <c r="P1604" i="1"/>
  <c r="P1236" i="1"/>
  <c r="P1063" i="1"/>
  <c r="P894" i="1"/>
  <c r="P659" i="1"/>
  <c r="P1795" i="1"/>
  <c r="P1635" i="1"/>
  <c r="P975" i="1"/>
  <c r="P1746" i="1"/>
  <c r="P1682" i="1"/>
  <c r="P1102" i="1"/>
  <c r="P910" i="1"/>
  <c r="P708" i="1"/>
  <c r="P1785" i="1"/>
  <c r="P1641" i="1"/>
  <c r="P1426" i="1"/>
  <c r="P1298" i="1"/>
  <c r="P1357" i="1"/>
  <c r="P1293" i="1"/>
  <c r="P1229" i="1"/>
  <c r="P1101" i="1"/>
  <c r="P973" i="1"/>
  <c r="P909" i="1"/>
  <c r="P709" i="1"/>
  <c r="P424" i="1"/>
  <c r="P304" i="1"/>
  <c r="P1259" i="1"/>
  <c r="P755" i="1"/>
  <c r="P383" i="1"/>
  <c r="P84" i="1"/>
  <c r="P1122" i="1"/>
  <c r="P986" i="1"/>
  <c r="P706" i="1"/>
  <c r="P407" i="1"/>
  <c r="P296" i="1"/>
  <c r="P1313" i="1"/>
  <c r="P1233" i="1"/>
  <c r="P937" i="1"/>
  <c r="P681" i="1"/>
  <c r="P1360" i="1"/>
  <c r="P1296" i="1"/>
  <c r="P1136" i="1"/>
  <c r="P936" i="1"/>
  <c r="P643" i="1"/>
  <c r="P711" i="1"/>
  <c r="P642" i="1"/>
  <c r="P661" i="1"/>
  <c r="P554" i="1"/>
  <c r="P441" i="1"/>
  <c r="P185" i="1"/>
  <c r="P49" i="1"/>
  <c r="P87" i="1"/>
  <c r="P621" i="1"/>
  <c r="P557" i="1"/>
  <c r="P277" i="1"/>
  <c r="P259" i="1"/>
  <c r="P91" i="1"/>
  <c r="P1424" i="1"/>
  <c r="P1771" i="1"/>
  <c r="P1291" i="1"/>
  <c r="P907" i="1"/>
  <c r="P243" i="1"/>
  <c r="P657" i="1"/>
  <c r="P682" i="1"/>
  <c r="P1311" i="1"/>
  <c r="P1644" i="1"/>
  <c r="P250" i="1"/>
  <c r="P1596" i="1"/>
  <c r="P530" i="1"/>
  <c r="P387" i="1"/>
  <c r="P433" i="1"/>
  <c r="P305" i="1"/>
  <c r="P1249" i="1"/>
  <c r="P1376" i="1"/>
  <c r="P440" i="1"/>
  <c r="P760" i="1"/>
  <c r="P761" i="1"/>
  <c r="P625" i="1"/>
  <c r="P1337" i="1"/>
  <c r="P1272" i="1"/>
  <c r="P1277" i="1"/>
  <c r="P811" i="1"/>
  <c r="P796" i="1"/>
  <c r="P1423" i="1"/>
  <c r="P756" i="1"/>
  <c r="P1087" i="1"/>
  <c r="P1358" i="1"/>
  <c r="P1262" i="1"/>
  <c r="P1631" i="1"/>
  <c r="P1111" i="1"/>
  <c r="P1733" i="1"/>
  <c r="P1586" i="1"/>
  <c r="P1684" i="1"/>
  <c r="P1383" i="1"/>
  <c r="P1446" i="1"/>
  <c r="P717" i="1"/>
  <c r="P1052" i="1"/>
  <c r="P1711" i="1"/>
  <c r="P988" i="1"/>
  <c r="P1294" i="1"/>
  <c r="P1751" i="1"/>
  <c r="P1744" i="1"/>
  <c r="P1680" i="1"/>
  <c r="P820" i="1"/>
  <c r="P1750" i="1"/>
  <c r="P1260" i="1"/>
  <c r="P1789" i="1"/>
  <c r="P1709" i="1"/>
  <c r="P1434" i="1"/>
  <c r="P1151" i="1"/>
  <c r="P959" i="1"/>
  <c r="P1740" i="1"/>
  <c r="P1595" i="1"/>
  <c r="P1351" i="1"/>
  <c r="P1787" i="1"/>
  <c r="P1627" i="1"/>
  <c r="P1414" i="1"/>
  <c r="P1126" i="1"/>
  <c r="P956" i="1"/>
  <c r="P1738" i="1"/>
  <c r="P1380" i="1"/>
  <c r="P1252" i="1"/>
  <c r="P1777" i="1"/>
  <c r="P1705" i="1"/>
  <c r="P1633" i="1"/>
  <c r="P1410" i="1"/>
  <c r="P927" i="1"/>
  <c r="P758" i="1"/>
  <c r="P1413" i="1"/>
  <c r="P1221" i="1"/>
  <c r="P901" i="1"/>
  <c r="P765" i="1"/>
  <c r="P701" i="1"/>
  <c r="P527" i="1"/>
  <c r="P411" i="1"/>
  <c r="P282" i="1"/>
  <c r="P90" i="1"/>
  <c r="P1403" i="1"/>
  <c r="P1251" i="1"/>
  <c r="P899" i="1"/>
  <c r="P819" i="1"/>
  <c r="P667" i="1"/>
  <c r="P234" i="1"/>
  <c r="P978" i="1"/>
  <c r="P698" i="1"/>
  <c r="P274" i="1"/>
  <c r="P1529" i="1"/>
  <c r="P1449" i="1"/>
  <c r="P1225" i="1"/>
  <c r="P354" i="1"/>
  <c r="P186" i="1"/>
  <c r="P1600" i="1"/>
  <c r="P1352" i="1"/>
  <c r="P1288" i="1"/>
  <c r="P1128" i="1"/>
  <c r="P920" i="1"/>
  <c r="P620" i="1"/>
  <c r="P378" i="1"/>
  <c r="P248" i="1"/>
  <c r="P56" i="1"/>
  <c r="P703" i="1"/>
  <c r="P388" i="1"/>
  <c r="P96" i="1"/>
  <c r="P718" i="1"/>
  <c r="P412" i="1"/>
  <c r="P177" i="1"/>
  <c r="P41" i="1"/>
  <c r="P279" i="1"/>
  <c r="P406" i="1"/>
  <c r="P278" i="1"/>
  <c r="P549" i="1"/>
  <c r="P421" i="1"/>
  <c r="P189" i="1"/>
  <c r="P251" i="1"/>
  <c r="P83" i="1"/>
  <c r="P85" i="1"/>
  <c r="P801" i="1"/>
  <c r="V4" i="1"/>
  <c r="P39" i="1"/>
  <c r="P92" i="1"/>
  <c r="P50" i="1"/>
  <c r="P51" i="1"/>
  <c r="R5" i="1"/>
  <c r="S4" i="1"/>
  <c r="W5" i="1" l="1"/>
  <c r="X4" i="1"/>
  <c r="V5" i="1"/>
  <c r="R6" i="1"/>
  <c r="S5" i="1"/>
  <c r="W6" i="1" l="1"/>
  <c r="X5" i="1"/>
  <c r="V6" i="1"/>
  <c r="R7" i="1"/>
  <c r="S6" i="1"/>
  <c r="W7" i="1" l="1"/>
  <c r="X6" i="1"/>
  <c r="V7" i="1"/>
  <c r="R8" i="1"/>
  <c r="S7" i="1"/>
  <c r="W8" i="1" l="1"/>
  <c r="X7" i="1"/>
  <c r="V8" i="1"/>
  <c r="R9" i="1"/>
  <c r="S8" i="1"/>
  <c r="W9" i="1" l="1"/>
  <c r="X8" i="1"/>
  <c r="V9" i="1"/>
  <c r="S9" i="1"/>
  <c r="R10" i="1"/>
  <c r="W10" i="1" l="1"/>
  <c r="X9" i="1"/>
  <c r="V10" i="1"/>
  <c r="R11" i="1"/>
  <c r="S10" i="1"/>
  <c r="W11" i="1" l="1"/>
  <c r="X10" i="1"/>
  <c r="V11" i="1"/>
  <c r="R12" i="1"/>
  <c r="S11" i="1"/>
  <c r="W12" i="1" l="1"/>
  <c r="X11" i="1"/>
  <c r="V12" i="1"/>
  <c r="R13" i="1"/>
  <c r="S12" i="1"/>
  <c r="W13" i="1" l="1"/>
  <c r="X12" i="1"/>
  <c r="V13" i="1"/>
  <c r="R14" i="1"/>
  <c r="S13" i="1"/>
  <c r="W14" i="1" l="1"/>
  <c r="X13" i="1"/>
  <c r="V14" i="1"/>
  <c r="R15" i="1"/>
  <c r="S14" i="1"/>
  <c r="W15" i="1" l="1"/>
  <c r="X14" i="1"/>
  <c r="Y14" i="1" s="1"/>
  <c r="V15" i="1"/>
  <c r="R16" i="1"/>
  <c r="S15" i="1"/>
  <c r="W16" i="1" l="1"/>
  <c r="X15" i="1"/>
  <c r="Y15" i="1" s="1"/>
  <c r="V16" i="1"/>
  <c r="R17" i="1"/>
  <c r="S16" i="1"/>
  <c r="W17" i="1" l="1"/>
  <c r="X16" i="1"/>
  <c r="Y16" i="1" s="1"/>
  <c r="V17" i="1"/>
  <c r="R18" i="1"/>
  <c r="S17" i="1"/>
  <c r="W18" i="1" l="1"/>
  <c r="X17" i="1"/>
  <c r="Y17" i="1" s="1"/>
  <c r="V18" i="1"/>
  <c r="R19" i="1"/>
  <c r="S18" i="1"/>
  <c r="W19" i="1" l="1"/>
  <c r="X18" i="1"/>
  <c r="Y18" i="1" s="1"/>
  <c r="V19" i="1"/>
  <c r="R20" i="1"/>
  <c r="S19" i="1"/>
  <c r="W20" i="1" l="1"/>
  <c r="X19" i="1"/>
  <c r="Y19" i="1" s="1"/>
  <c r="V20" i="1"/>
  <c r="R21" i="1"/>
  <c r="S20" i="1"/>
  <c r="W21" i="1" l="1"/>
  <c r="X20" i="1"/>
  <c r="Y20" i="1" s="1"/>
  <c r="V21" i="1"/>
  <c r="R22" i="1"/>
  <c r="S21" i="1"/>
  <c r="W22" i="1" l="1"/>
  <c r="X21" i="1"/>
  <c r="Y21" i="1" s="1"/>
  <c r="V22" i="1"/>
  <c r="R23" i="1"/>
  <c r="S22" i="1"/>
  <c r="W23" i="1" l="1"/>
  <c r="X22" i="1"/>
  <c r="Y22" i="1" s="1"/>
  <c r="V23" i="1"/>
  <c r="R24" i="1"/>
  <c r="S23" i="1"/>
  <c r="W24" i="1" l="1"/>
  <c r="X23" i="1"/>
  <c r="Y23" i="1" s="1"/>
  <c r="V24" i="1"/>
  <c r="R25" i="1"/>
  <c r="S24" i="1"/>
  <c r="W25" i="1" l="1"/>
  <c r="X24" i="1"/>
  <c r="Y24" i="1" s="1"/>
  <c r="V25" i="1"/>
  <c r="R26" i="1"/>
  <c r="S25" i="1"/>
  <c r="W26" i="1" l="1"/>
  <c r="X25" i="1"/>
  <c r="Y25" i="1" s="1"/>
  <c r="V26" i="1"/>
  <c r="R27" i="1"/>
  <c r="S26" i="1"/>
  <c r="W27" i="1" l="1"/>
  <c r="X26" i="1"/>
  <c r="Y26" i="1" s="1"/>
  <c r="V27" i="1"/>
  <c r="R28" i="1"/>
  <c r="S27" i="1"/>
  <c r="W28" i="1" l="1"/>
  <c r="X27" i="1"/>
  <c r="Y27" i="1" s="1"/>
  <c r="V28" i="1"/>
  <c r="R29" i="1"/>
  <c r="S28" i="1"/>
  <c r="W29" i="1" l="1"/>
  <c r="X28" i="1"/>
  <c r="Y28" i="1" s="1"/>
  <c r="V29" i="1"/>
  <c r="R30" i="1"/>
  <c r="S29" i="1"/>
  <c r="W30" i="1" l="1"/>
  <c r="X29" i="1"/>
  <c r="Y29" i="1" s="1"/>
  <c r="V30" i="1"/>
  <c r="R31" i="1"/>
  <c r="S30" i="1"/>
  <c r="W31" i="1" l="1"/>
  <c r="X30" i="1"/>
  <c r="Y30" i="1" s="1"/>
  <c r="V31" i="1"/>
  <c r="R32" i="1"/>
  <c r="S31" i="1"/>
  <c r="W32" i="1" l="1"/>
  <c r="X31" i="1"/>
  <c r="Y31" i="1" s="1"/>
  <c r="V32" i="1"/>
  <c r="R33" i="1"/>
  <c r="S32" i="1"/>
  <c r="W33" i="1" l="1"/>
  <c r="X32" i="1"/>
  <c r="Y32" i="1" s="1"/>
  <c r="V33" i="1"/>
  <c r="R34" i="1"/>
  <c r="S33" i="1"/>
  <c r="W34" i="1" l="1"/>
  <c r="X33" i="1"/>
  <c r="Y33" i="1" s="1"/>
  <c r="V34" i="1"/>
  <c r="R35" i="1"/>
  <c r="S34" i="1"/>
  <c r="W35" i="1" l="1"/>
  <c r="X34" i="1"/>
  <c r="Y34" i="1" s="1"/>
  <c r="V35" i="1"/>
  <c r="R36" i="1"/>
  <c r="S35" i="1"/>
  <c r="W36" i="1" l="1"/>
  <c r="X35" i="1"/>
  <c r="Y35" i="1" s="1"/>
  <c r="V36" i="1"/>
  <c r="R37" i="1"/>
  <c r="S36" i="1"/>
  <c r="W37" i="1" l="1"/>
  <c r="X36" i="1"/>
  <c r="Y36" i="1" s="1"/>
  <c r="V37" i="1"/>
  <c r="R38" i="1"/>
  <c r="S37" i="1"/>
  <c r="W38" i="1" l="1"/>
  <c r="X37" i="1"/>
  <c r="Y37" i="1" s="1"/>
  <c r="V38" i="1"/>
  <c r="R39" i="1"/>
  <c r="S38" i="1"/>
  <c r="W39" i="1" l="1"/>
  <c r="X38" i="1"/>
  <c r="Y38" i="1" s="1"/>
  <c r="V39" i="1"/>
  <c r="R40" i="1"/>
  <c r="S39" i="1"/>
  <c r="W40" i="1" l="1"/>
  <c r="X39" i="1"/>
  <c r="Y39" i="1" s="1"/>
  <c r="V40" i="1"/>
  <c r="R41" i="1"/>
  <c r="S40" i="1"/>
  <c r="W41" i="1" l="1"/>
  <c r="X40" i="1"/>
  <c r="Y40" i="1" s="1"/>
  <c r="V41" i="1"/>
  <c r="R42" i="1"/>
  <c r="S41" i="1"/>
  <c r="W42" i="1" l="1"/>
  <c r="X41" i="1"/>
  <c r="Y41" i="1" s="1"/>
  <c r="V42" i="1"/>
  <c r="R43" i="1"/>
  <c r="S42" i="1"/>
  <c r="W43" i="1" l="1"/>
  <c r="X42" i="1"/>
  <c r="Y42" i="1" s="1"/>
  <c r="V43" i="1"/>
  <c r="R44" i="1"/>
  <c r="S43" i="1"/>
  <c r="W44" i="1" l="1"/>
  <c r="X43" i="1"/>
  <c r="Y43" i="1" s="1"/>
  <c r="V44" i="1"/>
  <c r="R45" i="1"/>
  <c r="S44" i="1"/>
  <c r="W45" i="1" l="1"/>
  <c r="X44" i="1"/>
  <c r="Y44" i="1" s="1"/>
  <c r="V45" i="1"/>
  <c r="R46" i="1"/>
  <c r="S45" i="1"/>
  <c r="W46" i="1" l="1"/>
  <c r="X45" i="1"/>
  <c r="Y45" i="1" s="1"/>
  <c r="V46" i="1"/>
  <c r="R47" i="1"/>
  <c r="S46" i="1"/>
  <c r="W47" i="1" l="1"/>
  <c r="X46" i="1"/>
  <c r="Y46" i="1" s="1"/>
  <c r="V47" i="1"/>
  <c r="R48" i="1"/>
  <c r="S47" i="1"/>
  <c r="W48" i="1" l="1"/>
  <c r="X47" i="1"/>
  <c r="Y47" i="1" s="1"/>
  <c r="V48" i="1"/>
  <c r="R49" i="1"/>
  <c r="S48" i="1"/>
  <c r="W49" i="1" l="1"/>
  <c r="X48" i="1"/>
  <c r="Y48" i="1" s="1"/>
  <c r="V49" i="1"/>
  <c r="R50" i="1"/>
  <c r="S49" i="1"/>
  <c r="W50" i="1" l="1"/>
  <c r="X49" i="1"/>
  <c r="Y49" i="1" s="1"/>
  <c r="V50" i="1"/>
  <c r="R51" i="1"/>
  <c r="S50" i="1"/>
  <c r="W51" i="1" l="1"/>
  <c r="X50" i="1"/>
  <c r="Y50" i="1" s="1"/>
  <c r="V51" i="1"/>
  <c r="R52" i="1"/>
  <c r="S51" i="1"/>
  <c r="W52" i="1" l="1"/>
  <c r="X51" i="1"/>
  <c r="Y51" i="1" s="1"/>
  <c r="V52" i="1"/>
  <c r="R53" i="1"/>
  <c r="S52" i="1"/>
  <c r="W53" i="1" l="1"/>
  <c r="X52" i="1"/>
  <c r="Y52" i="1" s="1"/>
  <c r="V53" i="1"/>
  <c r="R54" i="1"/>
  <c r="S53" i="1"/>
  <c r="W54" i="1" l="1"/>
  <c r="X53" i="1"/>
  <c r="Y53" i="1" s="1"/>
  <c r="V54" i="1"/>
  <c r="R55" i="1"/>
  <c r="S54" i="1"/>
  <c r="W55" i="1" l="1"/>
  <c r="X54" i="1"/>
  <c r="Y54" i="1" s="1"/>
  <c r="V55" i="1"/>
  <c r="R56" i="1"/>
  <c r="S55" i="1"/>
  <c r="W56" i="1" l="1"/>
  <c r="X55" i="1"/>
  <c r="Y55" i="1" s="1"/>
  <c r="V56" i="1"/>
  <c r="R57" i="1"/>
  <c r="S56" i="1"/>
  <c r="W57" i="1" l="1"/>
  <c r="X56" i="1"/>
  <c r="Y56" i="1" s="1"/>
  <c r="V57" i="1"/>
  <c r="R58" i="1"/>
  <c r="S57" i="1"/>
  <c r="W58" i="1" l="1"/>
  <c r="X57" i="1"/>
  <c r="Y57" i="1" s="1"/>
  <c r="V58" i="1"/>
  <c r="R59" i="1"/>
  <c r="S58" i="1"/>
  <c r="W59" i="1" l="1"/>
  <c r="X58" i="1"/>
  <c r="Y58" i="1" s="1"/>
  <c r="V59" i="1"/>
  <c r="R60" i="1"/>
  <c r="S59" i="1"/>
  <c r="W60" i="1" l="1"/>
  <c r="X59" i="1"/>
  <c r="Y59" i="1" s="1"/>
  <c r="V60" i="1"/>
  <c r="R61" i="1"/>
  <c r="S60" i="1"/>
  <c r="W61" i="1" l="1"/>
  <c r="X60" i="1"/>
  <c r="Y60" i="1" s="1"/>
  <c r="V61" i="1"/>
  <c r="R62" i="1"/>
  <c r="S61" i="1"/>
  <c r="W62" i="1" l="1"/>
  <c r="X61" i="1"/>
  <c r="Y61" i="1" s="1"/>
  <c r="V62" i="1"/>
  <c r="R63" i="1"/>
  <c r="S62" i="1"/>
  <c r="W63" i="1" l="1"/>
  <c r="X62" i="1"/>
  <c r="Y62" i="1" s="1"/>
  <c r="V63" i="1"/>
  <c r="R64" i="1"/>
  <c r="S63" i="1"/>
  <c r="W64" i="1" l="1"/>
  <c r="X63" i="1"/>
  <c r="Y63" i="1" s="1"/>
  <c r="V64" i="1"/>
  <c r="R65" i="1"/>
  <c r="S64" i="1"/>
  <c r="W65" i="1" l="1"/>
  <c r="X64" i="1"/>
  <c r="Y64" i="1" s="1"/>
  <c r="V65" i="1"/>
  <c r="R66" i="1"/>
  <c r="S65" i="1"/>
  <c r="W66" i="1" l="1"/>
  <c r="X65" i="1"/>
  <c r="Y65" i="1" s="1"/>
  <c r="V66" i="1"/>
  <c r="R67" i="1"/>
  <c r="S66" i="1"/>
  <c r="W67" i="1" l="1"/>
  <c r="X66" i="1"/>
  <c r="Y66" i="1" s="1"/>
  <c r="V67" i="1"/>
  <c r="R68" i="1"/>
  <c r="S67" i="1"/>
  <c r="W68" i="1" l="1"/>
  <c r="X67" i="1"/>
  <c r="Y67" i="1" s="1"/>
  <c r="V68" i="1"/>
  <c r="R69" i="1"/>
  <c r="S68" i="1"/>
  <c r="W69" i="1" l="1"/>
  <c r="X68" i="1"/>
  <c r="Y68" i="1" s="1"/>
  <c r="V69" i="1"/>
  <c r="R70" i="1"/>
  <c r="S69" i="1"/>
  <c r="W70" i="1" l="1"/>
  <c r="X69" i="1"/>
  <c r="Y69" i="1" s="1"/>
  <c r="V70" i="1"/>
  <c r="R71" i="1"/>
  <c r="S70" i="1"/>
  <c r="W71" i="1" l="1"/>
  <c r="X70" i="1"/>
  <c r="Y70" i="1" s="1"/>
  <c r="V71" i="1"/>
  <c r="R72" i="1"/>
  <c r="S71" i="1"/>
  <c r="W72" i="1" l="1"/>
  <c r="X71" i="1"/>
  <c r="Y71" i="1" s="1"/>
  <c r="V72" i="1"/>
  <c r="R73" i="1"/>
  <c r="S72" i="1"/>
  <c r="W73" i="1" l="1"/>
  <c r="X72" i="1"/>
  <c r="Y72" i="1" s="1"/>
  <c r="V73" i="1"/>
  <c r="R74" i="1"/>
  <c r="S73" i="1"/>
  <c r="W74" i="1" l="1"/>
  <c r="X73" i="1"/>
  <c r="Y73" i="1" s="1"/>
  <c r="V74" i="1"/>
  <c r="R75" i="1"/>
  <c r="S74" i="1"/>
  <c r="W75" i="1" l="1"/>
  <c r="X74" i="1"/>
  <c r="Y74" i="1" s="1"/>
  <c r="V75" i="1"/>
  <c r="R76" i="1"/>
  <c r="S75" i="1"/>
  <c r="W76" i="1" l="1"/>
  <c r="X75" i="1"/>
  <c r="Y75" i="1" s="1"/>
  <c r="V76" i="1"/>
  <c r="R77" i="1"/>
  <c r="S76" i="1"/>
  <c r="W77" i="1" l="1"/>
  <c r="X76" i="1"/>
  <c r="Y76" i="1" s="1"/>
  <c r="V77" i="1"/>
  <c r="R78" i="1"/>
  <c r="S77" i="1"/>
  <c r="W78" i="1" l="1"/>
  <c r="X77" i="1"/>
  <c r="Y77" i="1" s="1"/>
  <c r="V78" i="1"/>
  <c r="R79" i="1"/>
  <c r="S78" i="1"/>
  <c r="W79" i="1" l="1"/>
  <c r="X78" i="1"/>
  <c r="Y78" i="1" s="1"/>
  <c r="V79" i="1"/>
  <c r="R80" i="1"/>
  <c r="S79" i="1"/>
  <c r="W80" i="1" l="1"/>
  <c r="X79" i="1"/>
  <c r="Y79" i="1" s="1"/>
  <c r="V80" i="1"/>
  <c r="R81" i="1"/>
  <c r="S80" i="1"/>
  <c r="W81" i="1" l="1"/>
  <c r="X80" i="1"/>
  <c r="Y80" i="1" s="1"/>
  <c r="V81" i="1"/>
  <c r="R82" i="1"/>
  <c r="S81" i="1"/>
  <c r="W82" i="1" l="1"/>
  <c r="X81" i="1"/>
  <c r="Y81" i="1" s="1"/>
  <c r="V82" i="1"/>
  <c r="R83" i="1"/>
  <c r="S82" i="1"/>
  <c r="W83" i="1" l="1"/>
  <c r="X82" i="1"/>
  <c r="Y82" i="1" s="1"/>
  <c r="V83" i="1"/>
  <c r="R84" i="1"/>
  <c r="S83" i="1"/>
  <c r="W84" i="1" l="1"/>
  <c r="X83" i="1"/>
  <c r="Y83" i="1" s="1"/>
  <c r="V84" i="1"/>
  <c r="R85" i="1"/>
  <c r="S84" i="1"/>
  <c r="W85" i="1" l="1"/>
  <c r="X84" i="1"/>
  <c r="Y84" i="1" s="1"/>
  <c r="V85" i="1"/>
  <c r="R86" i="1"/>
  <c r="S85" i="1"/>
  <c r="W86" i="1" l="1"/>
  <c r="X85" i="1"/>
  <c r="Y85" i="1" s="1"/>
  <c r="V86" i="1"/>
  <c r="R87" i="1"/>
  <c r="S86" i="1"/>
  <c r="W87" i="1" l="1"/>
  <c r="X86" i="1"/>
  <c r="Y86" i="1" s="1"/>
  <c r="V87" i="1"/>
  <c r="R88" i="1"/>
  <c r="S87" i="1"/>
  <c r="W88" i="1" l="1"/>
  <c r="X87" i="1"/>
  <c r="Y87" i="1" s="1"/>
  <c r="V88" i="1"/>
  <c r="R89" i="1"/>
  <c r="S88" i="1"/>
  <c r="W89" i="1" l="1"/>
  <c r="X88" i="1"/>
  <c r="Y88" i="1" s="1"/>
  <c r="V89" i="1"/>
  <c r="R90" i="1"/>
  <c r="S89" i="1"/>
  <c r="W90" i="1" l="1"/>
  <c r="X89" i="1"/>
  <c r="Y89" i="1" s="1"/>
  <c r="V90" i="1"/>
  <c r="R91" i="1"/>
  <c r="S90" i="1"/>
  <c r="W91" i="1" l="1"/>
  <c r="X90" i="1"/>
  <c r="Y90" i="1" s="1"/>
  <c r="V91" i="1"/>
  <c r="R92" i="1"/>
  <c r="S91" i="1"/>
  <c r="W92" i="1" l="1"/>
  <c r="X91" i="1"/>
  <c r="Y91" i="1" s="1"/>
  <c r="V92" i="1"/>
  <c r="R93" i="1"/>
  <c r="S92" i="1"/>
  <c r="W93" i="1" l="1"/>
  <c r="X92" i="1"/>
  <c r="Y92" i="1" s="1"/>
  <c r="V93" i="1"/>
  <c r="R94" i="1"/>
  <c r="S93" i="1"/>
  <c r="W94" i="1" l="1"/>
  <c r="X93" i="1"/>
  <c r="Y93" i="1" s="1"/>
  <c r="V94" i="1"/>
  <c r="R95" i="1"/>
  <c r="S94" i="1"/>
  <c r="W95" i="1" l="1"/>
  <c r="X94" i="1"/>
  <c r="Y94" i="1" s="1"/>
  <c r="V95" i="1"/>
  <c r="R96" i="1"/>
  <c r="S95" i="1"/>
  <c r="W96" i="1" l="1"/>
  <c r="X95" i="1"/>
  <c r="Y95" i="1" s="1"/>
  <c r="V96" i="1"/>
  <c r="R97" i="1"/>
  <c r="S96" i="1"/>
  <c r="W97" i="1" l="1"/>
  <c r="X96" i="1"/>
  <c r="Y96" i="1" s="1"/>
  <c r="V97" i="1"/>
  <c r="R98" i="1"/>
  <c r="S97" i="1"/>
  <c r="W98" i="1" l="1"/>
  <c r="X97" i="1"/>
  <c r="Y97" i="1" s="1"/>
  <c r="V98" i="1"/>
  <c r="R99" i="1"/>
  <c r="S98" i="1"/>
  <c r="W99" i="1" l="1"/>
  <c r="X98" i="1"/>
  <c r="Y98" i="1" s="1"/>
  <c r="V99" i="1"/>
  <c r="R100" i="1"/>
  <c r="S99" i="1"/>
  <c r="W100" i="1" l="1"/>
  <c r="X99" i="1"/>
  <c r="Y99" i="1" s="1"/>
  <c r="V100" i="1"/>
  <c r="R101" i="1"/>
  <c r="S100" i="1"/>
  <c r="W101" i="1" l="1"/>
  <c r="X100" i="1"/>
  <c r="Y100" i="1" s="1"/>
  <c r="V101" i="1"/>
  <c r="R102" i="1"/>
  <c r="S101" i="1"/>
  <c r="W102" i="1" l="1"/>
  <c r="X101" i="1"/>
  <c r="Y101" i="1" s="1"/>
  <c r="V102" i="1"/>
  <c r="R103" i="1"/>
  <c r="S102" i="1"/>
  <c r="W103" i="1" l="1"/>
  <c r="X102" i="1"/>
  <c r="Y102" i="1" s="1"/>
  <c r="V103" i="1"/>
  <c r="R104" i="1"/>
  <c r="S103" i="1"/>
  <c r="W104" i="1" l="1"/>
  <c r="X103" i="1"/>
  <c r="Y103" i="1" s="1"/>
  <c r="V104" i="1"/>
  <c r="R105" i="1"/>
  <c r="S104" i="1"/>
  <c r="W105" i="1" l="1"/>
  <c r="X104" i="1"/>
  <c r="Y104" i="1" s="1"/>
  <c r="V105" i="1"/>
  <c r="R106" i="1"/>
  <c r="S105" i="1"/>
  <c r="W106" i="1" l="1"/>
  <c r="X105" i="1"/>
  <c r="Y105" i="1" s="1"/>
  <c r="V106" i="1"/>
  <c r="R107" i="1"/>
  <c r="S106" i="1"/>
  <c r="W107" i="1" l="1"/>
  <c r="X106" i="1"/>
  <c r="Y106" i="1" s="1"/>
  <c r="V107" i="1"/>
  <c r="R108" i="1"/>
  <c r="S107" i="1"/>
  <c r="W108" i="1" l="1"/>
  <c r="X107" i="1"/>
  <c r="Y107" i="1" s="1"/>
  <c r="V108" i="1"/>
  <c r="R109" i="1"/>
  <c r="S108" i="1"/>
  <c r="W109" i="1" l="1"/>
  <c r="X108" i="1"/>
  <c r="Y108" i="1" s="1"/>
  <c r="V109" i="1"/>
  <c r="R110" i="1"/>
  <c r="S109" i="1"/>
  <c r="W110" i="1" l="1"/>
  <c r="X109" i="1"/>
  <c r="Y109" i="1" s="1"/>
  <c r="V110" i="1"/>
  <c r="R111" i="1"/>
  <c r="S110" i="1"/>
  <c r="W111" i="1" l="1"/>
  <c r="X110" i="1"/>
  <c r="Y110" i="1" s="1"/>
  <c r="V111" i="1"/>
  <c r="R112" i="1"/>
  <c r="S111" i="1"/>
  <c r="W112" i="1" l="1"/>
  <c r="X111" i="1"/>
  <c r="Y111" i="1" s="1"/>
  <c r="V112" i="1"/>
  <c r="R113" i="1"/>
  <c r="S112" i="1"/>
  <c r="W113" i="1" l="1"/>
  <c r="X112" i="1"/>
  <c r="Y112" i="1" s="1"/>
  <c r="V113" i="1"/>
  <c r="R114" i="1"/>
  <c r="S113" i="1"/>
  <c r="W114" i="1" l="1"/>
  <c r="X113" i="1"/>
  <c r="Y113" i="1" s="1"/>
  <c r="V114" i="1"/>
  <c r="R115" i="1"/>
  <c r="S114" i="1"/>
  <c r="W115" i="1" l="1"/>
  <c r="X114" i="1"/>
  <c r="Y114" i="1" s="1"/>
  <c r="V115" i="1"/>
  <c r="R116" i="1"/>
  <c r="S115" i="1"/>
  <c r="W116" i="1" l="1"/>
  <c r="X115" i="1"/>
  <c r="Y115" i="1" s="1"/>
  <c r="V116" i="1"/>
  <c r="R117" i="1"/>
  <c r="S116" i="1"/>
  <c r="W117" i="1" l="1"/>
  <c r="X116" i="1"/>
  <c r="Y116" i="1" s="1"/>
  <c r="V117" i="1"/>
  <c r="R118" i="1"/>
  <c r="S117" i="1"/>
  <c r="W118" i="1" l="1"/>
  <c r="X117" i="1"/>
  <c r="Y117" i="1" s="1"/>
  <c r="V118" i="1"/>
  <c r="R119" i="1"/>
  <c r="S118" i="1"/>
  <c r="W119" i="1" l="1"/>
  <c r="X118" i="1"/>
  <c r="Y118" i="1" s="1"/>
  <c r="V119" i="1"/>
  <c r="R120" i="1"/>
  <c r="S119" i="1"/>
  <c r="W120" i="1" l="1"/>
  <c r="X119" i="1"/>
  <c r="Y119" i="1" s="1"/>
  <c r="V120" i="1"/>
  <c r="R121" i="1"/>
  <c r="S120" i="1"/>
  <c r="W121" i="1" l="1"/>
  <c r="X120" i="1"/>
  <c r="Y120" i="1" s="1"/>
  <c r="V121" i="1"/>
  <c r="R122" i="1"/>
  <c r="S121" i="1"/>
  <c r="W122" i="1" l="1"/>
  <c r="X121" i="1"/>
  <c r="Y121" i="1" s="1"/>
  <c r="V122" i="1"/>
  <c r="R123" i="1"/>
  <c r="S122" i="1"/>
  <c r="W123" i="1" l="1"/>
  <c r="X122" i="1"/>
  <c r="Y122" i="1" s="1"/>
  <c r="V123" i="1"/>
  <c r="R124" i="1"/>
  <c r="S123" i="1"/>
  <c r="W124" i="1" l="1"/>
  <c r="X123" i="1"/>
  <c r="Y123" i="1" s="1"/>
  <c r="V124" i="1"/>
  <c r="R125" i="1"/>
  <c r="S124" i="1"/>
  <c r="W125" i="1" l="1"/>
  <c r="X124" i="1"/>
  <c r="Y124" i="1" s="1"/>
  <c r="V125" i="1"/>
  <c r="R126" i="1"/>
  <c r="S125" i="1"/>
  <c r="W126" i="1" l="1"/>
  <c r="X125" i="1"/>
  <c r="Y125" i="1" s="1"/>
  <c r="V126" i="1"/>
  <c r="R127" i="1"/>
  <c r="S126" i="1"/>
  <c r="W127" i="1" l="1"/>
  <c r="X126" i="1"/>
  <c r="Y126" i="1" s="1"/>
  <c r="V127" i="1"/>
  <c r="R128" i="1"/>
  <c r="S127" i="1"/>
  <c r="W128" i="1" l="1"/>
  <c r="X127" i="1"/>
  <c r="Y127" i="1" s="1"/>
  <c r="V128" i="1"/>
  <c r="R129" i="1"/>
  <c r="S128" i="1"/>
  <c r="W129" i="1" l="1"/>
  <c r="X128" i="1"/>
  <c r="Y128" i="1" s="1"/>
  <c r="V129" i="1"/>
  <c r="R130" i="1"/>
  <c r="S129" i="1"/>
  <c r="W130" i="1" l="1"/>
  <c r="X129" i="1"/>
  <c r="Y129" i="1" s="1"/>
  <c r="V130" i="1"/>
  <c r="R131" i="1"/>
  <c r="S130" i="1"/>
  <c r="W131" i="1" l="1"/>
  <c r="X130" i="1"/>
  <c r="Y130" i="1" s="1"/>
  <c r="V131" i="1"/>
  <c r="R132" i="1"/>
  <c r="S131" i="1"/>
  <c r="W132" i="1" l="1"/>
  <c r="X131" i="1"/>
  <c r="Y131" i="1" s="1"/>
  <c r="V132" i="1"/>
  <c r="R133" i="1"/>
  <c r="S132" i="1"/>
  <c r="W133" i="1" l="1"/>
  <c r="X132" i="1"/>
  <c r="Y132" i="1" s="1"/>
  <c r="V133" i="1"/>
  <c r="R134" i="1"/>
  <c r="S133" i="1"/>
  <c r="W134" i="1" l="1"/>
  <c r="X133" i="1"/>
  <c r="Y133" i="1" s="1"/>
  <c r="V134" i="1"/>
  <c r="R135" i="1"/>
  <c r="S134" i="1"/>
  <c r="W135" i="1" l="1"/>
  <c r="X134" i="1"/>
  <c r="Y134" i="1" s="1"/>
  <c r="V135" i="1"/>
  <c r="R136" i="1"/>
  <c r="S135" i="1"/>
  <c r="W136" i="1" l="1"/>
  <c r="X135" i="1"/>
  <c r="Y135" i="1" s="1"/>
  <c r="V136" i="1"/>
  <c r="R137" i="1"/>
  <c r="S136" i="1"/>
  <c r="W137" i="1" l="1"/>
  <c r="X136" i="1"/>
  <c r="Y136" i="1" s="1"/>
  <c r="V137" i="1"/>
  <c r="R138" i="1"/>
  <c r="S137" i="1"/>
  <c r="W138" i="1" l="1"/>
  <c r="X137" i="1"/>
  <c r="Y137" i="1" s="1"/>
  <c r="V138" i="1"/>
  <c r="R139" i="1"/>
  <c r="S138" i="1"/>
  <c r="W139" i="1" l="1"/>
  <c r="X138" i="1"/>
  <c r="Y138" i="1" s="1"/>
  <c r="V139" i="1"/>
  <c r="R140" i="1"/>
  <c r="S139" i="1"/>
  <c r="W140" i="1" l="1"/>
  <c r="X139" i="1"/>
  <c r="Y139" i="1" s="1"/>
  <c r="V140" i="1"/>
  <c r="R141" i="1"/>
  <c r="S140" i="1"/>
  <c r="W141" i="1" l="1"/>
  <c r="X140" i="1"/>
  <c r="Y140" i="1" s="1"/>
  <c r="V141" i="1"/>
  <c r="R142" i="1"/>
  <c r="S141" i="1"/>
  <c r="W142" i="1" l="1"/>
  <c r="X141" i="1"/>
  <c r="Y141" i="1" s="1"/>
  <c r="V142" i="1"/>
  <c r="R143" i="1"/>
  <c r="S142" i="1"/>
  <c r="W143" i="1" l="1"/>
  <c r="X142" i="1"/>
  <c r="Y142" i="1" s="1"/>
  <c r="V143" i="1"/>
  <c r="R144" i="1"/>
  <c r="S143" i="1"/>
  <c r="W144" i="1" l="1"/>
  <c r="X143" i="1"/>
  <c r="Y143" i="1" s="1"/>
  <c r="V144" i="1"/>
  <c r="R145" i="1"/>
  <c r="S144" i="1"/>
  <c r="W145" i="1" l="1"/>
  <c r="X144" i="1"/>
  <c r="Y144" i="1" s="1"/>
  <c r="V145" i="1"/>
  <c r="R146" i="1"/>
  <c r="S145" i="1"/>
  <c r="W146" i="1" l="1"/>
  <c r="X145" i="1"/>
  <c r="Y145" i="1" s="1"/>
  <c r="V146" i="1"/>
  <c r="R147" i="1"/>
  <c r="S146" i="1"/>
  <c r="W147" i="1" l="1"/>
  <c r="X146" i="1"/>
  <c r="Y146" i="1" s="1"/>
  <c r="V147" i="1"/>
  <c r="R148" i="1"/>
  <c r="S147" i="1"/>
  <c r="W148" i="1" l="1"/>
  <c r="X147" i="1"/>
  <c r="Y147" i="1" s="1"/>
  <c r="V148" i="1"/>
  <c r="R149" i="1"/>
  <c r="S148" i="1"/>
  <c r="W149" i="1" l="1"/>
  <c r="X148" i="1"/>
  <c r="Y148" i="1" s="1"/>
  <c r="V149" i="1"/>
  <c r="R150" i="1"/>
  <c r="S149" i="1"/>
  <c r="W150" i="1" l="1"/>
  <c r="X149" i="1"/>
  <c r="Y149" i="1" s="1"/>
  <c r="V150" i="1"/>
  <c r="R151" i="1"/>
  <c r="S150" i="1"/>
  <c r="W151" i="1" l="1"/>
  <c r="X150" i="1"/>
  <c r="Y150" i="1" s="1"/>
  <c r="V151" i="1"/>
  <c r="R152" i="1"/>
  <c r="S151" i="1"/>
  <c r="W152" i="1" l="1"/>
  <c r="X151" i="1"/>
  <c r="Y151" i="1" s="1"/>
  <c r="V152" i="1"/>
  <c r="R153" i="1"/>
  <c r="S152" i="1"/>
  <c r="W153" i="1" l="1"/>
  <c r="X152" i="1"/>
  <c r="Y152" i="1" s="1"/>
  <c r="V153" i="1"/>
  <c r="R154" i="1"/>
  <c r="S153" i="1"/>
  <c r="W154" i="1" l="1"/>
  <c r="X153" i="1"/>
  <c r="Y153" i="1" s="1"/>
  <c r="V154" i="1"/>
  <c r="R155" i="1"/>
  <c r="S154" i="1"/>
  <c r="W155" i="1" l="1"/>
  <c r="X154" i="1"/>
  <c r="Y154" i="1" s="1"/>
  <c r="V155" i="1"/>
  <c r="R156" i="1"/>
  <c r="S155" i="1"/>
  <c r="W156" i="1" l="1"/>
  <c r="X155" i="1"/>
  <c r="Y155" i="1" s="1"/>
  <c r="V156" i="1"/>
  <c r="R157" i="1"/>
  <c r="S156" i="1"/>
  <c r="W157" i="1" l="1"/>
  <c r="X156" i="1"/>
  <c r="Y156" i="1" s="1"/>
  <c r="V157" i="1"/>
  <c r="R158" i="1"/>
  <c r="S157" i="1"/>
  <c r="W158" i="1" l="1"/>
  <c r="X157" i="1"/>
  <c r="Y157" i="1" s="1"/>
  <c r="V158" i="1"/>
  <c r="R159" i="1"/>
  <c r="S158" i="1"/>
  <c r="W159" i="1" l="1"/>
  <c r="X158" i="1"/>
  <c r="Y158" i="1" s="1"/>
  <c r="V159" i="1"/>
  <c r="R160" i="1"/>
  <c r="S159" i="1"/>
  <c r="W160" i="1" l="1"/>
  <c r="X159" i="1"/>
  <c r="Y159" i="1" s="1"/>
  <c r="V160" i="1"/>
  <c r="R161" i="1"/>
  <c r="S160" i="1"/>
  <c r="W161" i="1" l="1"/>
  <c r="X160" i="1"/>
  <c r="Y160" i="1" s="1"/>
  <c r="V161" i="1"/>
  <c r="R162" i="1"/>
  <c r="S161" i="1"/>
  <c r="W162" i="1" l="1"/>
  <c r="X161" i="1"/>
  <c r="Y161" i="1" s="1"/>
  <c r="V162" i="1"/>
  <c r="R163" i="1"/>
  <c r="S162" i="1"/>
  <c r="W163" i="1" l="1"/>
  <c r="X162" i="1"/>
  <c r="Y162" i="1" s="1"/>
  <c r="V163" i="1"/>
  <c r="R164" i="1"/>
  <c r="S163" i="1"/>
  <c r="W164" i="1" l="1"/>
  <c r="X163" i="1"/>
  <c r="Y163" i="1" s="1"/>
  <c r="V164" i="1"/>
  <c r="R165" i="1"/>
  <c r="S164" i="1"/>
  <c r="W165" i="1" l="1"/>
  <c r="X164" i="1"/>
  <c r="Y164" i="1" s="1"/>
  <c r="V165" i="1"/>
  <c r="R166" i="1"/>
  <c r="S165" i="1"/>
  <c r="W166" i="1" l="1"/>
  <c r="X165" i="1"/>
  <c r="Y165" i="1" s="1"/>
  <c r="V166" i="1"/>
  <c r="R167" i="1"/>
  <c r="S166" i="1"/>
  <c r="W167" i="1" l="1"/>
  <c r="X166" i="1"/>
  <c r="Y166" i="1" s="1"/>
  <c r="V167" i="1"/>
  <c r="R168" i="1"/>
  <c r="S167" i="1"/>
  <c r="W168" i="1" l="1"/>
  <c r="X167" i="1"/>
  <c r="Y167" i="1" s="1"/>
  <c r="V168" i="1"/>
  <c r="R169" i="1"/>
  <c r="S168" i="1"/>
  <c r="W169" i="1" l="1"/>
  <c r="X168" i="1"/>
  <c r="Y168" i="1" s="1"/>
  <c r="V169" i="1"/>
  <c r="R170" i="1"/>
  <c r="S169" i="1"/>
  <c r="W170" i="1" l="1"/>
  <c r="X169" i="1"/>
  <c r="Y169" i="1" s="1"/>
  <c r="V170" i="1"/>
  <c r="R171" i="1"/>
  <c r="S170" i="1"/>
  <c r="W171" i="1" l="1"/>
  <c r="X170" i="1"/>
  <c r="Y170" i="1" s="1"/>
  <c r="V171" i="1"/>
  <c r="R172" i="1"/>
  <c r="S171" i="1"/>
  <c r="W172" i="1" l="1"/>
  <c r="X171" i="1"/>
  <c r="Y171" i="1" s="1"/>
  <c r="V172" i="1"/>
  <c r="R173" i="1"/>
  <c r="S172" i="1"/>
  <c r="W173" i="1" l="1"/>
  <c r="X172" i="1"/>
  <c r="Y172" i="1" s="1"/>
  <c r="V173" i="1"/>
  <c r="R174" i="1"/>
  <c r="S173" i="1"/>
  <c r="W174" i="1" l="1"/>
  <c r="X173" i="1"/>
  <c r="Y173" i="1" s="1"/>
  <c r="V174" i="1"/>
  <c r="R175" i="1"/>
  <c r="S174" i="1"/>
  <c r="W175" i="1" l="1"/>
  <c r="X174" i="1"/>
  <c r="Y174" i="1" s="1"/>
  <c r="V175" i="1"/>
  <c r="R176" i="1"/>
  <c r="S175" i="1"/>
  <c r="W176" i="1" l="1"/>
  <c r="X175" i="1"/>
  <c r="Y175" i="1" s="1"/>
  <c r="V176" i="1"/>
  <c r="R177" i="1"/>
  <c r="S176" i="1"/>
  <c r="W177" i="1" l="1"/>
  <c r="X176" i="1"/>
  <c r="Y176" i="1" s="1"/>
  <c r="V177" i="1"/>
  <c r="R178" i="1"/>
  <c r="S177" i="1"/>
  <c r="W178" i="1" l="1"/>
  <c r="X177" i="1"/>
  <c r="Y177" i="1" s="1"/>
  <c r="V178" i="1"/>
  <c r="R179" i="1"/>
  <c r="S178" i="1"/>
  <c r="W179" i="1" l="1"/>
  <c r="X178" i="1"/>
  <c r="Y178" i="1" s="1"/>
  <c r="V179" i="1"/>
  <c r="R180" i="1"/>
  <c r="S179" i="1"/>
  <c r="W180" i="1" l="1"/>
  <c r="X179" i="1"/>
  <c r="Y179" i="1" s="1"/>
  <c r="V180" i="1"/>
  <c r="R181" i="1"/>
  <c r="S180" i="1"/>
  <c r="W181" i="1" l="1"/>
  <c r="X180" i="1"/>
  <c r="Y180" i="1" s="1"/>
  <c r="V181" i="1"/>
  <c r="R182" i="1"/>
  <c r="S181" i="1"/>
  <c r="W182" i="1" l="1"/>
  <c r="X181" i="1"/>
  <c r="Y181" i="1" s="1"/>
  <c r="V182" i="1"/>
  <c r="R183" i="1"/>
  <c r="S182" i="1"/>
  <c r="W183" i="1" l="1"/>
  <c r="X182" i="1"/>
  <c r="Y182" i="1" s="1"/>
  <c r="V183" i="1"/>
  <c r="R184" i="1"/>
  <c r="S183" i="1"/>
  <c r="W184" i="1" l="1"/>
  <c r="X183" i="1"/>
  <c r="Y183" i="1" s="1"/>
  <c r="V184" i="1"/>
  <c r="R185" i="1"/>
  <c r="S184" i="1"/>
  <c r="W185" i="1" l="1"/>
  <c r="X184" i="1"/>
  <c r="Y184" i="1" s="1"/>
  <c r="V185" i="1"/>
  <c r="R186" i="1"/>
  <c r="S185" i="1"/>
  <c r="W186" i="1" l="1"/>
  <c r="X185" i="1"/>
  <c r="Y185" i="1" s="1"/>
  <c r="V186" i="1"/>
  <c r="R187" i="1"/>
  <c r="S186" i="1"/>
  <c r="W187" i="1" l="1"/>
  <c r="X186" i="1"/>
  <c r="Y186" i="1" s="1"/>
  <c r="V187" i="1"/>
  <c r="R188" i="1"/>
  <c r="S187" i="1"/>
  <c r="W188" i="1" l="1"/>
  <c r="X187" i="1"/>
  <c r="Y187" i="1" s="1"/>
  <c r="V188" i="1"/>
  <c r="R189" i="1"/>
  <c r="S188" i="1"/>
  <c r="W189" i="1" l="1"/>
  <c r="X188" i="1"/>
  <c r="Y188" i="1" s="1"/>
  <c r="V189" i="1"/>
  <c r="R190" i="1"/>
  <c r="S189" i="1"/>
  <c r="W190" i="1" l="1"/>
  <c r="X189" i="1"/>
  <c r="Y189" i="1" s="1"/>
  <c r="V190" i="1"/>
  <c r="R191" i="1"/>
  <c r="S190" i="1"/>
  <c r="W191" i="1" l="1"/>
  <c r="X190" i="1"/>
  <c r="Y190" i="1" s="1"/>
  <c r="V191" i="1"/>
  <c r="R192" i="1"/>
  <c r="S191" i="1"/>
  <c r="W192" i="1" l="1"/>
  <c r="X191" i="1"/>
  <c r="Y191" i="1" s="1"/>
  <c r="V192" i="1"/>
  <c r="R193" i="1"/>
  <c r="S192" i="1"/>
  <c r="W193" i="1" l="1"/>
  <c r="X192" i="1"/>
  <c r="Y192" i="1" s="1"/>
  <c r="V193" i="1"/>
  <c r="R194" i="1"/>
  <c r="S193" i="1"/>
  <c r="W194" i="1" l="1"/>
  <c r="X193" i="1"/>
  <c r="Y193" i="1" s="1"/>
  <c r="V194" i="1"/>
  <c r="R195" i="1"/>
  <c r="S194" i="1"/>
  <c r="W195" i="1" l="1"/>
  <c r="X194" i="1"/>
  <c r="Y194" i="1" s="1"/>
  <c r="V195" i="1"/>
  <c r="R196" i="1"/>
  <c r="S195" i="1"/>
  <c r="W196" i="1" l="1"/>
  <c r="X195" i="1"/>
  <c r="Y195" i="1" s="1"/>
  <c r="V196" i="1"/>
  <c r="R197" i="1"/>
  <c r="S196" i="1"/>
  <c r="W197" i="1" l="1"/>
  <c r="X196" i="1"/>
  <c r="Y196" i="1" s="1"/>
  <c r="V197" i="1"/>
  <c r="R198" i="1"/>
  <c r="S197" i="1"/>
  <c r="W198" i="1" l="1"/>
  <c r="X197" i="1"/>
  <c r="Y197" i="1" s="1"/>
  <c r="V198" i="1"/>
  <c r="R199" i="1"/>
  <c r="S198" i="1"/>
  <c r="W199" i="1" l="1"/>
  <c r="X198" i="1"/>
  <c r="Y198" i="1" s="1"/>
  <c r="V199" i="1"/>
  <c r="R200" i="1"/>
  <c r="S199" i="1"/>
  <c r="W200" i="1" l="1"/>
  <c r="X199" i="1"/>
  <c r="Y199" i="1" s="1"/>
  <c r="V200" i="1"/>
  <c r="R201" i="1"/>
  <c r="S200" i="1"/>
  <c r="W201" i="1" l="1"/>
  <c r="X200" i="1"/>
  <c r="Y200" i="1" s="1"/>
  <c r="V201" i="1"/>
  <c r="R202" i="1"/>
  <c r="S201" i="1"/>
  <c r="W202" i="1" l="1"/>
  <c r="X201" i="1"/>
  <c r="Y201" i="1" s="1"/>
  <c r="V202" i="1"/>
  <c r="R203" i="1"/>
  <c r="S202" i="1"/>
  <c r="W203" i="1" l="1"/>
  <c r="X202" i="1"/>
  <c r="Y202" i="1" s="1"/>
  <c r="V203" i="1"/>
  <c r="R204" i="1"/>
  <c r="S203" i="1"/>
  <c r="W204" i="1" l="1"/>
  <c r="X203" i="1"/>
  <c r="Y203" i="1" s="1"/>
  <c r="V204" i="1"/>
  <c r="R205" i="1"/>
  <c r="S204" i="1"/>
  <c r="W205" i="1" l="1"/>
  <c r="X204" i="1"/>
  <c r="Y204" i="1" s="1"/>
  <c r="V205" i="1"/>
  <c r="R206" i="1"/>
  <c r="S205" i="1"/>
  <c r="W206" i="1" l="1"/>
  <c r="X205" i="1"/>
  <c r="Y205" i="1" s="1"/>
  <c r="V206" i="1"/>
  <c r="R207" i="1"/>
  <c r="S206" i="1"/>
  <c r="W207" i="1" l="1"/>
  <c r="X206" i="1"/>
  <c r="Y206" i="1" s="1"/>
  <c r="V207" i="1"/>
  <c r="R208" i="1"/>
  <c r="S207" i="1"/>
  <c r="W208" i="1" l="1"/>
  <c r="X207" i="1"/>
  <c r="Y207" i="1" s="1"/>
  <c r="V208" i="1"/>
  <c r="R209" i="1"/>
  <c r="S208" i="1"/>
  <c r="W209" i="1" l="1"/>
  <c r="X208" i="1"/>
  <c r="Y208" i="1" s="1"/>
  <c r="V209" i="1"/>
  <c r="R210" i="1"/>
  <c r="S209" i="1"/>
  <c r="W210" i="1" l="1"/>
  <c r="X209" i="1"/>
  <c r="Y209" i="1" s="1"/>
  <c r="V210" i="1"/>
  <c r="R211" i="1"/>
  <c r="S210" i="1"/>
  <c r="W211" i="1" l="1"/>
  <c r="X210" i="1"/>
  <c r="Y210" i="1" s="1"/>
  <c r="V211" i="1"/>
  <c r="R212" i="1"/>
  <c r="S211" i="1"/>
  <c r="W212" i="1" l="1"/>
  <c r="X211" i="1"/>
  <c r="Y211" i="1" s="1"/>
  <c r="V212" i="1"/>
  <c r="R213" i="1"/>
  <c r="S212" i="1"/>
  <c r="W213" i="1" l="1"/>
  <c r="X212" i="1"/>
  <c r="Y212" i="1" s="1"/>
  <c r="V213" i="1"/>
  <c r="R214" i="1"/>
  <c r="S213" i="1"/>
  <c r="W214" i="1" l="1"/>
  <c r="X213" i="1"/>
  <c r="Y213" i="1" s="1"/>
  <c r="V214" i="1"/>
  <c r="R215" i="1"/>
  <c r="S214" i="1"/>
  <c r="W215" i="1" l="1"/>
  <c r="X214" i="1"/>
  <c r="Y214" i="1" s="1"/>
  <c r="V215" i="1"/>
  <c r="R216" i="1"/>
  <c r="S215" i="1"/>
  <c r="W216" i="1" l="1"/>
  <c r="X215" i="1"/>
  <c r="Y215" i="1" s="1"/>
  <c r="V216" i="1"/>
  <c r="R217" i="1"/>
  <c r="S216" i="1"/>
  <c r="W217" i="1" l="1"/>
  <c r="X216" i="1"/>
  <c r="Y216" i="1" s="1"/>
  <c r="V217" i="1"/>
  <c r="R218" i="1"/>
  <c r="S217" i="1"/>
  <c r="W218" i="1" l="1"/>
  <c r="X217" i="1"/>
  <c r="Y217" i="1" s="1"/>
  <c r="V218" i="1"/>
  <c r="R219" i="1"/>
  <c r="S218" i="1"/>
  <c r="W219" i="1" l="1"/>
  <c r="X218" i="1"/>
  <c r="Y218" i="1" s="1"/>
  <c r="V219" i="1"/>
  <c r="R220" i="1"/>
  <c r="S219" i="1"/>
  <c r="W220" i="1" l="1"/>
  <c r="X219" i="1"/>
  <c r="Y219" i="1" s="1"/>
  <c r="V220" i="1"/>
  <c r="R221" i="1"/>
  <c r="S220" i="1"/>
  <c r="W221" i="1" l="1"/>
  <c r="X220" i="1"/>
  <c r="Y220" i="1" s="1"/>
  <c r="V221" i="1"/>
  <c r="R222" i="1"/>
  <c r="S221" i="1"/>
  <c r="W222" i="1" l="1"/>
  <c r="X221" i="1"/>
  <c r="Y221" i="1" s="1"/>
  <c r="V222" i="1"/>
  <c r="R223" i="1"/>
  <c r="S222" i="1"/>
  <c r="W223" i="1" l="1"/>
  <c r="X222" i="1"/>
  <c r="Y222" i="1" s="1"/>
  <c r="V223" i="1"/>
  <c r="R224" i="1"/>
  <c r="S223" i="1"/>
  <c r="W224" i="1" l="1"/>
  <c r="X223" i="1"/>
  <c r="Y223" i="1" s="1"/>
  <c r="V224" i="1"/>
  <c r="R225" i="1"/>
  <c r="S224" i="1"/>
  <c r="W225" i="1" l="1"/>
  <c r="X224" i="1"/>
  <c r="Y224" i="1" s="1"/>
  <c r="V225" i="1"/>
  <c r="R226" i="1"/>
  <c r="S225" i="1"/>
  <c r="W226" i="1" l="1"/>
  <c r="X225" i="1"/>
  <c r="Y225" i="1" s="1"/>
  <c r="V226" i="1"/>
  <c r="R227" i="1"/>
  <c r="S226" i="1"/>
  <c r="W227" i="1" l="1"/>
  <c r="X226" i="1"/>
  <c r="Y226" i="1" s="1"/>
  <c r="V227" i="1"/>
  <c r="R228" i="1"/>
  <c r="S227" i="1"/>
  <c r="W228" i="1" l="1"/>
  <c r="X227" i="1"/>
  <c r="Y227" i="1" s="1"/>
  <c r="V228" i="1"/>
  <c r="R229" i="1"/>
  <c r="S228" i="1"/>
  <c r="W229" i="1" l="1"/>
  <c r="X228" i="1"/>
  <c r="Y228" i="1" s="1"/>
  <c r="V229" i="1"/>
  <c r="R230" i="1"/>
  <c r="S229" i="1"/>
  <c r="W230" i="1" l="1"/>
  <c r="X229" i="1"/>
  <c r="Y229" i="1" s="1"/>
  <c r="V230" i="1"/>
  <c r="R231" i="1"/>
  <c r="S230" i="1"/>
  <c r="W231" i="1" l="1"/>
  <c r="X230" i="1"/>
  <c r="Y230" i="1" s="1"/>
  <c r="V231" i="1"/>
  <c r="R232" i="1"/>
  <c r="S231" i="1"/>
  <c r="W232" i="1" l="1"/>
  <c r="X231" i="1"/>
  <c r="Y231" i="1" s="1"/>
  <c r="V232" i="1"/>
  <c r="R233" i="1"/>
  <c r="S232" i="1"/>
  <c r="W233" i="1" l="1"/>
  <c r="X232" i="1"/>
  <c r="Y232" i="1" s="1"/>
  <c r="V233" i="1"/>
  <c r="R234" i="1"/>
  <c r="S233" i="1"/>
  <c r="W234" i="1" l="1"/>
  <c r="X233" i="1"/>
  <c r="Y233" i="1" s="1"/>
  <c r="V234" i="1"/>
  <c r="R235" i="1"/>
  <c r="S234" i="1"/>
  <c r="W235" i="1" l="1"/>
  <c r="X234" i="1"/>
  <c r="Y234" i="1" s="1"/>
  <c r="V235" i="1"/>
  <c r="R236" i="1"/>
  <c r="S235" i="1"/>
  <c r="W236" i="1" l="1"/>
  <c r="X235" i="1"/>
  <c r="Y235" i="1" s="1"/>
  <c r="V236" i="1"/>
  <c r="R237" i="1"/>
  <c r="S236" i="1"/>
  <c r="W237" i="1" l="1"/>
  <c r="X236" i="1"/>
  <c r="Y236" i="1" s="1"/>
  <c r="V237" i="1"/>
  <c r="R238" i="1"/>
  <c r="S237" i="1"/>
  <c r="W238" i="1" l="1"/>
  <c r="X237" i="1"/>
  <c r="Y237" i="1" s="1"/>
  <c r="V238" i="1"/>
  <c r="R239" i="1"/>
  <c r="S238" i="1"/>
  <c r="W239" i="1" l="1"/>
  <c r="X238" i="1"/>
  <c r="Y238" i="1" s="1"/>
  <c r="V239" i="1"/>
  <c r="R240" i="1"/>
  <c r="S239" i="1"/>
  <c r="W240" i="1" l="1"/>
  <c r="X239" i="1"/>
  <c r="Y239" i="1" s="1"/>
  <c r="V240" i="1"/>
  <c r="R241" i="1"/>
  <c r="S240" i="1"/>
  <c r="W241" i="1" l="1"/>
  <c r="X240" i="1"/>
  <c r="Y240" i="1" s="1"/>
  <c r="V241" i="1"/>
  <c r="R242" i="1"/>
  <c r="S241" i="1"/>
  <c r="W242" i="1" l="1"/>
  <c r="X241" i="1"/>
  <c r="Y241" i="1" s="1"/>
  <c r="V242" i="1"/>
  <c r="R243" i="1"/>
  <c r="S242" i="1"/>
  <c r="W243" i="1" l="1"/>
  <c r="X242" i="1"/>
  <c r="Y242" i="1" s="1"/>
  <c r="V243" i="1"/>
  <c r="R244" i="1"/>
  <c r="S243" i="1"/>
  <c r="W244" i="1" l="1"/>
  <c r="X243" i="1"/>
  <c r="Y243" i="1" s="1"/>
  <c r="V244" i="1"/>
  <c r="R245" i="1"/>
  <c r="S244" i="1"/>
  <c r="W245" i="1" l="1"/>
  <c r="X244" i="1"/>
  <c r="Y244" i="1" s="1"/>
  <c r="V245" i="1"/>
  <c r="R246" i="1"/>
  <c r="S245" i="1"/>
  <c r="W246" i="1" l="1"/>
  <c r="X245" i="1"/>
  <c r="Y245" i="1" s="1"/>
  <c r="V246" i="1"/>
  <c r="R247" i="1"/>
  <c r="S246" i="1"/>
  <c r="W247" i="1" l="1"/>
  <c r="X246" i="1"/>
  <c r="Y246" i="1" s="1"/>
  <c r="V247" i="1"/>
  <c r="R248" i="1"/>
  <c r="S247" i="1"/>
  <c r="W248" i="1" l="1"/>
  <c r="X247" i="1"/>
  <c r="Y247" i="1" s="1"/>
  <c r="V248" i="1"/>
  <c r="R249" i="1"/>
  <c r="S248" i="1"/>
  <c r="W249" i="1" l="1"/>
  <c r="X248" i="1"/>
  <c r="Y248" i="1" s="1"/>
  <c r="V249" i="1"/>
  <c r="R250" i="1"/>
  <c r="S249" i="1"/>
  <c r="W250" i="1" l="1"/>
  <c r="X249" i="1"/>
  <c r="Y249" i="1" s="1"/>
  <c r="V250" i="1"/>
  <c r="R251" i="1"/>
  <c r="S250" i="1"/>
  <c r="W251" i="1" l="1"/>
  <c r="X250" i="1"/>
  <c r="Y250" i="1" s="1"/>
  <c r="V251" i="1"/>
  <c r="R252" i="1"/>
  <c r="S251" i="1"/>
  <c r="W252" i="1" l="1"/>
  <c r="X251" i="1"/>
  <c r="Y251" i="1" s="1"/>
  <c r="V252" i="1"/>
  <c r="R253" i="1"/>
  <c r="S252" i="1"/>
  <c r="W253" i="1" l="1"/>
  <c r="X252" i="1"/>
  <c r="Y252" i="1" s="1"/>
  <c r="V253" i="1"/>
  <c r="R254" i="1"/>
  <c r="S253" i="1"/>
  <c r="W254" i="1" l="1"/>
  <c r="X253" i="1"/>
  <c r="Y253" i="1" s="1"/>
  <c r="V254" i="1"/>
  <c r="R255" i="1"/>
  <c r="S254" i="1"/>
  <c r="W255" i="1" l="1"/>
  <c r="X254" i="1"/>
  <c r="Y254" i="1" s="1"/>
  <c r="V255" i="1"/>
  <c r="R256" i="1"/>
  <c r="S255" i="1"/>
  <c r="W256" i="1" l="1"/>
  <c r="X255" i="1"/>
  <c r="Y255" i="1" s="1"/>
  <c r="V256" i="1"/>
  <c r="R257" i="1"/>
  <c r="S256" i="1"/>
  <c r="W257" i="1" l="1"/>
  <c r="X256" i="1"/>
  <c r="Y256" i="1" s="1"/>
  <c r="V257" i="1"/>
  <c r="R258" i="1"/>
  <c r="S257" i="1"/>
  <c r="W258" i="1" l="1"/>
  <c r="X257" i="1"/>
  <c r="Y257" i="1" s="1"/>
  <c r="V258" i="1"/>
  <c r="R259" i="1"/>
  <c r="S258" i="1"/>
  <c r="W259" i="1" l="1"/>
  <c r="X258" i="1"/>
  <c r="Y258" i="1" s="1"/>
  <c r="V259" i="1"/>
  <c r="R260" i="1"/>
  <c r="S259" i="1"/>
  <c r="W260" i="1" l="1"/>
  <c r="X259" i="1"/>
  <c r="Y259" i="1" s="1"/>
  <c r="V260" i="1"/>
  <c r="R261" i="1"/>
  <c r="S260" i="1"/>
  <c r="W261" i="1" l="1"/>
  <c r="X260" i="1"/>
  <c r="Y260" i="1" s="1"/>
  <c r="V261" i="1"/>
  <c r="R262" i="1"/>
  <c r="S261" i="1"/>
  <c r="W262" i="1" l="1"/>
  <c r="X261" i="1"/>
  <c r="Y261" i="1" s="1"/>
  <c r="V262" i="1"/>
  <c r="R263" i="1"/>
  <c r="S262" i="1"/>
  <c r="W263" i="1" l="1"/>
  <c r="X262" i="1"/>
  <c r="Y262" i="1" s="1"/>
  <c r="V263" i="1"/>
  <c r="R264" i="1"/>
  <c r="S263" i="1"/>
  <c r="W264" i="1" l="1"/>
  <c r="X263" i="1"/>
  <c r="Y263" i="1" s="1"/>
  <c r="V264" i="1"/>
  <c r="R265" i="1"/>
  <c r="S264" i="1"/>
  <c r="W265" i="1" l="1"/>
  <c r="X264" i="1"/>
  <c r="Y264" i="1" s="1"/>
  <c r="V265" i="1"/>
  <c r="R266" i="1"/>
  <c r="S265" i="1"/>
  <c r="W266" i="1" l="1"/>
  <c r="X265" i="1"/>
  <c r="Y265" i="1" s="1"/>
  <c r="V266" i="1"/>
  <c r="R267" i="1"/>
  <c r="S266" i="1"/>
  <c r="W267" i="1" l="1"/>
  <c r="X266" i="1"/>
  <c r="Y266" i="1" s="1"/>
  <c r="V267" i="1"/>
  <c r="R268" i="1"/>
  <c r="S267" i="1"/>
  <c r="W268" i="1" l="1"/>
  <c r="X267" i="1"/>
  <c r="Y267" i="1" s="1"/>
  <c r="V268" i="1"/>
  <c r="R269" i="1"/>
  <c r="S268" i="1"/>
  <c r="W269" i="1" l="1"/>
  <c r="X268" i="1"/>
  <c r="Y268" i="1" s="1"/>
  <c r="V269" i="1"/>
  <c r="R270" i="1"/>
  <c r="S269" i="1"/>
  <c r="W270" i="1" l="1"/>
  <c r="X269" i="1"/>
  <c r="Y269" i="1" s="1"/>
  <c r="V270" i="1"/>
  <c r="R271" i="1"/>
  <c r="S270" i="1"/>
  <c r="W271" i="1" l="1"/>
  <c r="X270" i="1"/>
  <c r="Y270" i="1" s="1"/>
  <c r="V271" i="1"/>
  <c r="R272" i="1"/>
  <c r="S271" i="1"/>
  <c r="W272" i="1" l="1"/>
  <c r="X271" i="1"/>
  <c r="Y271" i="1" s="1"/>
  <c r="V272" i="1"/>
  <c r="R273" i="1"/>
  <c r="S272" i="1"/>
  <c r="W273" i="1" l="1"/>
  <c r="X272" i="1"/>
  <c r="Y272" i="1" s="1"/>
  <c r="V273" i="1"/>
  <c r="R274" i="1"/>
  <c r="S273" i="1"/>
  <c r="W274" i="1" l="1"/>
  <c r="X273" i="1"/>
  <c r="Y273" i="1" s="1"/>
  <c r="V274" i="1"/>
  <c r="R275" i="1"/>
  <c r="S274" i="1"/>
  <c r="W275" i="1" l="1"/>
  <c r="X274" i="1"/>
  <c r="Y274" i="1" s="1"/>
  <c r="V275" i="1"/>
  <c r="R276" i="1"/>
  <c r="S275" i="1"/>
  <c r="W276" i="1" l="1"/>
  <c r="X275" i="1"/>
  <c r="Y275" i="1" s="1"/>
  <c r="V276" i="1"/>
  <c r="R277" i="1"/>
  <c r="S276" i="1"/>
  <c r="W277" i="1" l="1"/>
  <c r="X276" i="1"/>
  <c r="Y276" i="1" s="1"/>
  <c r="V277" i="1"/>
  <c r="R278" i="1"/>
  <c r="S277" i="1"/>
  <c r="W278" i="1" l="1"/>
  <c r="X277" i="1"/>
  <c r="Y277" i="1" s="1"/>
  <c r="V278" i="1"/>
  <c r="R279" i="1"/>
  <c r="S278" i="1"/>
  <c r="W279" i="1" l="1"/>
  <c r="X278" i="1"/>
  <c r="Y278" i="1" s="1"/>
  <c r="V279" i="1"/>
  <c r="R280" i="1"/>
  <c r="S279" i="1"/>
  <c r="W280" i="1" l="1"/>
  <c r="X279" i="1"/>
  <c r="Y279" i="1" s="1"/>
  <c r="V280" i="1"/>
  <c r="R281" i="1"/>
  <c r="S280" i="1"/>
  <c r="W281" i="1" l="1"/>
  <c r="X280" i="1"/>
  <c r="Y280" i="1" s="1"/>
  <c r="V281" i="1"/>
  <c r="R282" i="1"/>
  <c r="S281" i="1"/>
  <c r="W282" i="1" l="1"/>
  <c r="X281" i="1"/>
  <c r="Y281" i="1" s="1"/>
  <c r="V282" i="1"/>
  <c r="R283" i="1"/>
  <c r="S282" i="1"/>
  <c r="W283" i="1" l="1"/>
  <c r="X282" i="1"/>
  <c r="Y282" i="1" s="1"/>
  <c r="V283" i="1"/>
  <c r="R284" i="1"/>
  <c r="S283" i="1"/>
  <c r="W284" i="1" l="1"/>
  <c r="X283" i="1"/>
  <c r="Y283" i="1" s="1"/>
  <c r="V284" i="1"/>
  <c r="R285" i="1"/>
  <c r="S284" i="1"/>
  <c r="W285" i="1" l="1"/>
  <c r="X284" i="1"/>
  <c r="Y284" i="1" s="1"/>
  <c r="V285" i="1"/>
  <c r="R286" i="1"/>
  <c r="S285" i="1"/>
  <c r="W286" i="1" l="1"/>
  <c r="X285" i="1"/>
  <c r="Y285" i="1" s="1"/>
  <c r="V286" i="1"/>
  <c r="R287" i="1"/>
  <c r="S286" i="1"/>
  <c r="W287" i="1" l="1"/>
  <c r="X286" i="1"/>
  <c r="Y286" i="1" s="1"/>
  <c r="V287" i="1"/>
  <c r="R288" i="1"/>
  <c r="S287" i="1"/>
  <c r="W288" i="1" l="1"/>
  <c r="X287" i="1"/>
  <c r="Y287" i="1" s="1"/>
  <c r="V288" i="1"/>
  <c r="R289" i="1"/>
  <c r="S288" i="1"/>
  <c r="W289" i="1" l="1"/>
  <c r="X288" i="1"/>
  <c r="Y288" i="1" s="1"/>
  <c r="V289" i="1"/>
  <c r="R290" i="1"/>
  <c r="S289" i="1"/>
  <c r="W290" i="1" l="1"/>
  <c r="X289" i="1"/>
  <c r="Y289" i="1" s="1"/>
  <c r="V290" i="1"/>
  <c r="R291" i="1"/>
  <c r="S290" i="1"/>
  <c r="W291" i="1" l="1"/>
  <c r="X290" i="1"/>
  <c r="Y290" i="1" s="1"/>
  <c r="V291" i="1"/>
  <c r="R292" i="1"/>
  <c r="S291" i="1"/>
  <c r="W292" i="1" l="1"/>
  <c r="X291" i="1"/>
  <c r="Y291" i="1" s="1"/>
  <c r="V292" i="1"/>
  <c r="R293" i="1"/>
  <c r="S292" i="1"/>
  <c r="W293" i="1" l="1"/>
  <c r="X292" i="1"/>
  <c r="Y292" i="1" s="1"/>
  <c r="V293" i="1"/>
  <c r="R294" i="1"/>
  <c r="S293" i="1"/>
  <c r="W294" i="1" l="1"/>
  <c r="X293" i="1"/>
  <c r="Y293" i="1" s="1"/>
  <c r="V294" i="1"/>
  <c r="R295" i="1"/>
  <c r="S294" i="1"/>
  <c r="W295" i="1" l="1"/>
  <c r="X294" i="1"/>
  <c r="Y294" i="1" s="1"/>
  <c r="V295" i="1"/>
  <c r="R296" i="1"/>
  <c r="S295" i="1"/>
  <c r="W296" i="1" l="1"/>
  <c r="X295" i="1"/>
  <c r="Y295" i="1" s="1"/>
  <c r="V296" i="1"/>
  <c r="R297" i="1"/>
  <c r="S296" i="1"/>
  <c r="W297" i="1" l="1"/>
  <c r="X296" i="1"/>
  <c r="Y296" i="1" s="1"/>
  <c r="V297" i="1"/>
  <c r="R298" i="1"/>
  <c r="S297" i="1"/>
  <c r="W298" i="1" l="1"/>
  <c r="X297" i="1"/>
  <c r="Y297" i="1" s="1"/>
  <c r="V298" i="1"/>
  <c r="R299" i="1"/>
  <c r="S298" i="1"/>
  <c r="W299" i="1" l="1"/>
  <c r="X298" i="1"/>
  <c r="Y298" i="1" s="1"/>
  <c r="V299" i="1"/>
  <c r="R300" i="1"/>
  <c r="S299" i="1"/>
  <c r="W300" i="1" l="1"/>
  <c r="X299" i="1"/>
  <c r="Y299" i="1" s="1"/>
  <c r="V300" i="1"/>
  <c r="R301" i="1"/>
  <c r="S300" i="1"/>
  <c r="W301" i="1" l="1"/>
  <c r="X300" i="1"/>
  <c r="Y300" i="1" s="1"/>
  <c r="V301" i="1"/>
  <c r="R302" i="1"/>
  <c r="S301" i="1"/>
  <c r="W302" i="1" l="1"/>
  <c r="X301" i="1"/>
  <c r="Y301" i="1" s="1"/>
  <c r="V302" i="1"/>
  <c r="R303" i="1"/>
  <c r="S302" i="1"/>
  <c r="W303" i="1" l="1"/>
  <c r="X302" i="1"/>
  <c r="Y302" i="1" s="1"/>
  <c r="V303" i="1"/>
  <c r="R304" i="1"/>
  <c r="S303" i="1"/>
  <c r="W304" i="1" l="1"/>
  <c r="X303" i="1"/>
  <c r="Y303" i="1" s="1"/>
  <c r="V304" i="1"/>
  <c r="R305" i="1"/>
  <c r="S304" i="1"/>
  <c r="W305" i="1" l="1"/>
  <c r="X304" i="1"/>
  <c r="Y304" i="1" s="1"/>
  <c r="V305" i="1"/>
  <c r="R306" i="1"/>
  <c r="S305" i="1"/>
  <c r="W306" i="1" l="1"/>
  <c r="X305" i="1"/>
  <c r="Y305" i="1" s="1"/>
  <c r="V306" i="1"/>
  <c r="R307" i="1"/>
  <c r="S306" i="1"/>
  <c r="W307" i="1" l="1"/>
  <c r="X306" i="1"/>
  <c r="Y306" i="1" s="1"/>
  <c r="V307" i="1"/>
  <c r="R308" i="1"/>
  <c r="S307" i="1"/>
  <c r="W308" i="1" l="1"/>
  <c r="X307" i="1"/>
  <c r="Y307" i="1" s="1"/>
  <c r="V308" i="1"/>
  <c r="R309" i="1"/>
  <c r="S308" i="1"/>
  <c r="W309" i="1" l="1"/>
  <c r="X308" i="1"/>
  <c r="Y308" i="1" s="1"/>
  <c r="V309" i="1"/>
  <c r="R310" i="1"/>
  <c r="S309" i="1"/>
  <c r="W310" i="1" l="1"/>
  <c r="X309" i="1"/>
  <c r="Y309" i="1" s="1"/>
  <c r="V310" i="1"/>
  <c r="R311" i="1"/>
  <c r="S310" i="1"/>
  <c r="W311" i="1" l="1"/>
  <c r="X310" i="1"/>
  <c r="Y310" i="1" s="1"/>
  <c r="V311" i="1"/>
  <c r="R312" i="1"/>
  <c r="S311" i="1"/>
  <c r="W312" i="1" l="1"/>
  <c r="X311" i="1"/>
  <c r="Y311" i="1" s="1"/>
  <c r="V312" i="1"/>
  <c r="R313" i="1"/>
  <c r="S312" i="1"/>
  <c r="W313" i="1" l="1"/>
  <c r="X312" i="1"/>
  <c r="Y312" i="1" s="1"/>
  <c r="V313" i="1"/>
  <c r="R314" i="1"/>
  <c r="S313" i="1"/>
  <c r="W314" i="1" l="1"/>
  <c r="X313" i="1"/>
  <c r="Y313" i="1" s="1"/>
  <c r="V314" i="1"/>
  <c r="R315" i="1"/>
  <c r="S314" i="1"/>
  <c r="W315" i="1" l="1"/>
  <c r="X314" i="1"/>
  <c r="Y314" i="1" s="1"/>
  <c r="V315" i="1"/>
  <c r="R316" i="1"/>
  <c r="S315" i="1"/>
  <c r="W316" i="1" l="1"/>
  <c r="X315" i="1"/>
  <c r="Y315" i="1" s="1"/>
  <c r="V316" i="1"/>
  <c r="R317" i="1"/>
  <c r="S316" i="1"/>
  <c r="W317" i="1" l="1"/>
  <c r="X316" i="1"/>
  <c r="Y316" i="1" s="1"/>
  <c r="V317" i="1"/>
  <c r="R318" i="1"/>
  <c r="S317" i="1"/>
  <c r="W318" i="1" l="1"/>
  <c r="X317" i="1"/>
  <c r="Y317" i="1" s="1"/>
  <c r="V318" i="1"/>
  <c r="R319" i="1"/>
  <c r="S318" i="1"/>
  <c r="W319" i="1" l="1"/>
  <c r="X318" i="1"/>
  <c r="Y318" i="1" s="1"/>
  <c r="V319" i="1"/>
  <c r="R320" i="1"/>
  <c r="S319" i="1"/>
  <c r="W320" i="1" l="1"/>
  <c r="X319" i="1"/>
  <c r="Y319" i="1" s="1"/>
  <c r="V320" i="1"/>
  <c r="R321" i="1"/>
  <c r="S320" i="1"/>
  <c r="W321" i="1" l="1"/>
  <c r="X320" i="1"/>
  <c r="Y320" i="1" s="1"/>
  <c r="V321" i="1"/>
  <c r="R322" i="1"/>
  <c r="S321" i="1"/>
  <c r="W322" i="1" l="1"/>
  <c r="X321" i="1"/>
  <c r="Y321" i="1" s="1"/>
  <c r="V322" i="1"/>
  <c r="R323" i="1"/>
  <c r="S322" i="1"/>
  <c r="W323" i="1" l="1"/>
  <c r="X322" i="1"/>
  <c r="Y322" i="1" s="1"/>
  <c r="V323" i="1"/>
  <c r="R324" i="1"/>
  <c r="S323" i="1"/>
  <c r="W324" i="1" l="1"/>
  <c r="X323" i="1"/>
  <c r="Y323" i="1" s="1"/>
  <c r="V324" i="1"/>
  <c r="R325" i="1"/>
  <c r="S324" i="1"/>
  <c r="W325" i="1" l="1"/>
  <c r="X324" i="1"/>
  <c r="Y324" i="1" s="1"/>
  <c r="V325" i="1"/>
  <c r="R326" i="1"/>
  <c r="S325" i="1"/>
  <c r="W326" i="1" l="1"/>
  <c r="X325" i="1"/>
  <c r="Y325" i="1" s="1"/>
  <c r="V326" i="1"/>
  <c r="R327" i="1"/>
  <c r="S326" i="1"/>
  <c r="W327" i="1" l="1"/>
  <c r="X326" i="1"/>
  <c r="Y326" i="1" s="1"/>
  <c r="V327" i="1"/>
  <c r="R328" i="1"/>
  <c r="S327" i="1"/>
  <c r="W328" i="1" l="1"/>
  <c r="X327" i="1"/>
  <c r="Y327" i="1" s="1"/>
  <c r="V328" i="1"/>
  <c r="R329" i="1"/>
  <c r="S328" i="1"/>
  <c r="W329" i="1" l="1"/>
  <c r="X328" i="1"/>
  <c r="Y328" i="1" s="1"/>
  <c r="V329" i="1"/>
  <c r="R330" i="1"/>
  <c r="S329" i="1"/>
  <c r="W330" i="1" l="1"/>
  <c r="X329" i="1"/>
  <c r="Y329" i="1" s="1"/>
  <c r="V330" i="1"/>
  <c r="R331" i="1"/>
  <c r="S330" i="1"/>
  <c r="W331" i="1" l="1"/>
  <c r="X330" i="1"/>
  <c r="Y330" i="1" s="1"/>
  <c r="V331" i="1"/>
  <c r="R332" i="1"/>
  <c r="S331" i="1"/>
  <c r="W332" i="1" l="1"/>
  <c r="X331" i="1"/>
  <c r="Y331" i="1" s="1"/>
  <c r="V332" i="1"/>
  <c r="R333" i="1"/>
  <c r="S332" i="1"/>
  <c r="W333" i="1" l="1"/>
  <c r="X332" i="1"/>
  <c r="Y332" i="1" s="1"/>
  <c r="V333" i="1"/>
  <c r="R334" i="1"/>
  <c r="S333" i="1"/>
  <c r="W334" i="1" l="1"/>
  <c r="X333" i="1"/>
  <c r="Y333" i="1" s="1"/>
  <c r="V334" i="1"/>
  <c r="R335" i="1"/>
  <c r="S334" i="1"/>
  <c r="W335" i="1" l="1"/>
  <c r="X334" i="1"/>
  <c r="Y334" i="1" s="1"/>
  <c r="V335" i="1"/>
  <c r="R336" i="1"/>
  <c r="S335" i="1"/>
  <c r="W336" i="1" l="1"/>
  <c r="X335" i="1"/>
  <c r="Y335" i="1" s="1"/>
  <c r="V336" i="1"/>
  <c r="R337" i="1"/>
  <c r="S336" i="1"/>
  <c r="W337" i="1" l="1"/>
  <c r="X336" i="1"/>
  <c r="Y336" i="1" s="1"/>
  <c r="V337" i="1"/>
  <c r="R338" i="1"/>
  <c r="S337" i="1"/>
  <c r="W338" i="1" l="1"/>
  <c r="X337" i="1"/>
  <c r="Y337" i="1" s="1"/>
  <c r="V338" i="1"/>
  <c r="R339" i="1"/>
  <c r="S338" i="1"/>
  <c r="W339" i="1" l="1"/>
  <c r="X338" i="1"/>
  <c r="Y338" i="1" s="1"/>
  <c r="V339" i="1"/>
  <c r="R340" i="1"/>
  <c r="S339" i="1"/>
  <c r="W340" i="1" l="1"/>
  <c r="X339" i="1"/>
  <c r="Y339" i="1" s="1"/>
  <c r="V340" i="1"/>
  <c r="R341" i="1"/>
  <c r="S340" i="1"/>
  <c r="W341" i="1" l="1"/>
  <c r="X340" i="1"/>
  <c r="Y340" i="1" s="1"/>
  <c r="V341" i="1"/>
  <c r="R342" i="1"/>
  <c r="S341" i="1"/>
  <c r="W342" i="1" l="1"/>
  <c r="X341" i="1"/>
  <c r="Y341" i="1" s="1"/>
  <c r="V342" i="1"/>
  <c r="R343" i="1"/>
  <c r="S342" i="1"/>
  <c r="W343" i="1" l="1"/>
  <c r="X342" i="1"/>
  <c r="Y342" i="1" s="1"/>
  <c r="V343" i="1"/>
  <c r="R344" i="1"/>
  <c r="S343" i="1"/>
  <c r="W344" i="1" l="1"/>
  <c r="X343" i="1"/>
  <c r="Y343" i="1" s="1"/>
  <c r="V344" i="1"/>
  <c r="R345" i="1"/>
  <c r="S344" i="1"/>
  <c r="W345" i="1" l="1"/>
  <c r="X344" i="1"/>
  <c r="Y344" i="1" s="1"/>
  <c r="V345" i="1"/>
  <c r="R346" i="1"/>
  <c r="S345" i="1"/>
  <c r="W346" i="1" l="1"/>
  <c r="X345" i="1"/>
  <c r="Y345" i="1" s="1"/>
  <c r="V346" i="1"/>
  <c r="R347" i="1"/>
  <c r="S346" i="1"/>
  <c r="W347" i="1" l="1"/>
  <c r="X346" i="1"/>
  <c r="Y346" i="1" s="1"/>
  <c r="V347" i="1"/>
  <c r="R348" i="1"/>
  <c r="S347" i="1"/>
  <c r="W348" i="1" l="1"/>
  <c r="X347" i="1"/>
  <c r="Y347" i="1" s="1"/>
  <c r="V348" i="1"/>
  <c r="R349" i="1"/>
  <c r="S348" i="1"/>
  <c r="W349" i="1" l="1"/>
  <c r="X348" i="1"/>
  <c r="Y348" i="1" s="1"/>
  <c r="V349" i="1"/>
  <c r="R350" i="1"/>
  <c r="S349" i="1"/>
  <c r="W350" i="1" l="1"/>
  <c r="X349" i="1"/>
  <c r="Y349" i="1" s="1"/>
  <c r="V350" i="1"/>
  <c r="R351" i="1"/>
  <c r="S350" i="1"/>
  <c r="W351" i="1" l="1"/>
  <c r="X350" i="1"/>
  <c r="Y350" i="1" s="1"/>
  <c r="V351" i="1"/>
  <c r="R352" i="1"/>
  <c r="S351" i="1"/>
  <c r="W352" i="1" l="1"/>
  <c r="X351" i="1"/>
  <c r="Y351" i="1" s="1"/>
  <c r="V352" i="1"/>
  <c r="R353" i="1"/>
  <c r="S352" i="1"/>
  <c r="W353" i="1" l="1"/>
  <c r="X352" i="1"/>
  <c r="Y352" i="1" s="1"/>
  <c r="V353" i="1"/>
  <c r="R354" i="1"/>
  <c r="S353" i="1"/>
  <c r="W354" i="1" l="1"/>
  <c r="X353" i="1"/>
  <c r="Y353" i="1" s="1"/>
  <c r="V354" i="1"/>
  <c r="R355" i="1"/>
  <c r="S354" i="1"/>
  <c r="W355" i="1" l="1"/>
  <c r="X354" i="1"/>
  <c r="Y354" i="1" s="1"/>
  <c r="V355" i="1"/>
  <c r="R356" i="1"/>
  <c r="S355" i="1"/>
  <c r="W356" i="1" l="1"/>
  <c r="X355" i="1"/>
  <c r="Y355" i="1" s="1"/>
  <c r="V356" i="1"/>
  <c r="R357" i="1"/>
  <c r="S356" i="1"/>
  <c r="W357" i="1" l="1"/>
  <c r="X356" i="1"/>
  <c r="Y356" i="1" s="1"/>
  <c r="V357" i="1"/>
  <c r="R358" i="1"/>
  <c r="S357" i="1"/>
  <c r="W358" i="1" l="1"/>
  <c r="X357" i="1"/>
  <c r="Y357" i="1" s="1"/>
  <c r="V358" i="1"/>
  <c r="R359" i="1"/>
  <c r="S358" i="1"/>
  <c r="W359" i="1" l="1"/>
  <c r="X358" i="1"/>
  <c r="Y358" i="1" s="1"/>
  <c r="V359" i="1"/>
  <c r="R360" i="1"/>
  <c r="S359" i="1"/>
  <c r="W360" i="1" l="1"/>
  <c r="X359" i="1"/>
  <c r="Y359" i="1" s="1"/>
  <c r="V360" i="1"/>
  <c r="R361" i="1"/>
  <c r="S360" i="1"/>
  <c r="W361" i="1" l="1"/>
  <c r="X360" i="1"/>
  <c r="Y360" i="1" s="1"/>
  <c r="V361" i="1"/>
  <c r="R362" i="1"/>
  <c r="S361" i="1"/>
  <c r="W362" i="1" l="1"/>
  <c r="X361" i="1"/>
  <c r="Y361" i="1" s="1"/>
  <c r="V362" i="1"/>
  <c r="R363" i="1"/>
  <c r="S362" i="1"/>
  <c r="W363" i="1" l="1"/>
  <c r="X362" i="1"/>
  <c r="Y362" i="1" s="1"/>
  <c r="V363" i="1"/>
  <c r="R364" i="1"/>
  <c r="S363" i="1"/>
  <c r="W364" i="1" l="1"/>
  <c r="X363" i="1"/>
  <c r="Y363" i="1" s="1"/>
  <c r="V364" i="1"/>
  <c r="R365" i="1"/>
  <c r="S364" i="1"/>
  <c r="W365" i="1" l="1"/>
  <c r="X364" i="1"/>
  <c r="Y364" i="1" s="1"/>
  <c r="V365" i="1"/>
  <c r="R366" i="1"/>
  <c r="S365" i="1"/>
  <c r="W366" i="1" l="1"/>
  <c r="X365" i="1"/>
  <c r="Y365" i="1" s="1"/>
  <c r="V366" i="1"/>
  <c r="R367" i="1"/>
  <c r="S366" i="1"/>
  <c r="W367" i="1" l="1"/>
  <c r="X366" i="1"/>
  <c r="Y366" i="1" s="1"/>
  <c r="V367" i="1"/>
  <c r="R368" i="1"/>
  <c r="S367" i="1"/>
  <c r="W368" i="1" l="1"/>
  <c r="X367" i="1"/>
  <c r="Y367" i="1" s="1"/>
  <c r="V368" i="1"/>
  <c r="R369" i="1"/>
  <c r="S368" i="1"/>
  <c r="W369" i="1" l="1"/>
  <c r="X368" i="1"/>
  <c r="Y368" i="1" s="1"/>
  <c r="V369" i="1"/>
  <c r="R370" i="1"/>
  <c r="S369" i="1"/>
  <c r="W370" i="1" l="1"/>
  <c r="X369" i="1"/>
  <c r="Y369" i="1" s="1"/>
  <c r="V370" i="1"/>
  <c r="R371" i="1"/>
  <c r="S370" i="1"/>
  <c r="W371" i="1" l="1"/>
  <c r="X370" i="1"/>
  <c r="Y370" i="1" s="1"/>
  <c r="V371" i="1"/>
  <c r="R372" i="1"/>
  <c r="S371" i="1"/>
  <c r="W372" i="1" l="1"/>
  <c r="X371" i="1"/>
  <c r="Y371" i="1" s="1"/>
  <c r="V372" i="1"/>
  <c r="R373" i="1"/>
  <c r="S372" i="1"/>
  <c r="W373" i="1" l="1"/>
  <c r="X372" i="1"/>
  <c r="Y372" i="1" s="1"/>
  <c r="V373" i="1"/>
  <c r="R374" i="1"/>
  <c r="S373" i="1"/>
  <c r="W374" i="1" l="1"/>
  <c r="X373" i="1"/>
  <c r="Y373" i="1" s="1"/>
  <c r="V374" i="1"/>
  <c r="R375" i="1"/>
  <c r="S374" i="1"/>
  <c r="W375" i="1" l="1"/>
  <c r="X374" i="1"/>
  <c r="Y374" i="1" s="1"/>
  <c r="V375" i="1"/>
  <c r="R376" i="1"/>
  <c r="S375" i="1"/>
  <c r="W376" i="1" l="1"/>
  <c r="X375" i="1"/>
  <c r="Y375" i="1" s="1"/>
  <c r="V376" i="1"/>
  <c r="R377" i="1"/>
  <c r="S376" i="1"/>
  <c r="W377" i="1" l="1"/>
  <c r="X376" i="1"/>
  <c r="Y376" i="1" s="1"/>
  <c r="V377" i="1"/>
  <c r="R378" i="1"/>
  <c r="S377" i="1"/>
  <c r="W378" i="1" l="1"/>
  <c r="X377" i="1"/>
  <c r="Y377" i="1" s="1"/>
  <c r="V378" i="1"/>
  <c r="R379" i="1"/>
  <c r="S378" i="1"/>
  <c r="W379" i="1" l="1"/>
  <c r="X378" i="1"/>
  <c r="Y378" i="1" s="1"/>
  <c r="V379" i="1"/>
  <c r="R380" i="1"/>
  <c r="S379" i="1"/>
  <c r="W380" i="1" l="1"/>
  <c r="X379" i="1"/>
  <c r="Y379" i="1" s="1"/>
  <c r="V380" i="1"/>
  <c r="R381" i="1"/>
  <c r="S380" i="1"/>
  <c r="W381" i="1" l="1"/>
  <c r="X380" i="1"/>
  <c r="Y380" i="1" s="1"/>
  <c r="V381" i="1"/>
  <c r="R382" i="1"/>
  <c r="S381" i="1"/>
  <c r="W382" i="1" l="1"/>
  <c r="X381" i="1"/>
  <c r="Y381" i="1" s="1"/>
  <c r="V382" i="1"/>
  <c r="R383" i="1"/>
  <c r="S382" i="1"/>
  <c r="W383" i="1" l="1"/>
  <c r="X382" i="1"/>
  <c r="Y382" i="1" s="1"/>
  <c r="V383" i="1"/>
  <c r="R384" i="1"/>
  <c r="S383" i="1"/>
  <c r="W384" i="1" l="1"/>
  <c r="X383" i="1"/>
  <c r="Y383" i="1" s="1"/>
  <c r="V384" i="1"/>
  <c r="R385" i="1"/>
  <c r="S384" i="1"/>
  <c r="W385" i="1" l="1"/>
  <c r="X384" i="1"/>
  <c r="Y384" i="1" s="1"/>
  <c r="V385" i="1"/>
  <c r="R386" i="1"/>
  <c r="S385" i="1"/>
  <c r="W386" i="1" l="1"/>
  <c r="X385" i="1"/>
  <c r="Y385" i="1" s="1"/>
  <c r="V386" i="1"/>
  <c r="R387" i="1"/>
  <c r="S386" i="1"/>
  <c r="W387" i="1" l="1"/>
  <c r="X386" i="1"/>
  <c r="Y386" i="1" s="1"/>
  <c r="V387" i="1"/>
  <c r="R388" i="1"/>
  <c r="S387" i="1"/>
  <c r="W388" i="1" l="1"/>
  <c r="X387" i="1"/>
  <c r="Y387" i="1" s="1"/>
  <c r="V388" i="1"/>
  <c r="R389" i="1"/>
  <c r="S388" i="1"/>
  <c r="W389" i="1" l="1"/>
  <c r="X388" i="1"/>
  <c r="Y388" i="1" s="1"/>
  <c r="V389" i="1"/>
  <c r="R390" i="1"/>
  <c r="S389" i="1"/>
  <c r="W390" i="1" l="1"/>
  <c r="X389" i="1"/>
  <c r="Y389" i="1" s="1"/>
  <c r="V390" i="1"/>
  <c r="R391" i="1"/>
  <c r="S390" i="1"/>
  <c r="W391" i="1" l="1"/>
  <c r="X390" i="1"/>
  <c r="Y390" i="1" s="1"/>
  <c r="V391" i="1"/>
  <c r="R392" i="1"/>
  <c r="S391" i="1"/>
  <c r="W392" i="1" l="1"/>
  <c r="X391" i="1"/>
  <c r="Y391" i="1" s="1"/>
  <c r="V392" i="1"/>
  <c r="R393" i="1"/>
  <c r="S392" i="1"/>
  <c r="W393" i="1" l="1"/>
  <c r="X392" i="1"/>
  <c r="Y392" i="1" s="1"/>
  <c r="V393" i="1"/>
  <c r="R394" i="1"/>
  <c r="S393" i="1"/>
  <c r="W394" i="1" l="1"/>
  <c r="X393" i="1"/>
  <c r="Y393" i="1" s="1"/>
  <c r="V394" i="1"/>
  <c r="R395" i="1"/>
  <c r="S394" i="1"/>
  <c r="W395" i="1" l="1"/>
  <c r="X394" i="1"/>
  <c r="Y394" i="1" s="1"/>
  <c r="V395" i="1"/>
  <c r="R396" i="1"/>
  <c r="S395" i="1"/>
  <c r="W396" i="1" l="1"/>
  <c r="X395" i="1"/>
  <c r="Y395" i="1" s="1"/>
  <c r="V396" i="1"/>
  <c r="R397" i="1"/>
  <c r="S396" i="1"/>
  <c r="W397" i="1" l="1"/>
  <c r="X396" i="1"/>
  <c r="Y396" i="1" s="1"/>
  <c r="V397" i="1"/>
  <c r="R398" i="1"/>
  <c r="S397" i="1"/>
  <c r="W398" i="1" l="1"/>
  <c r="X397" i="1"/>
  <c r="Y397" i="1" s="1"/>
  <c r="V398" i="1"/>
  <c r="R399" i="1"/>
  <c r="S398" i="1"/>
  <c r="W399" i="1" l="1"/>
  <c r="X398" i="1"/>
  <c r="Y398" i="1" s="1"/>
  <c r="V399" i="1"/>
  <c r="R400" i="1"/>
  <c r="S399" i="1"/>
  <c r="W400" i="1" l="1"/>
  <c r="X399" i="1"/>
  <c r="Y399" i="1" s="1"/>
  <c r="V400" i="1"/>
  <c r="R401" i="1"/>
  <c r="S400" i="1"/>
  <c r="W401" i="1" l="1"/>
  <c r="X400" i="1"/>
  <c r="Y400" i="1" s="1"/>
  <c r="V401" i="1"/>
  <c r="R402" i="1"/>
  <c r="S401" i="1"/>
  <c r="W402" i="1" l="1"/>
  <c r="X401" i="1"/>
  <c r="Y401" i="1" s="1"/>
  <c r="V402" i="1"/>
  <c r="R403" i="1"/>
  <c r="S402" i="1"/>
  <c r="W403" i="1" l="1"/>
  <c r="X402" i="1"/>
  <c r="Y402" i="1" s="1"/>
  <c r="V403" i="1"/>
  <c r="R404" i="1"/>
  <c r="S403" i="1"/>
  <c r="W404" i="1" l="1"/>
  <c r="X403" i="1"/>
  <c r="Y403" i="1" s="1"/>
  <c r="V404" i="1"/>
  <c r="R405" i="1"/>
  <c r="S404" i="1"/>
  <c r="W405" i="1" l="1"/>
  <c r="X404" i="1"/>
  <c r="Y404" i="1" s="1"/>
  <c r="V405" i="1"/>
  <c r="R406" i="1"/>
  <c r="S405" i="1"/>
  <c r="W406" i="1" l="1"/>
  <c r="X405" i="1"/>
  <c r="Y405" i="1" s="1"/>
  <c r="V406" i="1"/>
  <c r="R407" i="1"/>
  <c r="S406" i="1"/>
  <c r="W407" i="1" l="1"/>
  <c r="X406" i="1"/>
  <c r="Y406" i="1" s="1"/>
  <c r="V407" i="1"/>
  <c r="R408" i="1"/>
  <c r="S407" i="1"/>
  <c r="W408" i="1" l="1"/>
  <c r="X407" i="1"/>
  <c r="Y407" i="1" s="1"/>
  <c r="V408" i="1"/>
  <c r="R409" i="1"/>
  <c r="S408" i="1"/>
  <c r="W409" i="1" l="1"/>
  <c r="X408" i="1"/>
  <c r="Y408" i="1" s="1"/>
  <c r="V409" i="1"/>
  <c r="R410" i="1"/>
  <c r="S409" i="1"/>
  <c r="W410" i="1" l="1"/>
  <c r="X409" i="1"/>
  <c r="Y409" i="1" s="1"/>
  <c r="V410" i="1"/>
  <c r="R411" i="1"/>
  <c r="S410" i="1"/>
  <c r="W411" i="1" l="1"/>
  <c r="X410" i="1"/>
  <c r="Y410" i="1" s="1"/>
  <c r="V411" i="1"/>
  <c r="R412" i="1"/>
  <c r="S411" i="1"/>
  <c r="W412" i="1" l="1"/>
  <c r="X411" i="1"/>
  <c r="Y411" i="1" s="1"/>
  <c r="V412" i="1"/>
  <c r="R413" i="1"/>
  <c r="S412" i="1"/>
  <c r="W413" i="1" l="1"/>
  <c r="X412" i="1"/>
  <c r="Y412" i="1" s="1"/>
  <c r="V413" i="1"/>
  <c r="R414" i="1"/>
  <c r="S413" i="1"/>
  <c r="W414" i="1" l="1"/>
  <c r="X413" i="1"/>
  <c r="Y413" i="1" s="1"/>
  <c r="V414" i="1"/>
  <c r="R415" i="1"/>
  <c r="S414" i="1"/>
  <c r="W415" i="1" l="1"/>
  <c r="X414" i="1"/>
  <c r="Y414" i="1" s="1"/>
  <c r="V415" i="1"/>
  <c r="R416" i="1"/>
  <c r="S415" i="1"/>
  <c r="W416" i="1" l="1"/>
  <c r="X415" i="1"/>
  <c r="Y415" i="1" s="1"/>
  <c r="V416" i="1"/>
  <c r="R417" i="1"/>
  <c r="S416" i="1"/>
  <c r="W417" i="1" l="1"/>
  <c r="X416" i="1"/>
  <c r="Y416" i="1" s="1"/>
  <c r="V417" i="1"/>
  <c r="R418" i="1"/>
  <c r="S417" i="1"/>
  <c r="W418" i="1" l="1"/>
  <c r="X417" i="1"/>
  <c r="Y417" i="1" s="1"/>
  <c r="V418" i="1"/>
  <c r="R419" i="1"/>
  <c r="S418" i="1"/>
  <c r="W419" i="1" l="1"/>
  <c r="X418" i="1"/>
  <c r="Y418" i="1" s="1"/>
  <c r="V419" i="1"/>
  <c r="R420" i="1"/>
  <c r="S419" i="1"/>
  <c r="W420" i="1" l="1"/>
  <c r="X419" i="1"/>
  <c r="Y419" i="1" s="1"/>
  <c r="V420" i="1"/>
  <c r="R421" i="1"/>
  <c r="S420" i="1"/>
  <c r="W421" i="1" l="1"/>
  <c r="X420" i="1"/>
  <c r="Y420" i="1" s="1"/>
  <c r="V421" i="1"/>
  <c r="R422" i="1"/>
  <c r="S421" i="1"/>
  <c r="W422" i="1" l="1"/>
  <c r="X421" i="1"/>
  <c r="Y421" i="1" s="1"/>
  <c r="V422" i="1"/>
  <c r="R423" i="1"/>
  <c r="S422" i="1"/>
  <c r="W423" i="1" l="1"/>
  <c r="X422" i="1"/>
  <c r="Y422" i="1" s="1"/>
  <c r="V423" i="1"/>
  <c r="R424" i="1"/>
  <c r="S423" i="1"/>
  <c r="W424" i="1" l="1"/>
  <c r="X423" i="1"/>
  <c r="Y423" i="1" s="1"/>
  <c r="V424" i="1"/>
  <c r="R425" i="1"/>
  <c r="S424" i="1"/>
  <c r="W425" i="1" l="1"/>
  <c r="X424" i="1"/>
  <c r="Y424" i="1" s="1"/>
  <c r="V425" i="1"/>
  <c r="R426" i="1"/>
  <c r="S425" i="1"/>
  <c r="W426" i="1" l="1"/>
  <c r="X425" i="1"/>
  <c r="Y425" i="1" s="1"/>
  <c r="V426" i="1"/>
  <c r="R427" i="1"/>
  <c r="S426" i="1"/>
  <c r="W427" i="1" l="1"/>
  <c r="X426" i="1"/>
  <c r="Y426" i="1" s="1"/>
  <c r="V427" i="1"/>
  <c r="R428" i="1"/>
  <c r="S427" i="1"/>
  <c r="W428" i="1" l="1"/>
  <c r="X427" i="1"/>
  <c r="Y427" i="1" s="1"/>
  <c r="V428" i="1"/>
  <c r="R429" i="1"/>
  <c r="S428" i="1"/>
  <c r="W429" i="1" l="1"/>
  <c r="X428" i="1"/>
  <c r="Y428" i="1" s="1"/>
  <c r="V429" i="1"/>
  <c r="R430" i="1"/>
  <c r="S429" i="1"/>
  <c r="W430" i="1" l="1"/>
  <c r="X429" i="1"/>
  <c r="Y429" i="1" s="1"/>
  <c r="V430" i="1"/>
  <c r="R431" i="1"/>
  <c r="S430" i="1"/>
  <c r="W431" i="1" l="1"/>
  <c r="X430" i="1"/>
  <c r="Y430" i="1" s="1"/>
  <c r="V431" i="1"/>
  <c r="R432" i="1"/>
  <c r="S431" i="1"/>
  <c r="W432" i="1" l="1"/>
  <c r="X431" i="1"/>
  <c r="Y431" i="1" s="1"/>
  <c r="V432" i="1"/>
  <c r="R433" i="1"/>
  <c r="S432" i="1"/>
  <c r="W433" i="1" l="1"/>
  <c r="X432" i="1"/>
  <c r="Y432" i="1" s="1"/>
  <c r="V433" i="1"/>
  <c r="R434" i="1"/>
  <c r="S433" i="1"/>
  <c r="W434" i="1" l="1"/>
  <c r="X433" i="1"/>
  <c r="Y433" i="1" s="1"/>
  <c r="V434" i="1"/>
  <c r="R435" i="1"/>
  <c r="S434" i="1"/>
  <c r="W435" i="1" l="1"/>
  <c r="X434" i="1"/>
  <c r="Y434" i="1" s="1"/>
  <c r="V435" i="1"/>
  <c r="R436" i="1"/>
  <c r="S435" i="1"/>
  <c r="W436" i="1" l="1"/>
  <c r="X435" i="1"/>
  <c r="Y435" i="1" s="1"/>
  <c r="V436" i="1"/>
  <c r="R437" i="1"/>
  <c r="S436" i="1"/>
  <c r="W437" i="1" l="1"/>
  <c r="X436" i="1"/>
  <c r="Y436" i="1" s="1"/>
  <c r="V437" i="1"/>
  <c r="R438" i="1"/>
  <c r="S437" i="1"/>
  <c r="W438" i="1" l="1"/>
  <c r="X437" i="1"/>
  <c r="Y437" i="1" s="1"/>
  <c r="V438" i="1"/>
  <c r="R439" i="1"/>
  <c r="S438" i="1"/>
  <c r="W439" i="1" l="1"/>
  <c r="X438" i="1"/>
  <c r="Y438" i="1" s="1"/>
  <c r="V439" i="1"/>
  <c r="R440" i="1"/>
  <c r="S439" i="1"/>
  <c r="W440" i="1" l="1"/>
  <c r="X439" i="1"/>
  <c r="Y439" i="1" s="1"/>
  <c r="V440" i="1"/>
  <c r="R441" i="1"/>
  <c r="S440" i="1"/>
  <c r="W441" i="1" l="1"/>
  <c r="X440" i="1"/>
  <c r="Y440" i="1" s="1"/>
  <c r="V441" i="1"/>
  <c r="R442" i="1"/>
  <c r="S441" i="1"/>
  <c r="W442" i="1" l="1"/>
  <c r="X441" i="1"/>
  <c r="Y441" i="1" s="1"/>
  <c r="V442" i="1"/>
  <c r="R443" i="1"/>
  <c r="S442" i="1"/>
  <c r="W443" i="1" l="1"/>
  <c r="X442" i="1"/>
  <c r="Y442" i="1" s="1"/>
  <c r="V443" i="1"/>
  <c r="R444" i="1"/>
  <c r="S443" i="1"/>
  <c r="W444" i="1" l="1"/>
  <c r="X443" i="1"/>
  <c r="Y443" i="1" s="1"/>
  <c r="V444" i="1"/>
  <c r="R445" i="1"/>
  <c r="S444" i="1"/>
  <c r="W445" i="1" l="1"/>
  <c r="X444" i="1"/>
  <c r="Y444" i="1" s="1"/>
  <c r="V445" i="1"/>
  <c r="R446" i="1"/>
  <c r="S445" i="1"/>
  <c r="W446" i="1" l="1"/>
  <c r="X445" i="1"/>
  <c r="Y445" i="1" s="1"/>
  <c r="V446" i="1"/>
  <c r="R447" i="1"/>
  <c r="S446" i="1"/>
  <c r="W447" i="1" l="1"/>
  <c r="X446" i="1"/>
  <c r="Y446" i="1" s="1"/>
  <c r="V447" i="1"/>
  <c r="R448" i="1"/>
  <c r="S447" i="1"/>
  <c r="W448" i="1" l="1"/>
  <c r="X447" i="1"/>
  <c r="Y447" i="1" s="1"/>
  <c r="V448" i="1"/>
  <c r="R449" i="1"/>
  <c r="S448" i="1"/>
  <c r="W449" i="1" l="1"/>
  <c r="X448" i="1"/>
  <c r="Y448" i="1" s="1"/>
  <c r="V449" i="1"/>
  <c r="R450" i="1"/>
  <c r="S449" i="1"/>
  <c r="W450" i="1" l="1"/>
  <c r="X449" i="1"/>
  <c r="Y449" i="1" s="1"/>
  <c r="V450" i="1"/>
  <c r="R451" i="1"/>
  <c r="S450" i="1"/>
  <c r="W451" i="1" l="1"/>
  <c r="X450" i="1"/>
  <c r="Y450" i="1" s="1"/>
  <c r="V451" i="1"/>
  <c r="R452" i="1"/>
  <c r="S451" i="1"/>
  <c r="W452" i="1" l="1"/>
  <c r="X451" i="1"/>
  <c r="Y451" i="1" s="1"/>
  <c r="V452" i="1"/>
  <c r="R453" i="1"/>
  <c r="S452" i="1"/>
  <c r="W453" i="1" l="1"/>
  <c r="X452" i="1"/>
  <c r="Y452" i="1" s="1"/>
  <c r="V453" i="1"/>
  <c r="R454" i="1"/>
  <c r="S453" i="1"/>
  <c r="W454" i="1" l="1"/>
  <c r="X453" i="1"/>
  <c r="Y453" i="1" s="1"/>
  <c r="V454" i="1"/>
  <c r="R455" i="1"/>
  <c r="S454" i="1"/>
  <c r="W455" i="1" l="1"/>
  <c r="X454" i="1"/>
  <c r="Y454" i="1" s="1"/>
  <c r="V455" i="1"/>
  <c r="R456" i="1"/>
  <c r="S455" i="1"/>
  <c r="W456" i="1" l="1"/>
  <c r="X455" i="1"/>
  <c r="Y455" i="1" s="1"/>
  <c r="V456" i="1"/>
  <c r="R457" i="1"/>
  <c r="S456" i="1"/>
  <c r="W457" i="1" l="1"/>
  <c r="X456" i="1"/>
  <c r="Y456" i="1" s="1"/>
  <c r="V457" i="1"/>
  <c r="R458" i="1"/>
  <c r="S457" i="1"/>
  <c r="W458" i="1" l="1"/>
  <c r="X457" i="1"/>
  <c r="Y457" i="1" s="1"/>
  <c r="V458" i="1"/>
  <c r="R459" i="1"/>
  <c r="S458" i="1"/>
  <c r="W459" i="1" l="1"/>
  <c r="X458" i="1"/>
  <c r="Y458" i="1" s="1"/>
  <c r="V459" i="1"/>
  <c r="R460" i="1"/>
  <c r="S459" i="1"/>
  <c r="W460" i="1" l="1"/>
  <c r="X459" i="1"/>
  <c r="Y459" i="1" s="1"/>
  <c r="V460" i="1"/>
  <c r="R461" i="1"/>
  <c r="S460" i="1"/>
  <c r="W461" i="1" l="1"/>
  <c r="X460" i="1"/>
  <c r="Y460" i="1" s="1"/>
  <c r="V461" i="1"/>
  <c r="R462" i="1"/>
  <c r="S461" i="1"/>
  <c r="W462" i="1" l="1"/>
  <c r="X461" i="1"/>
  <c r="Y461" i="1" s="1"/>
  <c r="V462" i="1"/>
  <c r="R463" i="1"/>
  <c r="S462" i="1"/>
  <c r="W463" i="1" l="1"/>
  <c r="X462" i="1"/>
  <c r="Y462" i="1" s="1"/>
  <c r="V463" i="1"/>
  <c r="R464" i="1"/>
  <c r="S463" i="1"/>
  <c r="W464" i="1" l="1"/>
  <c r="X463" i="1"/>
  <c r="Y463" i="1" s="1"/>
  <c r="V464" i="1"/>
  <c r="R465" i="1"/>
  <c r="S464" i="1"/>
  <c r="W465" i="1" l="1"/>
  <c r="X464" i="1"/>
  <c r="Y464" i="1" s="1"/>
  <c r="V465" i="1"/>
  <c r="R466" i="1"/>
  <c r="S465" i="1"/>
  <c r="W466" i="1" l="1"/>
  <c r="X465" i="1"/>
  <c r="Y465" i="1" s="1"/>
  <c r="V466" i="1"/>
  <c r="R467" i="1"/>
  <c r="S466" i="1"/>
  <c r="W467" i="1" l="1"/>
  <c r="X466" i="1"/>
  <c r="Y466" i="1" s="1"/>
  <c r="V467" i="1"/>
  <c r="R468" i="1"/>
  <c r="S467" i="1"/>
  <c r="W468" i="1" l="1"/>
  <c r="X467" i="1"/>
  <c r="Y467" i="1" s="1"/>
  <c r="V468" i="1"/>
  <c r="R469" i="1"/>
  <c r="S468" i="1"/>
  <c r="W469" i="1" l="1"/>
  <c r="X468" i="1"/>
  <c r="Y468" i="1" s="1"/>
  <c r="V469" i="1"/>
  <c r="R470" i="1"/>
  <c r="S469" i="1"/>
  <c r="W470" i="1" l="1"/>
  <c r="X469" i="1"/>
  <c r="Y469" i="1" s="1"/>
  <c r="V470" i="1"/>
  <c r="R471" i="1"/>
  <c r="S470" i="1"/>
  <c r="W471" i="1" l="1"/>
  <c r="X470" i="1"/>
  <c r="Y470" i="1" s="1"/>
  <c r="V471" i="1"/>
  <c r="R472" i="1"/>
  <c r="S471" i="1"/>
  <c r="W472" i="1" l="1"/>
  <c r="X471" i="1"/>
  <c r="Y471" i="1" s="1"/>
  <c r="V472" i="1"/>
  <c r="R473" i="1"/>
  <c r="S472" i="1"/>
  <c r="W473" i="1" l="1"/>
  <c r="X472" i="1"/>
  <c r="Y472" i="1" s="1"/>
  <c r="V473" i="1"/>
  <c r="R474" i="1"/>
  <c r="S473" i="1"/>
  <c r="W474" i="1" l="1"/>
  <c r="X473" i="1"/>
  <c r="Y473" i="1" s="1"/>
  <c r="V474" i="1"/>
  <c r="R475" i="1"/>
  <c r="S474" i="1"/>
  <c r="W475" i="1" l="1"/>
  <c r="X474" i="1"/>
  <c r="Y474" i="1" s="1"/>
  <c r="V475" i="1"/>
  <c r="R476" i="1"/>
  <c r="S475" i="1"/>
  <c r="W476" i="1" l="1"/>
  <c r="X475" i="1"/>
  <c r="Y475" i="1" s="1"/>
  <c r="V476" i="1"/>
  <c r="R477" i="1"/>
  <c r="S476" i="1"/>
  <c r="W477" i="1" l="1"/>
  <c r="X476" i="1"/>
  <c r="Y476" i="1" s="1"/>
  <c r="V477" i="1"/>
  <c r="R478" i="1"/>
  <c r="S477" i="1"/>
  <c r="W478" i="1" l="1"/>
  <c r="X477" i="1"/>
  <c r="Y477" i="1" s="1"/>
  <c r="V478" i="1"/>
  <c r="R479" i="1"/>
  <c r="S478" i="1"/>
  <c r="W479" i="1" l="1"/>
  <c r="X478" i="1"/>
  <c r="Y478" i="1" s="1"/>
  <c r="V479" i="1"/>
  <c r="R480" i="1"/>
  <c r="S479" i="1"/>
  <c r="W480" i="1" l="1"/>
  <c r="X479" i="1"/>
  <c r="Y479" i="1" s="1"/>
  <c r="V480" i="1"/>
  <c r="R481" i="1"/>
  <c r="S480" i="1"/>
  <c r="W481" i="1" l="1"/>
  <c r="X480" i="1"/>
  <c r="Y480" i="1" s="1"/>
  <c r="V481" i="1"/>
  <c r="R482" i="1"/>
  <c r="S481" i="1"/>
  <c r="W482" i="1" l="1"/>
  <c r="X481" i="1"/>
  <c r="Y481" i="1" s="1"/>
  <c r="V482" i="1"/>
  <c r="R483" i="1"/>
  <c r="S482" i="1"/>
  <c r="W483" i="1" l="1"/>
  <c r="X482" i="1"/>
  <c r="Y482" i="1" s="1"/>
  <c r="V483" i="1"/>
  <c r="R484" i="1"/>
  <c r="S483" i="1"/>
  <c r="W484" i="1" l="1"/>
  <c r="X483" i="1"/>
  <c r="Y483" i="1" s="1"/>
  <c r="V484" i="1"/>
  <c r="R485" i="1"/>
  <c r="S484" i="1"/>
  <c r="W485" i="1" l="1"/>
  <c r="X484" i="1"/>
  <c r="Y484" i="1" s="1"/>
  <c r="V485" i="1"/>
  <c r="R486" i="1"/>
  <c r="S485" i="1"/>
  <c r="W486" i="1" l="1"/>
  <c r="X485" i="1"/>
  <c r="Y485" i="1" s="1"/>
  <c r="V486" i="1"/>
  <c r="R487" i="1"/>
  <c r="S486" i="1"/>
  <c r="W487" i="1" l="1"/>
  <c r="X486" i="1"/>
  <c r="Y486" i="1" s="1"/>
  <c r="V487" i="1"/>
  <c r="R488" i="1"/>
  <c r="S487" i="1"/>
  <c r="W488" i="1" l="1"/>
  <c r="X487" i="1"/>
  <c r="Y487" i="1" s="1"/>
  <c r="V488" i="1"/>
  <c r="R489" i="1"/>
  <c r="S488" i="1"/>
  <c r="W489" i="1" l="1"/>
  <c r="X488" i="1"/>
  <c r="Y488" i="1" s="1"/>
  <c r="V489" i="1"/>
  <c r="R490" i="1"/>
  <c r="S489" i="1"/>
  <c r="W490" i="1" l="1"/>
  <c r="X489" i="1"/>
  <c r="Y489" i="1" s="1"/>
  <c r="V490" i="1"/>
  <c r="R491" i="1"/>
  <c r="S490" i="1"/>
  <c r="W491" i="1" l="1"/>
  <c r="X490" i="1"/>
  <c r="Y490" i="1" s="1"/>
  <c r="V491" i="1"/>
  <c r="R492" i="1"/>
  <c r="S491" i="1"/>
  <c r="W492" i="1" l="1"/>
  <c r="X491" i="1"/>
  <c r="Y491" i="1" s="1"/>
  <c r="V492" i="1"/>
  <c r="R493" i="1"/>
  <c r="S492" i="1"/>
  <c r="W493" i="1" l="1"/>
  <c r="X492" i="1"/>
  <c r="Y492" i="1" s="1"/>
  <c r="V493" i="1"/>
  <c r="R494" i="1"/>
  <c r="S493" i="1"/>
  <c r="W494" i="1" l="1"/>
  <c r="X493" i="1"/>
  <c r="Y493" i="1" s="1"/>
  <c r="V494" i="1"/>
  <c r="R495" i="1"/>
  <c r="S494" i="1"/>
  <c r="W495" i="1" l="1"/>
  <c r="X494" i="1"/>
  <c r="Y494" i="1" s="1"/>
  <c r="V495" i="1"/>
  <c r="R496" i="1"/>
  <c r="S495" i="1"/>
  <c r="W496" i="1" l="1"/>
  <c r="X495" i="1"/>
  <c r="Y495" i="1" s="1"/>
  <c r="V496" i="1"/>
  <c r="R497" i="1"/>
  <c r="S496" i="1"/>
  <c r="W497" i="1" l="1"/>
  <c r="X496" i="1"/>
  <c r="Y496" i="1" s="1"/>
  <c r="V497" i="1"/>
  <c r="R498" i="1"/>
  <c r="S497" i="1"/>
  <c r="W498" i="1" l="1"/>
  <c r="X497" i="1"/>
  <c r="Y497" i="1" s="1"/>
  <c r="V498" i="1"/>
  <c r="R499" i="1"/>
  <c r="S498" i="1"/>
  <c r="W499" i="1" l="1"/>
  <c r="X498" i="1"/>
  <c r="Y498" i="1" s="1"/>
  <c r="V499" i="1"/>
  <c r="R500" i="1"/>
  <c r="S499" i="1"/>
  <c r="W500" i="1" l="1"/>
  <c r="X499" i="1"/>
  <c r="Y499" i="1" s="1"/>
  <c r="V500" i="1"/>
  <c r="R501" i="1"/>
  <c r="S500" i="1"/>
  <c r="W501" i="1" l="1"/>
  <c r="X500" i="1"/>
  <c r="Y500" i="1" s="1"/>
  <c r="V501" i="1"/>
  <c r="R502" i="1"/>
  <c r="S501" i="1"/>
  <c r="W502" i="1" l="1"/>
  <c r="X501" i="1"/>
  <c r="Y501" i="1" s="1"/>
  <c r="V502" i="1"/>
  <c r="R503" i="1"/>
  <c r="S502" i="1"/>
  <c r="W503" i="1" l="1"/>
  <c r="X502" i="1"/>
  <c r="Y502" i="1" s="1"/>
  <c r="V503" i="1"/>
  <c r="R504" i="1"/>
  <c r="S503" i="1"/>
  <c r="W504" i="1" l="1"/>
  <c r="X503" i="1"/>
  <c r="Y503" i="1" s="1"/>
  <c r="V504" i="1"/>
  <c r="R505" i="1"/>
  <c r="S504" i="1"/>
  <c r="W505" i="1" l="1"/>
  <c r="X504" i="1"/>
  <c r="Y504" i="1" s="1"/>
  <c r="V505" i="1"/>
  <c r="R506" i="1"/>
  <c r="S505" i="1"/>
  <c r="W506" i="1" l="1"/>
  <c r="X505" i="1"/>
  <c r="Y505" i="1" s="1"/>
  <c r="V506" i="1"/>
  <c r="R507" i="1"/>
  <c r="S506" i="1"/>
  <c r="W507" i="1" l="1"/>
  <c r="X506" i="1"/>
  <c r="Y506" i="1" s="1"/>
  <c r="V507" i="1"/>
  <c r="R508" i="1"/>
  <c r="S507" i="1"/>
  <c r="W508" i="1" l="1"/>
  <c r="X507" i="1"/>
  <c r="Y507" i="1" s="1"/>
  <c r="V508" i="1"/>
  <c r="R509" i="1"/>
  <c r="S508" i="1"/>
  <c r="W509" i="1" l="1"/>
  <c r="X508" i="1"/>
  <c r="Y508" i="1" s="1"/>
  <c r="V509" i="1"/>
  <c r="R510" i="1"/>
  <c r="S509" i="1"/>
  <c r="W510" i="1" l="1"/>
  <c r="X509" i="1"/>
  <c r="Y509" i="1" s="1"/>
  <c r="V510" i="1"/>
  <c r="R511" i="1"/>
  <c r="S510" i="1"/>
  <c r="W511" i="1" l="1"/>
  <c r="X510" i="1"/>
  <c r="Y510" i="1" s="1"/>
  <c r="V511" i="1"/>
  <c r="R512" i="1"/>
  <c r="S511" i="1"/>
  <c r="W512" i="1" l="1"/>
  <c r="X511" i="1"/>
  <c r="Y511" i="1" s="1"/>
  <c r="V512" i="1"/>
  <c r="R513" i="1"/>
  <c r="S512" i="1"/>
  <c r="W513" i="1" l="1"/>
  <c r="X512" i="1"/>
  <c r="Y512" i="1" s="1"/>
  <c r="V513" i="1"/>
  <c r="R514" i="1"/>
  <c r="S513" i="1"/>
  <c r="W514" i="1" l="1"/>
  <c r="X513" i="1"/>
  <c r="Y513" i="1" s="1"/>
  <c r="V514" i="1"/>
  <c r="R515" i="1"/>
  <c r="S514" i="1"/>
  <c r="W515" i="1" l="1"/>
  <c r="X514" i="1"/>
  <c r="Y514" i="1" s="1"/>
  <c r="V515" i="1"/>
  <c r="R516" i="1"/>
  <c r="S515" i="1"/>
  <c r="W516" i="1" l="1"/>
  <c r="X515" i="1"/>
  <c r="Y515" i="1" s="1"/>
  <c r="V516" i="1"/>
  <c r="R517" i="1"/>
  <c r="S516" i="1"/>
  <c r="W517" i="1" l="1"/>
  <c r="X516" i="1"/>
  <c r="Y516" i="1" s="1"/>
  <c r="V517" i="1"/>
  <c r="R518" i="1"/>
  <c r="S517" i="1"/>
  <c r="W518" i="1" l="1"/>
  <c r="X517" i="1"/>
  <c r="Y517" i="1" s="1"/>
  <c r="V518" i="1"/>
  <c r="R519" i="1"/>
  <c r="S518" i="1"/>
  <c r="W519" i="1" l="1"/>
  <c r="X518" i="1"/>
  <c r="Y518" i="1" s="1"/>
  <c r="V519" i="1"/>
  <c r="R520" i="1"/>
  <c r="S519" i="1"/>
  <c r="W520" i="1" l="1"/>
  <c r="X519" i="1"/>
  <c r="Y519" i="1" s="1"/>
  <c r="V520" i="1"/>
  <c r="R521" i="1"/>
  <c r="S520" i="1"/>
  <c r="W521" i="1" l="1"/>
  <c r="X520" i="1"/>
  <c r="Y520" i="1" s="1"/>
  <c r="V521" i="1"/>
  <c r="R522" i="1"/>
  <c r="S521" i="1"/>
  <c r="W522" i="1" l="1"/>
  <c r="X521" i="1"/>
  <c r="Y521" i="1" s="1"/>
  <c r="V522" i="1"/>
  <c r="R523" i="1"/>
  <c r="S522" i="1"/>
  <c r="W523" i="1" l="1"/>
  <c r="X522" i="1"/>
  <c r="Y522" i="1" s="1"/>
  <c r="V523" i="1"/>
  <c r="R524" i="1"/>
  <c r="S523" i="1"/>
  <c r="W524" i="1" l="1"/>
  <c r="X523" i="1"/>
  <c r="Y523" i="1" s="1"/>
  <c r="V524" i="1"/>
  <c r="R525" i="1"/>
  <c r="S524" i="1"/>
  <c r="W525" i="1" l="1"/>
  <c r="X524" i="1"/>
  <c r="Y524" i="1" s="1"/>
  <c r="V525" i="1"/>
  <c r="R526" i="1"/>
  <c r="S525" i="1"/>
  <c r="W526" i="1" l="1"/>
  <c r="X525" i="1"/>
  <c r="Y525" i="1" s="1"/>
  <c r="V526" i="1"/>
  <c r="R527" i="1"/>
  <c r="S526" i="1"/>
  <c r="W527" i="1" l="1"/>
  <c r="X526" i="1"/>
  <c r="Y526" i="1" s="1"/>
  <c r="V527" i="1"/>
  <c r="R528" i="1"/>
  <c r="S527" i="1"/>
  <c r="W528" i="1" l="1"/>
  <c r="X527" i="1"/>
  <c r="Y527" i="1" s="1"/>
  <c r="V528" i="1"/>
  <c r="R529" i="1"/>
  <c r="S528" i="1"/>
  <c r="W529" i="1" l="1"/>
  <c r="X528" i="1"/>
  <c r="Y528" i="1" s="1"/>
  <c r="V529" i="1"/>
  <c r="R530" i="1"/>
  <c r="S529" i="1"/>
  <c r="W530" i="1" l="1"/>
  <c r="X529" i="1"/>
  <c r="Y529" i="1" s="1"/>
  <c r="V530" i="1"/>
  <c r="R531" i="1"/>
  <c r="S530" i="1"/>
  <c r="W531" i="1" l="1"/>
  <c r="X530" i="1"/>
  <c r="Y530" i="1" s="1"/>
  <c r="V531" i="1"/>
  <c r="R532" i="1"/>
  <c r="S531" i="1"/>
  <c r="W532" i="1" l="1"/>
  <c r="X531" i="1"/>
  <c r="Y531" i="1" s="1"/>
  <c r="V532" i="1"/>
  <c r="R533" i="1"/>
  <c r="S532" i="1"/>
  <c r="W533" i="1" l="1"/>
  <c r="X532" i="1"/>
  <c r="Y532" i="1" s="1"/>
  <c r="V533" i="1"/>
  <c r="R534" i="1"/>
  <c r="S533" i="1"/>
  <c r="W534" i="1" l="1"/>
  <c r="X533" i="1"/>
  <c r="Y533" i="1" s="1"/>
  <c r="V534" i="1"/>
  <c r="R535" i="1"/>
  <c r="S534" i="1"/>
  <c r="W535" i="1" l="1"/>
  <c r="X534" i="1"/>
  <c r="Y534" i="1" s="1"/>
  <c r="V535" i="1"/>
  <c r="R536" i="1"/>
  <c r="S535" i="1"/>
  <c r="W536" i="1" l="1"/>
  <c r="X535" i="1"/>
  <c r="Y535" i="1" s="1"/>
  <c r="V536" i="1"/>
  <c r="R537" i="1"/>
  <c r="S536" i="1"/>
  <c r="W537" i="1" l="1"/>
  <c r="X536" i="1"/>
  <c r="Y536" i="1" s="1"/>
  <c r="V537" i="1"/>
  <c r="R538" i="1"/>
  <c r="S537" i="1"/>
  <c r="W538" i="1" l="1"/>
  <c r="X537" i="1"/>
  <c r="Y537" i="1" s="1"/>
  <c r="V538" i="1"/>
  <c r="R539" i="1"/>
  <c r="S538" i="1"/>
  <c r="W539" i="1" l="1"/>
  <c r="X538" i="1"/>
  <c r="Y538" i="1" s="1"/>
  <c r="V539" i="1"/>
  <c r="R540" i="1"/>
  <c r="S539" i="1"/>
  <c r="W540" i="1" l="1"/>
  <c r="X539" i="1"/>
  <c r="Y539" i="1" s="1"/>
  <c r="V540" i="1"/>
  <c r="R541" i="1"/>
  <c r="S540" i="1"/>
  <c r="W541" i="1" l="1"/>
  <c r="X540" i="1"/>
  <c r="Y540" i="1" s="1"/>
  <c r="V541" i="1"/>
  <c r="R542" i="1"/>
  <c r="S541" i="1"/>
  <c r="W542" i="1" l="1"/>
  <c r="X541" i="1"/>
  <c r="Y541" i="1" s="1"/>
  <c r="V542" i="1"/>
  <c r="R543" i="1"/>
  <c r="S542" i="1"/>
  <c r="W543" i="1" l="1"/>
  <c r="X542" i="1"/>
  <c r="Y542" i="1" s="1"/>
  <c r="V543" i="1"/>
  <c r="R544" i="1"/>
  <c r="S543" i="1"/>
  <c r="W544" i="1" l="1"/>
  <c r="X543" i="1"/>
  <c r="Y543" i="1" s="1"/>
  <c r="V544" i="1"/>
  <c r="R545" i="1"/>
  <c r="S544" i="1"/>
  <c r="W545" i="1" l="1"/>
  <c r="X544" i="1"/>
  <c r="Y544" i="1" s="1"/>
  <c r="V545" i="1"/>
  <c r="R546" i="1"/>
  <c r="S545" i="1"/>
  <c r="W546" i="1" l="1"/>
  <c r="X545" i="1"/>
  <c r="Y545" i="1" s="1"/>
  <c r="V546" i="1"/>
  <c r="R547" i="1"/>
  <c r="S546" i="1"/>
  <c r="W547" i="1" l="1"/>
  <c r="X546" i="1"/>
  <c r="Y546" i="1" s="1"/>
  <c r="V547" i="1"/>
  <c r="R548" i="1"/>
  <c r="S547" i="1"/>
  <c r="W548" i="1" l="1"/>
  <c r="X547" i="1"/>
  <c r="Y547" i="1" s="1"/>
  <c r="V548" i="1"/>
  <c r="R549" i="1"/>
  <c r="S548" i="1"/>
  <c r="W549" i="1" l="1"/>
  <c r="X548" i="1"/>
  <c r="Y548" i="1" s="1"/>
  <c r="V549" i="1"/>
  <c r="R550" i="1"/>
  <c r="S549" i="1"/>
  <c r="W550" i="1" l="1"/>
  <c r="X549" i="1"/>
  <c r="Y549" i="1" s="1"/>
  <c r="V550" i="1"/>
  <c r="R551" i="1"/>
  <c r="S550" i="1"/>
  <c r="W551" i="1" l="1"/>
  <c r="X550" i="1"/>
  <c r="Y550" i="1" s="1"/>
  <c r="V551" i="1"/>
  <c r="R552" i="1"/>
  <c r="S551" i="1"/>
  <c r="W552" i="1" l="1"/>
  <c r="X551" i="1"/>
  <c r="Y551" i="1" s="1"/>
  <c r="V552" i="1"/>
  <c r="R553" i="1"/>
  <c r="S552" i="1"/>
  <c r="W553" i="1" l="1"/>
  <c r="X552" i="1"/>
  <c r="Y552" i="1" s="1"/>
  <c r="V553" i="1"/>
  <c r="R554" i="1"/>
  <c r="S553" i="1"/>
  <c r="W554" i="1" l="1"/>
  <c r="X553" i="1"/>
  <c r="Y553" i="1" s="1"/>
  <c r="V554" i="1"/>
  <c r="R555" i="1"/>
  <c r="S554" i="1"/>
  <c r="W555" i="1" l="1"/>
  <c r="X554" i="1"/>
  <c r="Y554" i="1" s="1"/>
  <c r="V555" i="1"/>
  <c r="R556" i="1"/>
  <c r="S555" i="1"/>
  <c r="W556" i="1" l="1"/>
  <c r="X555" i="1"/>
  <c r="Y555" i="1" s="1"/>
  <c r="V556" i="1"/>
  <c r="R557" i="1"/>
  <c r="S556" i="1"/>
  <c r="W557" i="1" l="1"/>
  <c r="X556" i="1"/>
  <c r="Y556" i="1" s="1"/>
  <c r="V557" i="1"/>
  <c r="R558" i="1"/>
  <c r="S557" i="1"/>
  <c r="W558" i="1" l="1"/>
  <c r="X557" i="1"/>
  <c r="Y557" i="1" s="1"/>
  <c r="V558" i="1"/>
  <c r="R559" i="1"/>
  <c r="S558" i="1"/>
  <c r="W559" i="1" l="1"/>
  <c r="X558" i="1"/>
  <c r="Y558" i="1" s="1"/>
  <c r="V559" i="1"/>
  <c r="R560" i="1"/>
  <c r="S559" i="1"/>
  <c r="W560" i="1" l="1"/>
  <c r="X559" i="1"/>
  <c r="Y559" i="1" s="1"/>
  <c r="V560" i="1"/>
  <c r="R561" i="1"/>
  <c r="S560" i="1"/>
  <c r="W561" i="1" l="1"/>
  <c r="X560" i="1"/>
  <c r="Y560" i="1" s="1"/>
  <c r="V561" i="1"/>
  <c r="R562" i="1"/>
  <c r="S561" i="1"/>
  <c r="W562" i="1" l="1"/>
  <c r="X561" i="1"/>
  <c r="Y561" i="1" s="1"/>
  <c r="V562" i="1"/>
  <c r="R563" i="1"/>
  <c r="S562" i="1"/>
  <c r="W563" i="1" l="1"/>
  <c r="X562" i="1"/>
  <c r="Y562" i="1" s="1"/>
  <c r="V563" i="1"/>
  <c r="R564" i="1"/>
  <c r="S563" i="1"/>
  <c r="W564" i="1" l="1"/>
  <c r="X563" i="1"/>
  <c r="Y563" i="1" s="1"/>
  <c r="V564" i="1"/>
  <c r="R565" i="1"/>
  <c r="S564" i="1"/>
  <c r="W565" i="1" l="1"/>
  <c r="X564" i="1"/>
  <c r="Y564" i="1" s="1"/>
  <c r="V565" i="1"/>
  <c r="R566" i="1"/>
  <c r="S565" i="1"/>
  <c r="W566" i="1" l="1"/>
  <c r="X565" i="1"/>
  <c r="Y565" i="1" s="1"/>
  <c r="V566" i="1"/>
  <c r="R567" i="1"/>
  <c r="S566" i="1"/>
  <c r="W567" i="1" l="1"/>
  <c r="X566" i="1"/>
  <c r="Y566" i="1" s="1"/>
  <c r="V567" i="1"/>
  <c r="R568" i="1"/>
  <c r="S567" i="1"/>
  <c r="W568" i="1" l="1"/>
  <c r="X567" i="1"/>
  <c r="Y567" i="1" s="1"/>
  <c r="V568" i="1"/>
  <c r="R569" i="1"/>
  <c r="S568" i="1"/>
  <c r="W569" i="1" l="1"/>
  <c r="X568" i="1"/>
  <c r="Y568" i="1" s="1"/>
  <c r="V569" i="1"/>
  <c r="R570" i="1"/>
  <c r="S569" i="1"/>
  <c r="W570" i="1" l="1"/>
  <c r="X569" i="1"/>
  <c r="Y569" i="1" s="1"/>
  <c r="V570" i="1"/>
  <c r="R571" i="1"/>
  <c r="S570" i="1"/>
  <c r="W571" i="1" l="1"/>
  <c r="X570" i="1"/>
  <c r="Y570" i="1" s="1"/>
  <c r="V571" i="1"/>
  <c r="R572" i="1"/>
  <c r="S571" i="1"/>
  <c r="W572" i="1" l="1"/>
  <c r="X571" i="1"/>
  <c r="Y571" i="1" s="1"/>
  <c r="V572" i="1"/>
  <c r="R573" i="1"/>
  <c r="S572" i="1"/>
  <c r="W573" i="1" l="1"/>
  <c r="X572" i="1"/>
  <c r="Y572" i="1" s="1"/>
  <c r="V573" i="1"/>
  <c r="R574" i="1"/>
  <c r="S573" i="1"/>
  <c r="W574" i="1" l="1"/>
  <c r="X573" i="1"/>
  <c r="Y573" i="1" s="1"/>
  <c r="V574" i="1"/>
  <c r="R575" i="1"/>
  <c r="S574" i="1"/>
  <c r="W575" i="1" l="1"/>
  <c r="X574" i="1"/>
  <c r="Y574" i="1" s="1"/>
  <c r="V575" i="1"/>
  <c r="R576" i="1"/>
  <c r="S575" i="1"/>
  <c r="W576" i="1" l="1"/>
  <c r="X575" i="1"/>
  <c r="Y575" i="1" s="1"/>
  <c r="V576" i="1"/>
  <c r="R577" i="1"/>
  <c r="S576" i="1"/>
  <c r="W577" i="1" l="1"/>
  <c r="X576" i="1"/>
  <c r="Y576" i="1" s="1"/>
  <c r="V577" i="1"/>
  <c r="R578" i="1"/>
  <c r="S577" i="1"/>
  <c r="W578" i="1" l="1"/>
  <c r="X577" i="1"/>
  <c r="Y577" i="1" s="1"/>
  <c r="V578" i="1"/>
  <c r="R579" i="1"/>
  <c r="S578" i="1"/>
  <c r="W579" i="1" l="1"/>
  <c r="X578" i="1"/>
  <c r="Y578" i="1" s="1"/>
  <c r="V579" i="1"/>
  <c r="R580" i="1"/>
  <c r="S579" i="1"/>
  <c r="W580" i="1" l="1"/>
  <c r="X579" i="1"/>
  <c r="Y579" i="1" s="1"/>
  <c r="V580" i="1"/>
  <c r="R581" i="1"/>
  <c r="S580" i="1"/>
  <c r="W581" i="1" l="1"/>
  <c r="X580" i="1"/>
  <c r="Y580" i="1" s="1"/>
  <c r="V581" i="1"/>
  <c r="R582" i="1"/>
  <c r="S581" i="1"/>
  <c r="W582" i="1" l="1"/>
  <c r="X581" i="1"/>
  <c r="Y581" i="1" s="1"/>
  <c r="V582" i="1"/>
  <c r="R583" i="1"/>
  <c r="S582" i="1"/>
  <c r="W583" i="1" l="1"/>
  <c r="X582" i="1"/>
  <c r="Y582" i="1" s="1"/>
  <c r="V583" i="1"/>
  <c r="R584" i="1"/>
  <c r="S583" i="1"/>
  <c r="W584" i="1" l="1"/>
  <c r="X583" i="1"/>
  <c r="Y583" i="1" s="1"/>
  <c r="V584" i="1"/>
  <c r="R585" i="1"/>
  <c r="S584" i="1"/>
  <c r="W585" i="1" l="1"/>
  <c r="X584" i="1"/>
  <c r="Y584" i="1" s="1"/>
  <c r="V585" i="1"/>
  <c r="R586" i="1"/>
  <c r="S585" i="1"/>
  <c r="W586" i="1" l="1"/>
  <c r="X585" i="1"/>
  <c r="Y585" i="1" s="1"/>
  <c r="V586" i="1"/>
  <c r="R587" i="1"/>
  <c r="S586" i="1"/>
  <c r="W587" i="1" l="1"/>
  <c r="X586" i="1"/>
  <c r="Y586" i="1" s="1"/>
  <c r="V587" i="1"/>
  <c r="R588" i="1"/>
  <c r="S587" i="1"/>
  <c r="W588" i="1" l="1"/>
  <c r="X587" i="1"/>
  <c r="Y587" i="1" s="1"/>
  <c r="V588" i="1"/>
  <c r="R589" i="1"/>
  <c r="S588" i="1"/>
  <c r="W589" i="1" l="1"/>
  <c r="X588" i="1"/>
  <c r="Y588" i="1" s="1"/>
  <c r="V589" i="1"/>
  <c r="R590" i="1"/>
  <c r="S589" i="1"/>
  <c r="W590" i="1" l="1"/>
  <c r="X589" i="1"/>
  <c r="Y589" i="1" s="1"/>
  <c r="V590" i="1"/>
  <c r="R591" i="1"/>
  <c r="S590" i="1"/>
  <c r="W591" i="1" l="1"/>
  <c r="X590" i="1"/>
  <c r="Y590" i="1" s="1"/>
  <c r="V591" i="1"/>
  <c r="R592" i="1"/>
  <c r="S591" i="1"/>
  <c r="W592" i="1" l="1"/>
  <c r="X591" i="1"/>
  <c r="Y591" i="1" s="1"/>
  <c r="V592" i="1"/>
  <c r="R593" i="1"/>
  <c r="S592" i="1"/>
  <c r="W593" i="1" l="1"/>
  <c r="X592" i="1"/>
  <c r="Y592" i="1" s="1"/>
  <c r="V593" i="1"/>
  <c r="R594" i="1"/>
  <c r="S593" i="1"/>
  <c r="W594" i="1" l="1"/>
  <c r="X593" i="1"/>
  <c r="Y593" i="1" s="1"/>
  <c r="V594" i="1"/>
  <c r="R595" i="1"/>
  <c r="S594" i="1"/>
  <c r="W595" i="1" l="1"/>
  <c r="X594" i="1"/>
  <c r="Y594" i="1" s="1"/>
  <c r="V595" i="1"/>
  <c r="R596" i="1"/>
  <c r="S595" i="1"/>
  <c r="W596" i="1" l="1"/>
  <c r="X595" i="1"/>
  <c r="Y595" i="1" s="1"/>
  <c r="V596" i="1"/>
  <c r="R597" i="1"/>
  <c r="S596" i="1"/>
  <c r="W597" i="1" l="1"/>
  <c r="X596" i="1"/>
  <c r="Y596" i="1" s="1"/>
  <c r="V597" i="1"/>
  <c r="R598" i="1"/>
  <c r="S597" i="1"/>
  <c r="W598" i="1" l="1"/>
  <c r="X597" i="1"/>
  <c r="Y597" i="1" s="1"/>
  <c r="V598" i="1"/>
  <c r="R599" i="1"/>
  <c r="S598" i="1"/>
  <c r="W599" i="1" l="1"/>
  <c r="X598" i="1"/>
  <c r="Y598" i="1" s="1"/>
  <c r="V599" i="1"/>
  <c r="R600" i="1"/>
  <c r="S599" i="1"/>
  <c r="W600" i="1" l="1"/>
  <c r="X599" i="1"/>
  <c r="Y599" i="1" s="1"/>
  <c r="V600" i="1"/>
  <c r="R601" i="1"/>
  <c r="S600" i="1"/>
  <c r="W601" i="1" l="1"/>
  <c r="X600" i="1"/>
  <c r="Y600" i="1" s="1"/>
  <c r="V601" i="1"/>
  <c r="R602" i="1"/>
  <c r="S601" i="1"/>
  <c r="W602" i="1" l="1"/>
  <c r="X601" i="1"/>
  <c r="Y601" i="1" s="1"/>
  <c r="V602" i="1"/>
  <c r="R603" i="1"/>
  <c r="S602" i="1"/>
  <c r="W603" i="1" l="1"/>
  <c r="X602" i="1"/>
  <c r="Y602" i="1" s="1"/>
  <c r="V603" i="1"/>
  <c r="R604" i="1"/>
  <c r="S603" i="1"/>
  <c r="W604" i="1" l="1"/>
  <c r="X603" i="1"/>
  <c r="Y603" i="1" s="1"/>
  <c r="V604" i="1"/>
  <c r="R605" i="1"/>
  <c r="S604" i="1"/>
  <c r="W605" i="1" l="1"/>
  <c r="X604" i="1"/>
  <c r="Y604" i="1" s="1"/>
  <c r="V605" i="1"/>
  <c r="R606" i="1"/>
  <c r="S605" i="1"/>
  <c r="W606" i="1" l="1"/>
  <c r="X605" i="1"/>
  <c r="Y605" i="1" s="1"/>
  <c r="V606" i="1"/>
  <c r="R607" i="1"/>
  <c r="S606" i="1"/>
  <c r="W607" i="1" l="1"/>
  <c r="X606" i="1"/>
  <c r="Y606" i="1" s="1"/>
  <c r="V607" i="1"/>
  <c r="R608" i="1"/>
  <c r="S607" i="1"/>
  <c r="W608" i="1" l="1"/>
  <c r="X607" i="1"/>
  <c r="Y607" i="1" s="1"/>
  <c r="V608" i="1"/>
  <c r="R609" i="1"/>
  <c r="S608" i="1"/>
  <c r="W609" i="1" l="1"/>
  <c r="X608" i="1"/>
  <c r="Y608" i="1" s="1"/>
  <c r="V609" i="1"/>
  <c r="R610" i="1"/>
  <c r="S609" i="1"/>
  <c r="W610" i="1" l="1"/>
  <c r="X609" i="1"/>
  <c r="Y609" i="1" s="1"/>
  <c r="V610" i="1"/>
  <c r="R611" i="1"/>
  <c r="S610" i="1"/>
  <c r="W611" i="1" l="1"/>
  <c r="X610" i="1"/>
  <c r="Y610" i="1" s="1"/>
  <c r="V611" i="1"/>
  <c r="R612" i="1"/>
  <c r="S611" i="1"/>
  <c r="W612" i="1" l="1"/>
  <c r="X611" i="1"/>
  <c r="Y611" i="1" s="1"/>
  <c r="V612" i="1"/>
  <c r="R613" i="1"/>
  <c r="S612" i="1"/>
  <c r="W613" i="1" l="1"/>
  <c r="X612" i="1"/>
  <c r="Y612" i="1" s="1"/>
  <c r="V613" i="1"/>
  <c r="R614" i="1"/>
  <c r="S613" i="1"/>
  <c r="W614" i="1" l="1"/>
  <c r="X613" i="1"/>
  <c r="Y613" i="1" s="1"/>
  <c r="V614" i="1"/>
  <c r="R615" i="1"/>
  <c r="S614" i="1"/>
  <c r="W615" i="1" l="1"/>
  <c r="X614" i="1"/>
  <c r="Y614" i="1" s="1"/>
  <c r="V615" i="1"/>
  <c r="R616" i="1"/>
  <c r="S615" i="1"/>
  <c r="W616" i="1" l="1"/>
  <c r="X615" i="1"/>
  <c r="Y615" i="1" s="1"/>
  <c r="V616" i="1"/>
  <c r="R617" i="1"/>
  <c r="S616" i="1"/>
  <c r="W617" i="1" l="1"/>
  <c r="X616" i="1"/>
  <c r="Y616" i="1" s="1"/>
  <c r="V617" i="1"/>
  <c r="R618" i="1"/>
  <c r="S617" i="1"/>
  <c r="W618" i="1" l="1"/>
  <c r="X617" i="1"/>
  <c r="Y617" i="1" s="1"/>
  <c r="V618" i="1"/>
  <c r="R619" i="1"/>
  <c r="S618" i="1"/>
  <c r="W619" i="1" l="1"/>
  <c r="X618" i="1"/>
  <c r="Y618" i="1" s="1"/>
  <c r="V619" i="1"/>
  <c r="R620" i="1"/>
  <c r="S619" i="1"/>
  <c r="W620" i="1" l="1"/>
  <c r="X619" i="1"/>
  <c r="Y619" i="1" s="1"/>
  <c r="V620" i="1"/>
  <c r="R621" i="1"/>
  <c r="S620" i="1"/>
  <c r="W621" i="1" l="1"/>
  <c r="X620" i="1"/>
  <c r="Y620" i="1" s="1"/>
  <c r="V621" i="1"/>
  <c r="R622" i="1"/>
  <c r="S621" i="1"/>
  <c r="W622" i="1" l="1"/>
  <c r="X621" i="1"/>
  <c r="Y621" i="1" s="1"/>
  <c r="V622" i="1"/>
  <c r="R623" i="1"/>
  <c r="S622" i="1"/>
  <c r="W623" i="1" l="1"/>
  <c r="X622" i="1"/>
  <c r="Y622" i="1" s="1"/>
  <c r="V623" i="1"/>
  <c r="R624" i="1"/>
  <c r="S623" i="1"/>
  <c r="W624" i="1" l="1"/>
  <c r="X623" i="1"/>
  <c r="Y623" i="1" s="1"/>
  <c r="V624" i="1"/>
  <c r="R625" i="1"/>
  <c r="S624" i="1"/>
  <c r="W625" i="1" l="1"/>
  <c r="X624" i="1"/>
  <c r="Y624" i="1" s="1"/>
  <c r="V625" i="1"/>
  <c r="R626" i="1"/>
  <c r="S625" i="1"/>
  <c r="W626" i="1" l="1"/>
  <c r="X625" i="1"/>
  <c r="Y625" i="1" s="1"/>
  <c r="V626" i="1"/>
  <c r="R627" i="1"/>
  <c r="S626" i="1"/>
  <c r="W627" i="1" l="1"/>
  <c r="X626" i="1"/>
  <c r="Y626" i="1" s="1"/>
  <c r="V627" i="1"/>
  <c r="R628" i="1"/>
  <c r="S627" i="1"/>
  <c r="W628" i="1" l="1"/>
  <c r="X627" i="1"/>
  <c r="Y627" i="1" s="1"/>
  <c r="V628" i="1"/>
  <c r="R629" i="1"/>
  <c r="S628" i="1"/>
  <c r="W629" i="1" l="1"/>
  <c r="X628" i="1"/>
  <c r="Y628" i="1" s="1"/>
  <c r="V629" i="1"/>
  <c r="R630" i="1"/>
  <c r="S629" i="1"/>
  <c r="W630" i="1" l="1"/>
  <c r="X629" i="1"/>
  <c r="Y629" i="1" s="1"/>
  <c r="V630" i="1"/>
  <c r="R631" i="1"/>
  <c r="S630" i="1"/>
  <c r="W631" i="1" l="1"/>
  <c r="X630" i="1"/>
  <c r="Y630" i="1" s="1"/>
  <c r="V631" i="1"/>
  <c r="R632" i="1"/>
  <c r="S631" i="1"/>
  <c r="W632" i="1" l="1"/>
  <c r="X631" i="1"/>
  <c r="Y631" i="1" s="1"/>
  <c r="V632" i="1"/>
  <c r="R633" i="1"/>
  <c r="S632" i="1"/>
  <c r="W633" i="1" l="1"/>
  <c r="X632" i="1"/>
  <c r="Y632" i="1" s="1"/>
  <c r="V633" i="1"/>
  <c r="R634" i="1"/>
  <c r="S633" i="1"/>
  <c r="W634" i="1" l="1"/>
  <c r="X633" i="1"/>
  <c r="Y633" i="1" s="1"/>
  <c r="V634" i="1"/>
  <c r="R635" i="1"/>
  <c r="S634" i="1"/>
  <c r="W635" i="1" l="1"/>
  <c r="X634" i="1"/>
  <c r="Y634" i="1" s="1"/>
  <c r="V635" i="1"/>
  <c r="R636" i="1"/>
  <c r="S635" i="1"/>
  <c r="W636" i="1" l="1"/>
  <c r="X635" i="1"/>
  <c r="Y635" i="1" s="1"/>
  <c r="V636" i="1"/>
  <c r="R637" i="1"/>
  <c r="S636" i="1"/>
  <c r="W637" i="1" l="1"/>
  <c r="X636" i="1"/>
  <c r="Y636" i="1" s="1"/>
  <c r="V637" i="1"/>
  <c r="R638" i="1"/>
  <c r="S637" i="1"/>
  <c r="W638" i="1" l="1"/>
  <c r="X637" i="1"/>
  <c r="Y637" i="1" s="1"/>
  <c r="V638" i="1"/>
  <c r="R639" i="1"/>
  <c r="S638" i="1"/>
  <c r="W639" i="1" l="1"/>
  <c r="X638" i="1"/>
  <c r="Y638" i="1" s="1"/>
  <c r="V639" i="1"/>
  <c r="R640" i="1"/>
  <c r="S639" i="1"/>
  <c r="W640" i="1" l="1"/>
  <c r="X639" i="1"/>
  <c r="Y639" i="1" s="1"/>
  <c r="V640" i="1"/>
  <c r="R641" i="1"/>
  <c r="S640" i="1"/>
  <c r="W641" i="1" l="1"/>
  <c r="X640" i="1"/>
  <c r="Y640" i="1" s="1"/>
  <c r="V641" i="1"/>
  <c r="R642" i="1"/>
  <c r="S641" i="1"/>
  <c r="W642" i="1" l="1"/>
  <c r="X641" i="1"/>
  <c r="Y641" i="1" s="1"/>
  <c r="V642" i="1"/>
  <c r="R643" i="1"/>
  <c r="S642" i="1"/>
  <c r="W643" i="1" l="1"/>
  <c r="X642" i="1"/>
  <c r="Y642" i="1" s="1"/>
  <c r="V643" i="1"/>
  <c r="R644" i="1"/>
  <c r="S643" i="1"/>
  <c r="W644" i="1" l="1"/>
  <c r="X643" i="1"/>
  <c r="Y643" i="1" s="1"/>
  <c r="V644" i="1"/>
  <c r="R645" i="1"/>
  <c r="S644" i="1"/>
  <c r="W645" i="1" l="1"/>
  <c r="X644" i="1"/>
  <c r="Y644" i="1" s="1"/>
  <c r="V645" i="1"/>
  <c r="R646" i="1"/>
  <c r="S645" i="1"/>
  <c r="W646" i="1" l="1"/>
  <c r="X645" i="1"/>
  <c r="Y645" i="1" s="1"/>
  <c r="V646" i="1"/>
  <c r="R647" i="1"/>
  <c r="S646" i="1"/>
  <c r="W647" i="1" l="1"/>
  <c r="X646" i="1"/>
  <c r="Y646" i="1" s="1"/>
  <c r="V647" i="1"/>
  <c r="R648" i="1"/>
  <c r="S647" i="1"/>
  <c r="W648" i="1" l="1"/>
  <c r="X647" i="1"/>
  <c r="Y647" i="1" s="1"/>
  <c r="V648" i="1"/>
  <c r="R649" i="1"/>
  <c r="S648" i="1"/>
  <c r="W649" i="1" l="1"/>
  <c r="X648" i="1"/>
  <c r="Y648" i="1" s="1"/>
  <c r="V649" i="1"/>
  <c r="R650" i="1"/>
  <c r="S649" i="1"/>
  <c r="W650" i="1" l="1"/>
  <c r="X649" i="1"/>
  <c r="Y649" i="1" s="1"/>
  <c r="V650" i="1"/>
  <c r="R651" i="1"/>
  <c r="S650" i="1"/>
  <c r="W651" i="1" l="1"/>
  <c r="X650" i="1"/>
  <c r="Y650" i="1" s="1"/>
  <c r="V651" i="1"/>
  <c r="R652" i="1"/>
  <c r="S651" i="1"/>
  <c r="W652" i="1" l="1"/>
  <c r="X651" i="1"/>
  <c r="Y651" i="1" s="1"/>
  <c r="V652" i="1"/>
  <c r="R653" i="1"/>
  <c r="S652" i="1"/>
  <c r="W653" i="1" l="1"/>
  <c r="X652" i="1"/>
  <c r="Y652" i="1" s="1"/>
  <c r="V653" i="1"/>
  <c r="R654" i="1"/>
  <c r="S653" i="1"/>
  <c r="W654" i="1" l="1"/>
  <c r="X653" i="1"/>
  <c r="Y653" i="1" s="1"/>
  <c r="V654" i="1"/>
  <c r="R655" i="1"/>
  <c r="S654" i="1"/>
  <c r="W655" i="1" l="1"/>
  <c r="X654" i="1"/>
  <c r="Y654" i="1" s="1"/>
  <c r="V655" i="1"/>
  <c r="R656" i="1"/>
  <c r="S655" i="1"/>
  <c r="W656" i="1" l="1"/>
  <c r="X655" i="1"/>
  <c r="Y655" i="1" s="1"/>
  <c r="V656" i="1"/>
  <c r="R657" i="1"/>
  <c r="S656" i="1"/>
  <c r="W657" i="1" l="1"/>
  <c r="X656" i="1"/>
  <c r="Y656" i="1" s="1"/>
  <c r="V657" i="1"/>
  <c r="R658" i="1"/>
  <c r="S657" i="1"/>
  <c r="W658" i="1" l="1"/>
  <c r="X657" i="1"/>
  <c r="Y657" i="1" s="1"/>
  <c r="V658" i="1"/>
  <c r="R659" i="1"/>
  <c r="S658" i="1"/>
  <c r="W659" i="1" l="1"/>
  <c r="X658" i="1"/>
  <c r="Y658" i="1" s="1"/>
  <c r="V659" i="1"/>
  <c r="R660" i="1"/>
  <c r="S659" i="1"/>
  <c r="W660" i="1" l="1"/>
  <c r="X659" i="1"/>
  <c r="Y659" i="1" s="1"/>
  <c r="V660" i="1"/>
  <c r="R661" i="1"/>
  <c r="S660" i="1"/>
  <c r="W661" i="1" l="1"/>
  <c r="X660" i="1"/>
  <c r="Y660" i="1" s="1"/>
  <c r="V661" i="1"/>
  <c r="R662" i="1"/>
  <c r="S661" i="1"/>
  <c r="W662" i="1" l="1"/>
  <c r="X661" i="1"/>
  <c r="Y661" i="1" s="1"/>
  <c r="V662" i="1"/>
  <c r="R663" i="1"/>
  <c r="S662" i="1"/>
  <c r="W663" i="1" l="1"/>
  <c r="X662" i="1"/>
  <c r="Y662" i="1" s="1"/>
  <c r="V663" i="1"/>
  <c r="R664" i="1"/>
  <c r="S663" i="1"/>
  <c r="W664" i="1" l="1"/>
  <c r="X663" i="1"/>
  <c r="Y663" i="1" s="1"/>
  <c r="V664" i="1"/>
  <c r="R665" i="1"/>
  <c r="S664" i="1"/>
  <c r="W665" i="1" l="1"/>
  <c r="X664" i="1"/>
  <c r="Y664" i="1" s="1"/>
  <c r="V665" i="1"/>
  <c r="R666" i="1"/>
  <c r="S665" i="1"/>
  <c r="W666" i="1" l="1"/>
  <c r="X665" i="1"/>
  <c r="Y665" i="1" s="1"/>
  <c r="V666" i="1"/>
  <c r="R667" i="1"/>
  <c r="S666" i="1"/>
  <c r="W667" i="1" l="1"/>
  <c r="X666" i="1"/>
  <c r="Y666" i="1" s="1"/>
  <c r="V667" i="1"/>
  <c r="R668" i="1"/>
  <c r="S667" i="1"/>
  <c r="W668" i="1" l="1"/>
  <c r="X667" i="1"/>
  <c r="Y667" i="1" s="1"/>
  <c r="V668" i="1"/>
  <c r="R669" i="1"/>
  <c r="S668" i="1"/>
  <c r="W669" i="1" l="1"/>
  <c r="X668" i="1"/>
  <c r="Y668" i="1" s="1"/>
  <c r="V669" i="1"/>
  <c r="R670" i="1"/>
  <c r="S669" i="1"/>
  <c r="W670" i="1" l="1"/>
  <c r="X669" i="1"/>
  <c r="Y669" i="1" s="1"/>
  <c r="V670" i="1"/>
  <c r="R671" i="1"/>
  <c r="S670" i="1"/>
  <c r="W671" i="1" l="1"/>
  <c r="X670" i="1"/>
  <c r="Y670" i="1" s="1"/>
  <c r="V671" i="1"/>
  <c r="R672" i="1"/>
  <c r="S671" i="1"/>
  <c r="W672" i="1" l="1"/>
  <c r="X671" i="1"/>
  <c r="Y671" i="1" s="1"/>
  <c r="V672" i="1"/>
  <c r="R673" i="1"/>
  <c r="S672" i="1"/>
  <c r="W673" i="1" l="1"/>
  <c r="X672" i="1"/>
  <c r="Y672" i="1" s="1"/>
  <c r="V673" i="1"/>
  <c r="R674" i="1"/>
  <c r="S673" i="1"/>
  <c r="W674" i="1" l="1"/>
  <c r="X673" i="1"/>
  <c r="Y673" i="1" s="1"/>
  <c r="V674" i="1"/>
  <c r="R675" i="1"/>
  <c r="S674" i="1"/>
  <c r="W675" i="1" l="1"/>
  <c r="X674" i="1"/>
  <c r="Y674" i="1" s="1"/>
  <c r="V675" i="1"/>
  <c r="R676" i="1"/>
  <c r="S675" i="1"/>
  <c r="W676" i="1" l="1"/>
  <c r="X675" i="1"/>
  <c r="Y675" i="1" s="1"/>
  <c r="V676" i="1"/>
  <c r="R677" i="1"/>
  <c r="S676" i="1"/>
  <c r="W677" i="1" l="1"/>
  <c r="X676" i="1"/>
  <c r="Y676" i="1" s="1"/>
  <c r="V677" i="1"/>
  <c r="R678" i="1"/>
  <c r="S677" i="1"/>
  <c r="W678" i="1" l="1"/>
  <c r="X677" i="1"/>
  <c r="Y677" i="1" s="1"/>
  <c r="V678" i="1"/>
  <c r="R679" i="1"/>
  <c r="S678" i="1"/>
  <c r="W679" i="1" l="1"/>
  <c r="X678" i="1"/>
  <c r="Y678" i="1" s="1"/>
  <c r="V679" i="1"/>
  <c r="R680" i="1"/>
  <c r="S679" i="1"/>
  <c r="W680" i="1" l="1"/>
  <c r="X679" i="1"/>
  <c r="Y679" i="1" s="1"/>
  <c r="V680" i="1"/>
  <c r="R681" i="1"/>
  <c r="S680" i="1"/>
  <c r="W681" i="1" l="1"/>
  <c r="X680" i="1"/>
  <c r="Y680" i="1" s="1"/>
  <c r="V681" i="1"/>
  <c r="R682" i="1"/>
  <c r="S681" i="1"/>
  <c r="W682" i="1" l="1"/>
  <c r="X681" i="1"/>
  <c r="Y681" i="1" s="1"/>
  <c r="V682" i="1"/>
  <c r="R683" i="1"/>
  <c r="S682" i="1"/>
  <c r="W683" i="1" l="1"/>
  <c r="X682" i="1"/>
  <c r="Y682" i="1" s="1"/>
  <c r="V683" i="1"/>
  <c r="R684" i="1"/>
  <c r="S683" i="1"/>
  <c r="W684" i="1" l="1"/>
  <c r="X683" i="1"/>
  <c r="Y683" i="1" s="1"/>
  <c r="V684" i="1"/>
  <c r="R685" i="1"/>
  <c r="S684" i="1"/>
  <c r="W685" i="1" l="1"/>
  <c r="X684" i="1"/>
  <c r="Y684" i="1" s="1"/>
  <c r="V685" i="1"/>
  <c r="R686" i="1"/>
  <c r="S685" i="1"/>
  <c r="W686" i="1" l="1"/>
  <c r="X685" i="1"/>
  <c r="Y685" i="1" s="1"/>
  <c r="V686" i="1"/>
  <c r="R687" i="1"/>
  <c r="S686" i="1"/>
  <c r="W687" i="1" l="1"/>
  <c r="X686" i="1"/>
  <c r="Y686" i="1" s="1"/>
  <c r="V687" i="1"/>
  <c r="R688" i="1"/>
  <c r="S687" i="1"/>
  <c r="W688" i="1" l="1"/>
  <c r="X687" i="1"/>
  <c r="Y687" i="1" s="1"/>
  <c r="V688" i="1"/>
  <c r="R689" i="1"/>
  <c r="S688" i="1"/>
  <c r="W689" i="1" l="1"/>
  <c r="X688" i="1"/>
  <c r="Y688" i="1" s="1"/>
  <c r="V689" i="1"/>
  <c r="R690" i="1"/>
  <c r="S689" i="1"/>
  <c r="W690" i="1" l="1"/>
  <c r="X689" i="1"/>
  <c r="Y689" i="1" s="1"/>
  <c r="V690" i="1"/>
  <c r="R691" i="1"/>
  <c r="S690" i="1"/>
  <c r="W691" i="1" l="1"/>
  <c r="X690" i="1"/>
  <c r="Y690" i="1" s="1"/>
  <c r="V691" i="1"/>
  <c r="R692" i="1"/>
  <c r="S691" i="1"/>
  <c r="W692" i="1" l="1"/>
  <c r="X691" i="1"/>
  <c r="Y691" i="1" s="1"/>
  <c r="V692" i="1"/>
  <c r="R693" i="1"/>
  <c r="S692" i="1"/>
  <c r="W693" i="1" l="1"/>
  <c r="X692" i="1"/>
  <c r="Y692" i="1" s="1"/>
  <c r="V693" i="1"/>
  <c r="R694" i="1"/>
  <c r="S693" i="1"/>
  <c r="W694" i="1" l="1"/>
  <c r="X693" i="1"/>
  <c r="Y693" i="1" s="1"/>
  <c r="V694" i="1"/>
  <c r="R695" i="1"/>
  <c r="S694" i="1"/>
  <c r="W695" i="1" l="1"/>
  <c r="X694" i="1"/>
  <c r="Y694" i="1" s="1"/>
  <c r="V695" i="1"/>
  <c r="R696" i="1"/>
  <c r="S695" i="1"/>
  <c r="W696" i="1" l="1"/>
  <c r="X695" i="1"/>
  <c r="Y695" i="1" s="1"/>
  <c r="V696" i="1"/>
  <c r="R697" i="1"/>
  <c r="S696" i="1"/>
  <c r="W697" i="1" l="1"/>
  <c r="X696" i="1"/>
  <c r="Y696" i="1" s="1"/>
  <c r="V697" i="1"/>
  <c r="R698" i="1"/>
  <c r="S697" i="1"/>
  <c r="W698" i="1" l="1"/>
  <c r="X697" i="1"/>
  <c r="Y697" i="1" s="1"/>
  <c r="V698" i="1"/>
  <c r="R699" i="1"/>
  <c r="S698" i="1"/>
  <c r="W699" i="1" l="1"/>
  <c r="X698" i="1"/>
  <c r="Y698" i="1" s="1"/>
  <c r="V699" i="1"/>
  <c r="R700" i="1"/>
  <c r="S699" i="1"/>
  <c r="W700" i="1" l="1"/>
  <c r="X699" i="1"/>
  <c r="Y699" i="1" s="1"/>
  <c r="V700" i="1"/>
  <c r="R701" i="1"/>
  <c r="S700" i="1"/>
  <c r="W701" i="1" l="1"/>
  <c r="X700" i="1"/>
  <c r="Y700" i="1" s="1"/>
  <c r="V701" i="1"/>
  <c r="R702" i="1"/>
  <c r="S701" i="1"/>
  <c r="W702" i="1" l="1"/>
  <c r="X701" i="1"/>
  <c r="Y701" i="1" s="1"/>
  <c r="V702" i="1"/>
  <c r="R703" i="1"/>
  <c r="S702" i="1"/>
  <c r="W703" i="1" l="1"/>
  <c r="X702" i="1"/>
  <c r="Y702" i="1" s="1"/>
  <c r="V703" i="1"/>
  <c r="R704" i="1"/>
  <c r="S703" i="1"/>
  <c r="W704" i="1" l="1"/>
  <c r="X703" i="1"/>
  <c r="Y703" i="1" s="1"/>
  <c r="V704" i="1"/>
  <c r="R705" i="1"/>
  <c r="S704" i="1"/>
  <c r="W705" i="1" l="1"/>
  <c r="X704" i="1"/>
  <c r="Y704" i="1" s="1"/>
  <c r="V705" i="1"/>
  <c r="R706" i="1"/>
  <c r="S705" i="1"/>
  <c r="W706" i="1" l="1"/>
  <c r="X705" i="1"/>
  <c r="Y705" i="1" s="1"/>
  <c r="V706" i="1"/>
  <c r="R707" i="1"/>
  <c r="S706" i="1"/>
  <c r="W707" i="1" l="1"/>
  <c r="X706" i="1"/>
  <c r="Y706" i="1" s="1"/>
  <c r="V707" i="1"/>
  <c r="R708" i="1"/>
  <c r="S707" i="1"/>
  <c r="W708" i="1" l="1"/>
  <c r="X707" i="1"/>
  <c r="Y707" i="1" s="1"/>
  <c r="V708" i="1"/>
  <c r="R709" i="1"/>
  <c r="S708" i="1"/>
  <c r="W709" i="1" l="1"/>
  <c r="X708" i="1"/>
  <c r="Y708" i="1" s="1"/>
  <c r="V709" i="1"/>
  <c r="R710" i="1"/>
  <c r="S709" i="1"/>
  <c r="W710" i="1" l="1"/>
  <c r="X709" i="1"/>
  <c r="Y709" i="1" s="1"/>
  <c r="V710" i="1"/>
  <c r="R711" i="1"/>
  <c r="S710" i="1"/>
  <c r="W711" i="1" l="1"/>
  <c r="X710" i="1"/>
  <c r="Y710" i="1" s="1"/>
  <c r="V711" i="1"/>
  <c r="R712" i="1"/>
  <c r="S711" i="1"/>
  <c r="W712" i="1" l="1"/>
  <c r="X711" i="1"/>
  <c r="Y711" i="1" s="1"/>
  <c r="V712" i="1"/>
  <c r="R713" i="1"/>
  <c r="S712" i="1"/>
  <c r="W713" i="1" l="1"/>
  <c r="X712" i="1"/>
  <c r="Y712" i="1" s="1"/>
  <c r="V713" i="1"/>
  <c r="R714" i="1"/>
  <c r="S713" i="1"/>
  <c r="W714" i="1" l="1"/>
  <c r="X713" i="1"/>
  <c r="Y713" i="1" s="1"/>
  <c r="V714" i="1"/>
  <c r="R715" i="1"/>
  <c r="S714" i="1"/>
  <c r="W715" i="1" l="1"/>
  <c r="X714" i="1"/>
  <c r="Y714" i="1" s="1"/>
  <c r="V715" i="1"/>
  <c r="R716" i="1"/>
  <c r="S715" i="1"/>
  <c r="W716" i="1" l="1"/>
  <c r="X715" i="1"/>
  <c r="Y715" i="1" s="1"/>
  <c r="V716" i="1"/>
  <c r="R717" i="1"/>
  <c r="S716" i="1"/>
  <c r="W717" i="1" l="1"/>
  <c r="X716" i="1"/>
  <c r="Y716" i="1" s="1"/>
  <c r="V717" i="1"/>
  <c r="R718" i="1"/>
  <c r="S717" i="1"/>
  <c r="W718" i="1" l="1"/>
  <c r="X717" i="1"/>
  <c r="Y717" i="1" s="1"/>
  <c r="V718" i="1"/>
  <c r="R719" i="1"/>
  <c r="S718" i="1"/>
  <c r="W719" i="1" l="1"/>
  <c r="X718" i="1"/>
  <c r="Y718" i="1" s="1"/>
  <c r="V719" i="1"/>
  <c r="R720" i="1"/>
  <c r="S719" i="1"/>
  <c r="W720" i="1" l="1"/>
  <c r="X719" i="1"/>
  <c r="Y719" i="1" s="1"/>
  <c r="V720" i="1"/>
  <c r="R721" i="1"/>
  <c r="S720" i="1"/>
  <c r="W721" i="1" l="1"/>
  <c r="X720" i="1"/>
  <c r="Y720" i="1" s="1"/>
  <c r="V721" i="1"/>
  <c r="R722" i="1"/>
  <c r="S721" i="1"/>
  <c r="W722" i="1" l="1"/>
  <c r="X721" i="1"/>
  <c r="Y721" i="1" s="1"/>
  <c r="V722" i="1"/>
  <c r="R723" i="1"/>
  <c r="S722" i="1"/>
  <c r="W723" i="1" l="1"/>
  <c r="X722" i="1"/>
  <c r="Y722" i="1" s="1"/>
  <c r="V723" i="1"/>
  <c r="R724" i="1"/>
  <c r="S723" i="1"/>
  <c r="W724" i="1" l="1"/>
  <c r="X723" i="1"/>
  <c r="Y723" i="1" s="1"/>
  <c r="V724" i="1"/>
  <c r="R725" i="1"/>
  <c r="S724" i="1"/>
  <c r="W725" i="1" l="1"/>
  <c r="X724" i="1"/>
  <c r="Y724" i="1" s="1"/>
  <c r="V725" i="1"/>
  <c r="R726" i="1"/>
  <c r="S725" i="1"/>
  <c r="W726" i="1" l="1"/>
  <c r="X725" i="1"/>
  <c r="Y725" i="1" s="1"/>
  <c r="V726" i="1"/>
  <c r="R727" i="1"/>
  <c r="S726" i="1"/>
  <c r="W727" i="1" l="1"/>
  <c r="X726" i="1"/>
  <c r="Y726" i="1" s="1"/>
  <c r="V727" i="1"/>
  <c r="R728" i="1"/>
  <c r="S727" i="1"/>
  <c r="W728" i="1" l="1"/>
  <c r="X727" i="1"/>
  <c r="Y727" i="1" s="1"/>
  <c r="V728" i="1"/>
  <c r="R729" i="1"/>
  <c r="S728" i="1"/>
  <c r="W729" i="1" l="1"/>
  <c r="X728" i="1"/>
  <c r="Y728" i="1" s="1"/>
  <c r="V729" i="1"/>
  <c r="R730" i="1"/>
  <c r="S729" i="1"/>
  <c r="W730" i="1" l="1"/>
  <c r="X729" i="1"/>
  <c r="Y729" i="1" s="1"/>
  <c r="V730" i="1"/>
  <c r="R731" i="1"/>
  <c r="S730" i="1"/>
  <c r="W731" i="1" l="1"/>
  <c r="X730" i="1"/>
  <c r="Y730" i="1" s="1"/>
  <c r="V731" i="1"/>
  <c r="R732" i="1"/>
  <c r="S731" i="1"/>
  <c r="W732" i="1" l="1"/>
  <c r="X731" i="1"/>
  <c r="Y731" i="1" s="1"/>
  <c r="V732" i="1"/>
  <c r="R733" i="1"/>
  <c r="S732" i="1"/>
  <c r="W733" i="1" l="1"/>
  <c r="X732" i="1"/>
  <c r="Y732" i="1" s="1"/>
  <c r="V733" i="1"/>
  <c r="R734" i="1"/>
  <c r="S733" i="1"/>
  <c r="W734" i="1" l="1"/>
  <c r="X733" i="1"/>
  <c r="Y733" i="1" s="1"/>
  <c r="V734" i="1"/>
  <c r="R735" i="1"/>
  <c r="S734" i="1"/>
  <c r="W735" i="1" l="1"/>
  <c r="X734" i="1"/>
  <c r="Y734" i="1" s="1"/>
  <c r="V735" i="1"/>
  <c r="R736" i="1"/>
  <c r="S735" i="1"/>
  <c r="W736" i="1" l="1"/>
  <c r="X735" i="1"/>
  <c r="Y735" i="1" s="1"/>
  <c r="V736" i="1"/>
  <c r="R737" i="1"/>
  <c r="S736" i="1"/>
  <c r="W737" i="1" l="1"/>
  <c r="X736" i="1"/>
  <c r="Y736" i="1" s="1"/>
  <c r="V737" i="1"/>
  <c r="R738" i="1"/>
  <c r="S737" i="1"/>
  <c r="W738" i="1" l="1"/>
  <c r="X737" i="1"/>
  <c r="Y737" i="1" s="1"/>
  <c r="V738" i="1"/>
  <c r="R739" i="1"/>
  <c r="S738" i="1"/>
  <c r="W739" i="1" l="1"/>
  <c r="X738" i="1"/>
  <c r="Y738" i="1" s="1"/>
  <c r="V739" i="1"/>
  <c r="R740" i="1"/>
  <c r="S739" i="1"/>
  <c r="W740" i="1" l="1"/>
  <c r="X739" i="1"/>
  <c r="Y739" i="1" s="1"/>
  <c r="V740" i="1"/>
  <c r="R741" i="1"/>
  <c r="S740" i="1"/>
  <c r="W741" i="1" l="1"/>
  <c r="X740" i="1"/>
  <c r="Y740" i="1" s="1"/>
  <c r="V741" i="1"/>
  <c r="R742" i="1"/>
  <c r="S741" i="1"/>
  <c r="W742" i="1" l="1"/>
  <c r="X741" i="1"/>
  <c r="Y741" i="1" s="1"/>
  <c r="V742" i="1"/>
  <c r="R743" i="1"/>
  <c r="S742" i="1"/>
  <c r="W743" i="1" l="1"/>
  <c r="X742" i="1"/>
  <c r="Y742" i="1" s="1"/>
  <c r="V743" i="1"/>
  <c r="R744" i="1"/>
  <c r="S743" i="1"/>
  <c r="W744" i="1" l="1"/>
  <c r="X743" i="1"/>
  <c r="Y743" i="1" s="1"/>
  <c r="V744" i="1"/>
  <c r="R745" i="1"/>
  <c r="S744" i="1"/>
  <c r="W745" i="1" l="1"/>
  <c r="X744" i="1"/>
  <c r="Y744" i="1" s="1"/>
  <c r="V745" i="1"/>
  <c r="R746" i="1"/>
  <c r="S745" i="1"/>
  <c r="W746" i="1" l="1"/>
  <c r="X745" i="1"/>
  <c r="Y745" i="1" s="1"/>
  <c r="V746" i="1"/>
  <c r="R747" i="1"/>
  <c r="S746" i="1"/>
  <c r="W747" i="1" l="1"/>
  <c r="X746" i="1"/>
  <c r="Y746" i="1" s="1"/>
  <c r="V747" i="1"/>
  <c r="R748" i="1"/>
  <c r="S747" i="1"/>
  <c r="W748" i="1" l="1"/>
  <c r="X747" i="1"/>
  <c r="Y747" i="1" s="1"/>
  <c r="V748" i="1"/>
  <c r="R749" i="1"/>
  <c r="S748" i="1"/>
  <c r="W749" i="1" l="1"/>
  <c r="X748" i="1"/>
  <c r="Y748" i="1" s="1"/>
  <c r="V749" i="1"/>
  <c r="R750" i="1"/>
  <c r="S749" i="1"/>
  <c r="W750" i="1" l="1"/>
  <c r="X749" i="1"/>
  <c r="Y749" i="1" s="1"/>
  <c r="V750" i="1"/>
  <c r="R751" i="1"/>
  <c r="S750" i="1"/>
  <c r="W751" i="1" l="1"/>
  <c r="X750" i="1"/>
  <c r="Y750" i="1" s="1"/>
  <c r="V751" i="1"/>
  <c r="R752" i="1"/>
  <c r="S751" i="1"/>
  <c r="W752" i="1" l="1"/>
  <c r="X751" i="1"/>
  <c r="Y751" i="1" s="1"/>
  <c r="V752" i="1"/>
  <c r="R753" i="1"/>
  <c r="S752" i="1"/>
  <c r="W753" i="1" l="1"/>
  <c r="X752" i="1"/>
  <c r="Y752" i="1" s="1"/>
  <c r="V753" i="1"/>
  <c r="R754" i="1"/>
  <c r="S753" i="1"/>
  <c r="W754" i="1" l="1"/>
  <c r="X753" i="1"/>
  <c r="Y753" i="1" s="1"/>
  <c r="V754" i="1"/>
  <c r="R755" i="1"/>
  <c r="S754" i="1"/>
  <c r="W755" i="1" l="1"/>
  <c r="X754" i="1"/>
  <c r="Y754" i="1" s="1"/>
  <c r="V755" i="1"/>
  <c r="R756" i="1"/>
  <c r="S755" i="1"/>
  <c r="W756" i="1" l="1"/>
  <c r="X755" i="1"/>
  <c r="Y755" i="1" s="1"/>
  <c r="V756" i="1"/>
  <c r="R757" i="1"/>
  <c r="S756" i="1"/>
  <c r="W757" i="1" l="1"/>
  <c r="X756" i="1"/>
  <c r="Y756" i="1" s="1"/>
  <c r="V757" i="1"/>
  <c r="R758" i="1"/>
  <c r="S757" i="1"/>
  <c r="W758" i="1" l="1"/>
  <c r="X757" i="1"/>
  <c r="Y757" i="1" s="1"/>
  <c r="V758" i="1"/>
  <c r="R759" i="1"/>
  <c r="S758" i="1"/>
  <c r="W759" i="1" l="1"/>
  <c r="X758" i="1"/>
  <c r="Y758" i="1" s="1"/>
  <c r="V759" i="1"/>
  <c r="R760" i="1"/>
  <c r="S759" i="1"/>
  <c r="W760" i="1" l="1"/>
  <c r="X759" i="1"/>
  <c r="Y759" i="1" s="1"/>
  <c r="V760" i="1"/>
  <c r="R761" i="1"/>
  <c r="S760" i="1"/>
  <c r="W761" i="1" l="1"/>
  <c r="X760" i="1"/>
  <c r="Y760" i="1" s="1"/>
  <c r="V761" i="1"/>
  <c r="R762" i="1"/>
  <c r="S761" i="1"/>
  <c r="W762" i="1" l="1"/>
  <c r="X761" i="1"/>
  <c r="Y761" i="1" s="1"/>
  <c r="V762" i="1"/>
  <c r="R763" i="1"/>
  <c r="S762" i="1"/>
  <c r="W763" i="1" l="1"/>
  <c r="X762" i="1"/>
  <c r="Y762" i="1" s="1"/>
  <c r="V763" i="1"/>
  <c r="R764" i="1"/>
  <c r="S763" i="1"/>
  <c r="W764" i="1" l="1"/>
  <c r="X763" i="1"/>
  <c r="Y763" i="1" s="1"/>
  <c r="V764" i="1"/>
  <c r="R765" i="1"/>
  <c r="S764" i="1"/>
  <c r="W765" i="1" l="1"/>
  <c r="X764" i="1"/>
  <c r="Y764" i="1" s="1"/>
  <c r="V765" i="1"/>
  <c r="R766" i="1"/>
  <c r="S765" i="1"/>
  <c r="W766" i="1" l="1"/>
  <c r="X765" i="1"/>
  <c r="Y765" i="1" s="1"/>
  <c r="V766" i="1"/>
  <c r="R767" i="1"/>
  <c r="S766" i="1"/>
  <c r="W767" i="1" l="1"/>
  <c r="X766" i="1"/>
  <c r="Y766" i="1" s="1"/>
  <c r="V767" i="1"/>
  <c r="R768" i="1"/>
  <c r="S767" i="1"/>
  <c r="W768" i="1" l="1"/>
  <c r="X767" i="1"/>
  <c r="Y767" i="1" s="1"/>
  <c r="V768" i="1"/>
  <c r="R769" i="1"/>
  <c r="S768" i="1"/>
  <c r="W769" i="1" l="1"/>
  <c r="X768" i="1"/>
  <c r="Y768" i="1" s="1"/>
  <c r="V769" i="1"/>
  <c r="R770" i="1"/>
  <c r="S769" i="1"/>
  <c r="W770" i="1" l="1"/>
  <c r="X769" i="1"/>
  <c r="Y769" i="1" s="1"/>
  <c r="V770" i="1"/>
  <c r="R771" i="1"/>
  <c r="S770" i="1"/>
  <c r="W771" i="1" l="1"/>
  <c r="X770" i="1"/>
  <c r="Y770" i="1" s="1"/>
  <c r="V771" i="1"/>
  <c r="R772" i="1"/>
  <c r="S771" i="1"/>
  <c r="W772" i="1" l="1"/>
  <c r="X771" i="1"/>
  <c r="Y771" i="1" s="1"/>
  <c r="V772" i="1"/>
  <c r="R773" i="1"/>
  <c r="S772" i="1"/>
  <c r="W773" i="1" l="1"/>
  <c r="X772" i="1"/>
  <c r="Y772" i="1" s="1"/>
  <c r="V773" i="1"/>
  <c r="R774" i="1"/>
  <c r="S773" i="1"/>
  <c r="W774" i="1" l="1"/>
  <c r="X773" i="1"/>
  <c r="Y773" i="1" s="1"/>
  <c r="V774" i="1"/>
  <c r="R775" i="1"/>
  <c r="S774" i="1"/>
  <c r="W775" i="1" l="1"/>
  <c r="X774" i="1"/>
  <c r="Y774" i="1" s="1"/>
  <c r="V775" i="1"/>
  <c r="R776" i="1"/>
  <c r="S775" i="1"/>
  <c r="W776" i="1" l="1"/>
  <c r="X775" i="1"/>
  <c r="Y775" i="1" s="1"/>
  <c r="V776" i="1"/>
  <c r="R777" i="1"/>
  <c r="S776" i="1"/>
  <c r="W777" i="1" l="1"/>
  <c r="X776" i="1"/>
  <c r="Y776" i="1" s="1"/>
  <c r="V777" i="1"/>
  <c r="R778" i="1"/>
  <c r="S777" i="1"/>
  <c r="W778" i="1" l="1"/>
  <c r="X777" i="1"/>
  <c r="Y777" i="1" s="1"/>
  <c r="V778" i="1"/>
  <c r="R779" i="1"/>
  <c r="S778" i="1"/>
  <c r="W779" i="1" l="1"/>
  <c r="X778" i="1"/>
  <c r="Y778" i="1" s="1"/>
  <c r="V779" i="1"/>
  <c r="R780" i="1"/>
  <c r="S779" i="1"/>
  <c r="W780" i="1" l="1"/>
  <c r="X779" i="1"/>
  <c r="Y779" i="1" s="1"/>
  <c r="V780" i="1"/>
  <c r="R781" i="1"/>
  <c r="S780" i="1"/>
  <c r="W781" i="1" l="1"/>
  <c r="X780" i="1"/>
  <c r="Y780" i="1" s="1"/>
  <c r="V781" i="1"/>
  <c r="R782" i="1"/>
  <c r="S781" i="1"/>
  <c r="W782" i="1" l="1"/>
  <c r="X781" i="1"/>
  <c r="Y781" i="1" s="1"/>
  <c r="V782" i="1"/>
  <c r="R783" i="1"/>
  <c r="S782" i="1"/>
  <c r="W783" i="1" l="1"/>
  <c r="X782" i="1"/>
  <c r="Y782" i="1" s="1"/>
  <c r="V783" i="1"/>
  <c r="R784" i="1"/>
  <c r="S783" i="1"/>
  <c r="W784" i="1" l="1"/>
  <c r="X783" i="1"/>
  <c r="Y783" i="1" s="1"/>
  <c r="V784" i="1"/>
  <c r="R785" i="1"/>
  <c r="S784" i="1"/>
  <c r="W785" i="1" l="1"/>
  <c r="X784" i="1"/>
  <c r="Y784" i="1" s="1"/>
  <c r="V785" i="1"/>
  <c r="R786" i="1"/>
  <c r="S785" i="1"/>
  <c r="W786" i="1" l="1"/>
  <c r="X785" i="1"/>
  <c r="Y785" i="1" s="1"/>
  <c r="V786" i="1"/>
  <c r="R787" i="1"/>
  <c r="S786" i="1"/>
  <c r="W787" i="1" l="1"/>
  <c r="X786" i="1"/>
  <c r="Y786" i="1" s="1"/>
  <c r="V787" i="1"/>
  <c r="R788" i="1"/>
  <c r="S787" i="1"/>
  <c r="W788" i="1" l="1"/>
  <c r="X787" i="1"/>
  <c r="Y787" i="1" s="1"/>
  <c r="V788" i="1"/>
  <c r="R789" i="1"/>
  <c r="S788" i="1"/>
  <c r="W789" i="1" l="1"/>
  <c r="X788" i="1"/>
  <c r="Y788" i="1" s="1"/>
  <c r="V789" i="1"/>
  <c r="R790" i="1"/>
  <c r="S789" i="1"/>
  <c r="W790" i="1" l="1"/>
  <c r="X789" i="1"/>
  <c r="Y789" i="1" s="1"/>
  <c r="V790" i="1"/>
  <c r="R791" i="1"/>
  <c r="S790" i="1"/>
  <c r="W791" i="1" l="1"/>
  <c r="X790" i="1"/>
  <c r="Y790" i="1" s="1"/>
  <c r="V791" i="1"/>
  <c r="R792" i="1"/>
  <c r="S791" i="1"/>
  <c r="W792" i="1" l="1"/>
  <c r="X791" i="1"/>
  <c r="Y791" i="1" s="1"/>
  <c r="V792" i="1"/>
  <c r="R793" i="1"/>
  <c r="S792" i="1"/>
  <c r="W793" i="1" l="1"/>
  <c r="X792" i="1"/>
  <c r="Y792" i="1" s="1"/>
  <c r="V793" i="1"/>
  <c r="R794" i="1"/>
  <c r="S793" i="1"/>
  <c r="W794" i="1" l="1"/>
  <c r="X793" i="1"/>
  <c r="Y793" i="1" s="1"/>
  <c r="V794" i="1"/>
  <c r="R795" i="1"/>
  <c r="S794" i="1"/>
  <c r="W795" i="1" l="1"/>
  <c r="X794" i="1"/>
  <c r="Y794" i="1" s="1"/>
  <c r="V795" i="1"/>
  <c r="R796" i="1"/>
  <c r="S795" i="1"/>
  <c r="W796" i="1" l="1"/>
  <c r="X795" i="1"/>
  <c r="Y795" i="1" s="1"/>
  <c r="V796" i="1"/>
  <c r="R797" i="1"/>
  <c r="S796" i="1"/>
  <c r="W797" i="1" l="1"/>
  <c r="X796" i="1"/>
  <c r="Y796" i="1" s="1"/>
  <c r="V797" i="1"/>
  <c r="R798" i="1"/>
  <c r="S797" i="1"/>
  <c r="W798" i="1" l="1"/>
  <c r="X797" i="1"/>
  <c r="Y797" i="1" s="1"/>
  <c r="V798" i="1"/>
  <c r="R799" i="1"/>
  <c r="S798" i="1"/>
  <c r="W799" i="1" l="1"/>
  <c r="X798" i="1"/>
  <c r="Y798" i="1" s="1"/>
  <c r="V799" i="1"/>
  <c r="R800" i="1"/>
  <c r="S799" i="1"/>
  <c r="W800" i="1" l="1"/>
  <c r="X799" i="1"/>
  <c r="Y799" i="1" s="1"/>
  <c r="V800" i="1"/>
  <c r="R801" i="1"/>
  <c r="S800" i="1"/>
  <c r="W801" i="1" l="1"/>
  <c r="X800" i="1"/>
  <c r="Y800" i="1" s="1"/>
  <c r="V801" i="1"/>
  <c r="R802" i="1"/>
  <c r="S801" i="1"/>
  <c r="W802" i="1" l="1"/>
  <c r="X801" i="1"/>
  <c r="Y801" i="1" s="1"/>
  <c r="V802" i="1"/>
  <c r="R803" i="1"/>
  <c r="S802" i="1"/>
  <c r="W803" i="1" l="1"/>
  <c r="X802" i="1"/>
  <c r="Y802" i="1" s="1"/>
  <c r="V803" i="1"/>
  <c r="R804" i="1"/>
  <c r="S803" i="1"/>
  <c r="W804" i="1" l="1"/>
  <c r="X803" i="1"/>
  <c r="Y803" i="1" s="1"/>
  <c r="V804" i="1"/>
  <c r="R805" i="1"/>
  <c r="S804" i="1"/>
  <c r="W805" i="1" l="1"/>
  <c r="X804" i="1"/>
  <c r="Y804" i="1" s="1"/>
  <c r="V805" i="1"/>
  <c r="R806" i="1"/>
  <c r="S805" i="1"/>
  <c r="W806" i="1" l="1"/>
  <c r="X805" i="1"/>
  <c r="Y805" i="1" s="1"/>
  <c r="V806" i="1"/>
  <c r="R807" i="1"/>
  <c r="S806" i="1"/>
  <c r="W807" i="1" l="1"/>
  <c r="X806" i="1"/>
  <c r="Y806" i="1" s="1"/>
  <c r="V807" i="1"/>
  <c r="R808" i="1"/>
  <c r="S807" i="1"/>
  <c r="W808" i="1" l="1"/>
  <c r="X807" i="1"/>
  <c r="Y807" i="1" s="1"/>
  <c r="V808" i="1"/>
  <c r="R809" i="1"/>
  <c r="S808" i="1"/>
  <c r="W809" i="1" l="1"/>
  <c r="X808" i="1"/>
  <c r="Y808" i="1" s="1"/>
  <c r="V809" i="1"/>
  <c r="R810" i="1"/>
  <c r="S809" i="1"/>
  <c r="W810" i="1" l="1"/>
  <c r="X809" i="1"/>
  <c r="Y809" i="1" s="1"/>
  <c r="V810" i="1"/>
  <c r="R811" i="1"/>
  <c r="S810" i="1"/>
  <c r="W811" i="1" l="1"/>
  <c r="X810" i="1"/>
  <c r="Y810" i="1" s="1"/>
  <c r="V811" i="1"/>
  <c r="R812" i="1"/>
  <c r="S811" i="1"/>
  <c r="W812" i="1" l="1"/>
  <c r="X811" i="1"/>
  <c r="Y811" i="1" s="1"/>
  <c r="V812" i="1"/>
  <c r="R813" i="1"/>
  <c r="S812" i="1"/>
  <c r="W813" i="1" l="1"/>
  <c r="X812" i="1"/>
  <c r="Y812" i="1" s="1"/>
  <c r="V813" i="1"/>
  <c r="R814" i="1"/>
  <c r="S813" i="1"/>
  <c r="W814" i="1" l="1"/>
  <c r="X813" i="1"/>
  <c r="Y813" i="1" s="1"/>
  <c r="V814" i="1"/>
  <c r="R815" i="1"/>
  <c r="S814" i="1"/>
  <c r="W815" i="1" l="1"/>
  <c r="X814" i="1"/>
  <c r="Y814" i="1" s="1"/>
  <c r="V815" i="1"/>
  <c r="R816" i="1"/>
  <c r="S815" i="1"/>
  <c r="W816" i="1" l="1"/>
  <c r="X815" i="1"/>
  <c r="Y815" i="1" s="1"/>
  <c r="V816" i="1"/>
  <c r="R817" i="1"/>
  <c r="S816" i="1"/>
  <c r="W817" i="1" l="1"/>
  <c r="X816" i="1"/>
  <c r="Y816" i="1" s="1"/>
  <c r="V817" i="1"/>
  <c r="R818" i="1"/>
  <c r="S817" i="1"/>
  <c r="W818" i="1" l="1"/>
  <c r="X817" i="1"/>
  <c r="Y817" i="1" s="1"/>
  <c r="V818" i="1"/>
  <c r="R819" i="1"/>
  <c r="S818" i="1"/>
  <c r="W819" i="1" l="1"/>
  <c r="X818" i="1"/>
  <c r="Y818" i="1" s="1"/>
  <c r="V819" i="1"/>
  <c r="R820" i="1"/>
  <c r="S819" i="1"/>
  <c r="W820" i="1" l="1"/>
  <c r="X819" i="1"/>
  <c r="Y819" i="1" s="1"/>
  <c r="V820" i="1"/>
  <c r="R821" i="1"/>
  <c r="S820" i="1"/>
  <c r="W821" i="1" l="1"/>
  <c r="X820" i="1"/>
  <c r="Y820" i="1" s="1"/>
  <c r="V821" i="1"/>
  <c r="R822" i="1"/>
  <c r="S821" i="1"/>
  <c r="W822" i="1" l="1"/>
  <c r="X821" i="1"/>
  <c r="Y821" i="1" s="1"/>
  <c r="V822" i="1"/>
  <c r="R823" i="1"/>
  <c r="S822" i="1"/>
  <c r="W823" i="1" l="1"/>
  <c r="X822" i="1"/>
  <c r="Y822" i="1" s="1"/>
  <c r="V823" i="1"/>
  <c r="R824" i="1"/>
  <c r="S823" i="1"/>
  <c r="W824" i="1" l="1"/>
  <c r="X823" i="1"/>
  <c r="Y823" i="1" s="1"/>
  <c r="V824" i="1"/>
  <c r="R825" i="1"/>
  <c r="S824" i="1"/>
  <c r="W825" i="1" l="1"/>
  <c r="X824" i="1"/>
  <c r="Y824" i="1" s="1"/>
  <c r="V825" i="1"/>
  <c r="R826" i="1"/>
  <c r="S825" i="1"/>
  <c r="W826" i="1" l="1"/>
  <c r="X825" i="1"/>
  <c r="Y825" i="1" s="1"/>
  <c r="V826" i="1"/>
  <c r="R827" i="1"/>
  <c r="S826" i="1"/>
  <c r="W827" i="1" l="1"/>
  <c r="X826" i="1"/>
  <c r="Y826" i="1" s="1"/>
  <c r="V827" i="1"/>
  <c r="R828" i="1"/>
  <c r="S827" i="1"/>
  <c r="W828" i="1" l="1"/>
  <c r="X827" i="1"/>
  <c r="Y827" i="1" s="1"/>
  <c r="V828" i="1"/>
  <c r="R829" i="1"/>
  <c r="S828" i="1"/>
  <c r="W829" i="1" l="1"/>
  <c r="X828" i="1"/>
  <c r="Y828" i="1" s="1"/>
  <c r="V829" i="1"/>
  <c r="R830" i="1"/>
  <c r="S829" i="1"/>
  <c r="W830" i="1" l="1"/>
  <c r="X829" i="1"/>
  <c r="Y829" i="1" s="1"/>
  <c r="V830" i="1"/>
  <c r="R831" i="1"/>
  <c r="S830" i="1"/>
  <c r="W831" i="1" l="1"/>
  <c r="X830" i="1"/>
  <c r="Y830" i="1" s="1"/>
  <c r="V831" i="1"/>
  <c r="R832" i="1"/>
  <c r="S831" i="1"/>
  <c r="W832" i="1" l="1"/>
  <c r="X831" i="1"/>
  <c r="Y831" i="1" s="1"/>
  <c r="V832" i="1"/>
  <c r="R833" i="1"/>
  <c r="S832" i="1"/>
  <c r="W833" i="1" l="1"/>
  <c r="X832" i="1"/>
  <c r="Y832" i="1" s="1"/>
  <c r="V833" i="1"/>
  <c r="R834" i="1"/>
  <c r="S833" i="1"/>
  <c r="W834" i="1" l="1"/>
  <c r="X833" i="1"/>
  <c r="Y833" i="1" s="1"/>
  <c r="V834" i="1"/>
  <c r="R835" i="1"/>
  <c r="S834" i="1"/>
  <c r="W835" i="1" l="1"/>
  <c r="X834" i="1"/>
  <c r="Y834" i="1" s="1"/>
  <c r="V835" i="1"/>
  <c r="R836" i="1"/>
  <c r="S835" i="1"/>
  <c r="W836" i="1" l="1"/>
  <c r="X835" i="1"/>
  <c r="Y835" i="1" s="1"/>
  <c r="V836" i="1"/>
  <c r="R837" i="1"/>
  <c r="S836" i="1"/>
  <c r="W837" i="1" l="1"/>
  <c r="X836" i="1"/>
  <c r="Y836" i="1" s="1"/>
  <c r="V837" i="1"/>
  <c r="R838" i="1"/>
  <c r="S837" i="1"/>
  <c r="W838" i="1" l="1"/>
  <c r="X837" i="1"/>
  <c r="Y837" i="1" s="1"/>
  <c r="V838" i="1"/>
  <c r="R839" i="1"/>
  <c r="S838" i="1"/>
  <c r="W839" i="1" l="1"/>
  <c r="X838" i="1"/>
  <c r="Y838" i="1" s="1"/>
  <c r="V839" i="1"/>
  <c r="R840" i="1"/>
  <c r="S839" i="1"/>
  <c r="W840" i="1" l="1"/>
  <c r="X839" i="1"/>
  <c r="Y839" i="1" s="1"/>
  <c r="V840" i="1"/>
  <c r="R841" i="1"/>
  <c r="S840" i="1"/>
  <c r="W841" i="1" l="1"/>
  <c r="X840" i="1"/>
  <c r="Y840" i="1" s="1"/>
  <c r="V841" i="1"/>
  <c r="R842" i="1"/>
  <c r="S841" i="1"/>
  <c r="W842" i="1" l="1"/>
  <c r="X841" i="1"/>
  <c r="Y841" i="1" s="1"/>
  <c r="V842" i="1"/>
  <c r="R843" i="1"/>
  <c r="S842" i="1"/>
  <c r="W843" i="1" l="1"/>
  <c r="X842" i="1"/>
  <c r="Y842" i="1" s="1"/>
  <c r="V843" i="1"/>
  <c r="R844" i="1"/>
  <c r="S843" i="1"/>
  <c r="W844" i="1" l="1"/>
  <c r="X843" i="1"/>
  <c r="Y843" i="1" s="1"/>
  <c r="V844" i="1"/>
  <c r="R845" i="1"/>
  <c r="S844" i="1"/>
  <c r="W845" i="1" l="1"/>
  <c r="X844" i="1"/>
  <c r="Y844" i="1" s="1"/>
  <c r="V845" i="1"/>
  <c r="R846" i="1"/>
  <c r="S845" i="1"/>
  <c r="W846" i="1" l="1"/>
  <c r="X845" i="1"/>
  <c r="Y845" i="1" s="1"/>
  <c r="V846" i="1"/>
  <c r="R847" i="1"/>
  <c r="S846" i="1"/>
  <c r="W847" i="1" l="1"/>
  <c r="X846" i="1"/>
  <c r="Y846" i="1" s="1"/>
  <c r="V847" i="1"/>
  <c r="R848" i="1"/>
  <c r="S847" i="1"/>
  <c r="W848" i="1" l="1"/>
  <c r="X847" i="1"/>
  <c r="Y847" i="1" s="1"/>
  <c r="V848" i="1"/>
  <c r="R849" i="1"/>
  <c r="S848" i="1"/>
  <c r="W849" i="1" l="1"/>
  <c r="X848" i="1"/>
  <c r="Y848" i="1" s="1"/>
  <c r="V849" i="1"/>
  <c r="R850" i="1"/>
  <c r="S849" i="1"/>
  <c r="W850" i="1" l="1"/>
  <c r="X849" i="1"/>
  <c r="Y849" i="1" s="1"/>
  <c r="V850" i="1"/>
  <c r="R851" i="1"/>
  <c r="S850" i="1"/>
  <c r="W851" i="1" l="1"/>
  <c r="X850" i="1"/>
  <c r="Y850" i="1" s="1"/>
  <c r="V851" i="1"/>
  <c r="R852" i="1"/>
  <c r="S851" i="1"/>
  <c r="W852" i="1" l="1"/>
  <c r="X851" i="1"/>
  <c r="Y851" i="1" s="1"/>
  <c r="V852" i="1"/>
  <c r="R853" i="1"/>
  <c r="S852" i="1"/>
  <c r="W853" i="1" l="1"/>
  <c r="X852" i="1"/>
  <c r="Y852" i="1" s="1"/>
  <c r="V853" i="1"/>
  <c r="R854" i="1"/>
  <c r="S853" i="1"/>
  <c r="W854" i="1" l="1"/>
  <c r="X853" i="1"/>
  <c r="Y853" i="1" s="1"/>
  <c r="V854" i="1"/>
  <c r="R855" i="1"/>
  <c r="S854" i="1"/>
  <c r="W855" i="1" l="1"/>
  <c r="X854" i="1"/>
  <c r="Y854" i="1" s="1"/>
  <c r="V855" i="1"/>
  <c r="R856" i="1"/>
  <c r="S855" i="1"/>
  <c r="W856" i="1" l="1"/>
  <c r="X855" i="1"/>
  <c r="Y855" i="1" s="1"/>
  <c r="V856" i="1"/>
  <c r="R857" i="1"/>
  <c r="S856" i="1"/>
  <c r="W857" i="1" l="1"/>
  <c r="X856" i="1"/>
  <c r="Y856" i="1" s="1"/>
  <c r="V857" i="1"/>
  <c r="R858" i="1"/>
  <c r="S857" i="1"/>
  <c r="W858" i="1" l="1"/>
  <c r="X857" i="1"/>
  <c r="Y857" i="1" s="1"/>
  <c r="V858" i="1"/>
  <c r="R859" i="1"/>
  <c r="S858" i="1"/>
  <c r="W859" i="1" l="1"/>
  <c r="X858" i="1"/>
  <c r="Y858" i="1" s="1"/>
  <c r="V859" i="1"/>
  <c r="R860" i="1"/>
  <c r="S859" i="1"/>
  <c r="W860" i="1" l="1"/>
  <c r="X859" i="1"/>
  <c r="Y859" i="1" s="1"/>
  <c r="V860" i="1"/>
  <c r="R861" i="1"/>
  <c r="S860" i="1"/>
  <c r="W861" i="1" l="1"/>
  <c r="X860" i="1"/>
  <c r="Y860" i="1" s="1"/>
  <c r="V861" i="1"/>
  <c r="R862" i="1"/>
  <c r="S861" i="1"/>
  <c r="W862" i="1" l="1"/>
  <c r="X861" i="1"/>
  <c r="Y861" i="1" s="1"/>
  <c r="V862" i="1"/>
  <c r="R863" i="1"/>
  <c r="S862" i="1"/>
  <c r="W863" i="1" l="1"/>
  <c r="X862" i="1"/>
  <c r="Y862" i="1" s="1"/>
  <c r="V863" i="1"/>
  <c r="R864" i="1"/>
  <c r="S863" i="1"/>
  <c r="W864" i="1" l="1"/>
  <c r="X863" i="1"/>
  <c r="Y863" i="1" s="1"/>
  <c r="V864" i="1"/>
  <c r="R865" i="1"/>
  <c r="S864" i="1"/>
  <c r="W865" i="1" l="1"/>
  <c r="X864" i="1"/>
  <c r="Y864" i="1" s="1"/>
  <c r="V865" i="1"/>
  <c r="R866" i="1"/>
  <c r="S865" i="1"/>
  <c r="W866" i="1" l="1"/>
  <c r="X865" i="1"/>
  <c r="Y865" i="1" s="1"/>
  <c r="V866" i="1"/>
  <c r="R867" i="1"/>
  <c r="S866" i="1"/>
  <c r="W867" i="1" l="1"/>
  <c r="X866" i="1"/>
  <c r="Y866" i="1" s="1"/>
  <c r="V867" i="1"/>
  <c r="R868" i="1"/>
  <c r="S867" i="1"/>
  <c r="W868" i="1" l="1"/>
  <c r="X867" i="1"/>
  <c r="Y867" i="1" s="1"/>
  <c r="V868" i="1"/>
  <c r="R869" i="1"/>
  <c r="S868" i="1"/>
  <c r="W869" i="1" l="1"/>
  <c r="X868" i="1"/>
  <c r="Y868" i="1" s="1"/>
  <c r="V869" i="1"/>
  <c r="R870" i="1"/>
  <c r="S869" i="1"/>
  <c r="W870" i="1" l="1"/>
  <c r="X869" i="1"/>
  <c r="Y869" i="1" s="1"/>
  <c r="V870" i="1"/>
  <c r="R871" i="1"/>
  <c r="S870" i="1"/>
  <c r="W871" i="1" l="1"/>
  <c r="X870" i="1"/>
  <c r="Y870" i="1" s="1"/>
  <c r="V871" i="1"/>
  <c r="R872" i="1"/>
  <c r="S871" i="1"/>
  <c r="W872" i="1" l="1"/>
  <c r="X871" i="1"/>
  <c r="Y871" i="1" s="1"/>
  <c r="V872" i="1"/>
  <c r="R873" i="1"/>
  <c r="S872" i="1"/>
  <c r="W873" i="1" l="1"/>
  <c r="X872" i="1"/>
  <c r="Y872" i="1" s="1"/>
  <c r="V873" i="1"/>
  <c r="R874" i="1"/>
  <c r="S873" i="1"/>
  <c r="W874" i="1" l="1"/>
  <c r="X873" i="1"/>
  <c r="Y873" i="1" s="1"/>
  <c r="V874" i="1"/>
  <c r="R875" i="1"/>
  <c r="S874" i="1"/>
  <c r="W875" i="1" l="1"/>
  <c r="X874" i="1"/>
  <c r="Y874" i="1" s="1"/>
  <c r="V875" i="1"/>
  <c r="R876" i="1"/>
  <c r="S875" i="1"/>
  <c r="W876" i="1" l="1"/>
  <c r="X875" i="1"/>
  <c r="Y875" i="1" s="1"/>
  <c r="V876" i="1"/>
  <c r="R877" i="1"/>
  <c r="S876" i="1"/>
  <c r="W877" i="1" l="1"/>
  <c r="X876" i="1"/>
  <c r="Y876" i="1" s="1"/>
  <c r="V877" i="1"/>
  <c r="R878" i="1"/>
  <c r="S877" i="1"/>
  <c r="W878" i="1" l="1"/>
  <c r="X877" i="1"/>
  <c r="Y877" i="1" s="1"/>
  <c r="V878" i="1"/>
  <c r="R879" i="1"/>
  <c r="S878" i="1"/>
  <c r="W879" i="1" l="1"/>
  <c r="X878" i="1"/>
  <c r="Y878" i="1" s="1"/>
  <c r="V879" i="1"/>
  <c r="R880" i="1"/>
  <c r="S879" i="1"/>
  <c r="W880" i="1" l="1"/>
  <c r="X879" i="1"/>
  <c r="Y879" i="1" s="1"/>
  <c r="V880" i="1"/>
  <c r="R881" i="1"/>
  <c r="S880" i="1"/>
  <c r="W881" i="1" l="1"/>
  <c r="X880" i="1"/>
  <c r="Y880" i="1" s="1"/>
  <c r="V881" i="1"/>
  <c r="R882" i="1"/>
  <c r="S881" i="1"/>
  <c r="W882" i="1" l="1"/>
  <c r="X881" i="1"/>
  <c r="Y881" i="1" s="1"/>
  <c r="V882" i="1"/>
  <c r="R883" i="1"/>
  <c r="S882" i="1"/>
  <c r="W883" i="1" l="1"/>
  <c r="X882" i="1"/>
  <c r="Y882" i="1" s="1"/>
  <c r="V883" i="1"/>
  <c r="R884" i="1"/>
  <c r="S883" i="1"/>
  <c r="W884" i="1" l="1"/>
  <c r="X883" i="1"/>
  <c r="Y883" i="1" s="1"/>
  <c r="V884" i="1"/>
  <c r="R885" i="1"/>
  <c r="S884" i="1"/>
  <c r="W885" i="1" l="1"/>
  <c r="X884" i="1"/>
  <c r="Y884" i="1" s="1"/>
  <c r="V885" i="1"/>
  <c r="R886" i="1"/>
  <c r="S885" i="1"/>
  <c r="W886" i="1" l="1"/>
  <c r="X885" i="1"/>
  <c r="Y885" i="1" s="1"/>
  <c r="V886" i="1"/>
  <c r="R887" i="1"/>
  <c r="S886" i="1"/>
  <c r="W887" i="1" l="1"/>
  <c r="X886" i="1"/>
  <c r="Y886" i="1" s="1"/>
  <c r="V887" i="1"/>
  <c r="R888" i="1"/>
  <c r="S887" i="1"/>
  <c r="W888" i="1" l="1"/>
  <c r="X887" i="1"/>
  <c r="Y887" i="1" s="1"/>
  <c r="V888" i="1"/>
  <c r="R889" i="1"/>
  <c r="S888" i="1"/>
  <c r="W889" i="1" l="1"/>
  <c r="X888" i="1"/>
  <c r="Y888" i="1" s="1"/>
  <c r="V889" i="1"/>
  <c r="R890" i="1"/>
  <c r="S889" i="1"/>
  <c r="W890" i="1" l="1"/>
  <c r="X889" i="1"/>
  <c r="Y889" i="1" s="1"/>
  <c r="V890" i="1"/>
  <c r="R891" i="1"/>
  <c r="S890" i="1"/>
  <c r="W891" i="1" l="1"/>
  <c r="X890" i="1"/>
  <c r="Y890" i="1" s="1"/>
  <c r="V891" i="1"/>
  <c r="R892" i="1"/>
  <c r="S891" i="1"/>
  <c r="W892" i="1" l="1"/>
  <c r="X891" i="1"/>
  <c r="Y891" i="1" s="1"/>
  <c r="V892" i="1"/>
  <c r="R893" i="1"/>
  <c r="S892" i="1"/>
  <c r="W893" i="1" l="1"/>
  <c r="X892" i="1"/>
  <c r="Y892" i="1" s="1"/>
  <c r="V893" i="1"/>
  <c r="R894" i="1"/>
  <c r="S893" i="1"/>
  <c r="W894" i="1" l="1"/>
  <c r="X893" i="1"/>
  <c r="Y893" i="1" s="1"/>
  <c r="V894" i="1"/>
  <c r="R895" i="1"/>
  <c r="S894" i="1"/>
  <c r="W895" i="1" l="1"/>
  <c r="X894" i="1"/>
  <c r="Y894" i="1" s="1"/>
  <c r="V895" i="1"/>
  <c r="R896" i="1"/>
  <c r="S895" i="1"/>
  <c r="W896" i="1" l="1"/>
  <c r="X895" i="1"/>
  <c r="Y895" i="1" s="1"/>
  <c r="V896" i="1"/>
  <c r="R897" i="1"/>
  <c r="S896" i="1"/>
  <c r="W897" i="1" l="1"/>
  <c r="X896" i="1"/>
  <c r="Y896" i="1" s="1"/>
  <c r="V897" i="1"/>
  <c r="R898" i="1"/>
  <c r="S897" i="1"/>
  <c r="W898" i="1" l="1"/>
  <c r="X897" i="1"/>
  <c r="Y897" i="1" s="1"/>
  <c r="V898" i="1"/>
  <c r="R899" i="1"/>
  <c r="S898" i="1"/>
  <c r="W899" i="1" l="1"/>
  <c r="X898" i="1"/>
  <c r="Y898" i="1" s="1"/>
  <c r="V899" i="1"/>
  <c r="R900" i="1"/>
  <c r="S899" i="1"/>
  <c r="W900" i="1" l="1"/>
  <c r="X899" i="1"/>
  <c r="Y899" i="1" s="1"/>
  <c r="V900" i="1"/>
  <c r="R901" i="1"/>
  <c r="S900" i="1"/>
  <c r="W901" i="1" l="1"/>
  <c r="X900" i="1"/>
  <c r="Y900" i="1" s="1"/>
  <c r="V901" i="1"/>
  <c r="R902" i="1"/>
  <c r="S901" i="1"/>
  <c r="W902" i="1" l="1"/>
  <c r="X901" i="1"/>
  <c r="Y901" i="1" s="1"/>
  <c r="V902" i="1"/>
  <c r="R903" i="1"/>
  <c r="S902" i="1"/>
  <c r="W903" i="1" l="1"/>
  <c r="X902" i="1"/>
  <c r="Y902" i="1" s="1"/>
  <c r="V903" i="1"/>
  <c r="R904" i="1"/>
  <c r="S903" i="1"/>
  <c r="W904" i="1" l="1"/>
  <c r="X903" i="1"/>
  <c r="Y903" i="1" s="1"/>
  <c r="V904" i="1"/>
  <c r="R905" i="1"/>
  <c r="S904" i="1"/>
  <c r="W905" i="1" l="1"/>
  <c r="X904" i="1"/>
  <c r="Y904" i="1" s="1"/>
  <c r="V905" i="1"/>
  <c r="R906" i="1"/>
  <c r="S905" i="1"/>
  <c r="W906" i="1" l="1"/>
  <c r="X905" i="1"/>
  <c r="Y905" i="1" s="1"/>
  <c r="V906" i="1"/>
  <c r="R907" i="1"/>
  <c r="S906" i="1"/>
  <c r="W907" i="1" l="1"/>
  <c r="X906" i="1"/>
  <c r="Y906" i="1" s="1"/>
  <c r="V907" i="1"/>
  <c r="R908" i="1"/>
  <c r="S907" i="1"/>
  <c r="W908" i="1" l="1"/>
  <c r="X907" i="1"/>
  <c r="Y907" i="1" s="1"/>
  <c r="V908" i="1"/>
  <c r="R909" i="1"/>
  <c r="S908" i="1"/>
  <c r="W909" i="1" l="1"/>
  <c r="X908" i="1"/>
  <c r="Y908" i="1" s="1"/>
  <c r="V909" i="1"/>
  <c r="R910" i="1"/>
  <c r="S909" i="1"/>
  <c r="W910" i="1" l="1"/>
  <c r="X909" i="1"/>
  <c r="Y909" i="1" s="1"/>
  <c r="V910" i="1"/>
  <c r="R911" i="1"/>
  <c r="S910" i="1"/>
  <c r="W911" i="1" l="1"/>
  <c r="X910" i="1"/>
  <c r="Y910" i="1" s="1"/>
  <c r="V911" i="1"/>
  <c r="R912" i="1"/>
  <c r="S911" i="1"/>
  <c r="W912" i="1" l="1"/>
  <c r="X911" i="1"/>
  <c r="Y911" i="1" s="1"/>
  <c r="V912" i="1"/>
  <c r="R913" i="1"/>
  <c r="S912" i="1"/>
  <c r="W913" i="1" l="1"/>
  <c r="X912" i="1"/>
  <c r="Y912" i="1" s="1"/>
  <c r="V913" i="1"/>
  <c r="R914" i="1"/>
  <c r="S913" i="1"/>
  <c r="W914" i="1" l="1"/>
  <c r="X913" i="1"/>
  <c r="Y913" i="1" s="1"/>
  <c r="V914" i="1"/>
  <c r="R915" i="1"/>
  <c r="S914" i="1"/>
  <c r="W915" i="1" l="1"/>
  <c r="X914" i="1"/>
  <c r="Y914" i="1" s="1"/>
  <c r="V915" i="1"/>
  <c r="R916" i="1"/>
  <c r="S915" i="1"/>
  <c r="W916" i="1" l="1"/>
  <c r="X915" i="1"/>
  <c r="Y915" i="1" s="1"/>
  <c r="V916" i="1"/>
  <c r="R917" i="1"/>
  <c r="S916" i="1"/>
  <c r="W917" i="1" l="1"/>
  <c r="X916" i="1"/>
  <c r="Y916" i="1" s="1"/>
  <c r="V917" i="1"/>
  <c r="R918" i="1"/>
  <c r="S917" i="1"/>
  <c r="W918" i="1" l="1"/>
  <c r="X917" i="1"/>
  <c r="Y917" i="1" s="1"/>
  <c r="V918" i="1"/>
  <c r="R919" i="1"/>
  <c r="S918" i="1"/>
  <c r="W919" i="1" l="1"/>
  <c r="X918" i="1"/>
  <c r="Y918" i="1" s="1"/>
  <c r="V919" i="1"/>
  <c r="R920" i="1"/>
  <c r="S919" i="1"/>
  <c r="W920" i="1" l="1"/>
  <c r="X919" i="1"/>
  <c r="Y919" i="1" s="1"/>
  <c r="V920" i="1"/>
  <c r="R921" i="1"/>
  <c r="S920" i="1"/>
  <c r="W921" i="1" l="1"/>
  <c r="X920" i="1"/>
  <c r="Y920" i="1" s="1"/>
  <c r="V921" i="1"/>
  <c r="R922" i="1"/>
  <c r="S921" i="1"/>
  <c r="W922" i="1" l="1"/>
  <c r="X921" i="1"/>
  <c r="Y921" i="1" s="1"/>
  <c r="V922" i="1"/>
  <c r="R923" i="1"/>
  <c r="S922" i="1"/>
  <c r="W923" i="1" l="1"/>
  <c r="X922" i="1"/>
  <c r="Y922" i="1" s="1"/>
  <c r="V923" i="1"/>
  <c r="R924" i="1"/>
  <c r="S923" i="1"/>
  <c r="W924" i="1" l="1"/>
  <c r="X923" i="1"/>
  <c r="Y923" i="1" s="1"/>
  <c r="V924" i="1"/>
  <c r="R925" i="1"/>
  <c r="S924" i="1"/>
  <c r="W925" i="1" l="1"/>
  <c r="X924" i="1"/>
  <c r="Y924" i="1" s="1"/>
  <c r="V925" i="1"/>
  <c r="R926" i="1"/>
  <c r="S925" i="1"/>
  <c r="W926" i="1" l="1"/>
  <c r="X925" i="1"/>
  <c r="Y925" i="1" s="1"/>
  <c r="V926" i="1"/>
  <c r="R927" i="1"/>
  <c r="S926" i="1"/>
  <c r="W927" i="1" l="1"/>
  <c r="X926" i="1"/>
  <c r="Y926" i="1" s="1"/>
  <c r="V927" i="1"/>
  <c r="R928" i="1"/>
  <c r="S927" i="1"/>
  <c r="W928" i="1" l="1"/>
  <c r="X927" i="1"/>
  <c r="Y927" i="1" s="1"/>
  <c r="V928" i="1"/>
  <c r="R929" i="1"/>
  <c r="S928" i="1"/>
  <c r="W929" i="1" l="1"/>
  <c r="X928" i="1"/>
  <c r="Y928" i="1" s="1"/>
  <c r="V929" i="1"/>
  <c r="R930" i="1"/>
  <c r="S929" i="1"/>
  <c r="W930" i="1" l="1"/>
  <c r="X929" i="1"/>
  <c r="Y929" i="1" s="1"/>
  <c r="V930" i="1"/>
  <c r="R931" i="1"/>
  <c r="S930" i="1"/>
  <c r="W931" i="1" l="1"/>
  <c r="X930" i="1"/>
  <c r="Y930" i="1" s="1"/>
  <c r="V931" i="1"/>
  <c r="R932" i="1"/>
  <c r="S931" i="1"/>
  <c r="W932" i="1" l="1"/>
  <c r="X931" i="1"/>
  <c r="Y931" i="1" s="1"/>
  <c r="V932" i="1"/>
  <c r="R933" i="1"/>
  <c r="S932" i="1"/>
  <c r="W933" i="1" l="1"/>
  <c r="X932" i="1"/>
  <c r="Y932" i="1" s="1"/>
  <c r="V933" i="1"/>
  <c r="R934" i="1"/>
  <c r="S933" i="1"/>
  <c r="W934" i="1" l="1"/>
  <c r="X933" i="1"/>
  <c r="Y933" i="1" s="1"/>
  <c r="V934" i="1"/>
  <c r="R935" i="1"/>
  <c r="S934" i="1"/>
  <c r="W935" i="1" l="1"/>
  <c r="X934" i="1"/>
  <c r="Y934" i="1" s="1"/>
  <c r="V935" i="1"/>
  <c r="R936" i="1"/>
  <c r="S935" i="1"/>
  <c r="W936" i="1" l="1"/>
  <c r="X935" i="1"/>
  <c r="Y935" i="1" s="1"/>
  <c r="V936" i="1"/>
  <c r="R937" i="1"/>
  <c r="S936" i="1"/>
  <c r="W937" i="1" l="1"/>
  <c r="X936" i="1"/>
  <c r="Y936" i="1" s="1"/>
  <c r="V937" i="1"/>
  <c r="R938" i="1"/>
  <c r="S937" i="1"/>
  <c r="W938" i="1" l="1"/>
  <c r="X937" i="1"/>
  <c r="Y937" i="1" s="1"/>
  <c r="V938" i="1"/>
  <c r="R939" i="1"/>
  <c r="S938" i="1"/>
  <c r="W939" i="1" l="1"/>
  <c r="X938" i="1"/>
  <c r="Y938" i="1" s="1"/>
  <c r="V939" i="1"/>
  <c r="R940" i="1"/>
  <c r="S939" i="1"/>
  <c r="W940" i="1" l="1"/>
  <c r="X939" i="1"/>
  <c r="Y939" i="1" s="1"/>
  <c r="V940" i="1"/>
  <c r="R941" i="1"/>
  <c r="S940" i="1"/>
  <c r="W941" i="1" l="1"/>
  <c r="X940" i="1"/>
  <c r="Y940" i="1" s="1"/>
  <c r="V941" i="1"/>
  <c r="R942" i="1"/>
  <c r="S941" i="1"/>
  <c r="W942" i="1" l="1"/>
  <c r="X941" i="1"/>
  <c r="Y941" i="1" s="1"/>
  <c r="V942" i="1"/>
  <c r="R943" i="1"/>
  <c r="S942" i="1"/>
  <c r="W943" i="1" l="1"/>
  <c r="X942" i="1"/>
  <c r="Y942" i="1" s="1"/>
  <c r="V943" i="1"/>
  <c r="R944" i="1"/>
  <c r="S943" i="1"/>
  <c r="W944" i="1" l="1"/>
  <c r="X943" i="1"/>
  <c r="Y943" i="1" s="1"/>
  <c r="V944" i="1"/>
  <c r="R945" i="1"/>
  <c r="S944" i="1"/>
  <c r="W945" i="1" l="1"/>
  <c r="X944" i="1"/>
  <c r="Y944" i="1" s="1"/>
  <c r="V945" i="1"/>
  <c r="R946" i="1"/>
  <c r="S945" i="1"/>
  <c r="W946" i="1" l="1"/>
  <c r="X945" i="1"/>
  <c r="Y945" i="1" s="1"/>
  <c r="V946" i="1"/>
  <c r="R947" i="1"/>
  <c r="S946" i="1"/>
  <c r="W947" i="1" l="1"/>
  <c r="X946" i="1"/>
  <c r="Y946" i="1" s="1"/>
  <c r="V947" i="1"/>
  <c r="R948" i="1"/>
  <c r="S947" i="1"/>
  <c r="W948" i="1" l="1"/>
  <c r="X947" i="1"/>
  <c r="Y947" i="1" s="1"/>
  <c r="V948" i="1"/>
  <c r="R949" i="1"/>
  <c r="S948" i="1"/>
  <c r="W949" i="1" l="1"/>
  <c r="X948" i="1"/>
  <c r="Y948" i="1" s="1"/>
  <c r="V949" i="1"/>
  <c r="R950" i="1"/>
  <c r="S949" i="1"/>
  <c r="W950" i="1" l="1"/>
  <c r="X949" i="1"/>
  <c r="Y949" i="1" s="1"/>
  <c r="V950" i="1"/>
  <c r="R951" i="1"/>
  <c r="S950" i="1"/>
  <c r="W951" i="1" l="1"/>
  <c r="X950" i="1"/>
  <c r="Y950" i="1" s="1"/>
  <c r="V951" i="1"/>
  <c r="R952" i="1"/>
  <c r="S951" i="1"/>
  <c r="W952" i="1" l="1"/>
  <c r="X951" i="1"/>
  <c r="Y951" i="1" s="1"/>
  <c r="V952" i="1"/>
  <c r="R953" i="1"/>
  <c r="S952" i="1"/>
  <c r="W953" i="1" l="1"/>
  <c r="X952" i="1"/>
  <c r="Y952" i="1" s="1"/>
  <c r="V953" i="1"/>
  <c r="R954" i="1"/>
  <c r="S953" i="1"/>
  <c r="W954" i="1" l="1"/>
  <c r="X953" i="1"/>
  <c r="Y953" i="1" s="1"/>
  <c r="V954" i="1"/>
  <c r="R955" i="1"/>
  <c r="S954" i="1"/>
  <c r="W955" i="1" l="1"/>
  <c r="X954" i="1"/>
  <c r="Y954" i="1" s="1"/>
  <c r="V955" i="1"/>
  <c r="R956" i="1"/>
  <c r="S955" i="1"/>
  <c r="W956" i="1" l="1"/>
  <c r="X955" i="1"/>
  <c r="Y955" i="1" s="1"/>
  <c r="V956" i="1"/>
  <c r="R957" i="1"/>
  <c r="S956" i="1"/>
  <c r="W957" i="1" l="1"/>
  <c r="X956" i="1"/>
  <c r="Y956" i="1" s="1"/>
  <c r="V957" i="1"/>
  <c r="R958" i="1"/>
  <c r="S957" i="1"/>
  <c r="W958" i="1" l="1"/>
  <c r="X957" i="1"/>
  <c r="Y957" i="1" s="1"/>
  <c r="V958" i="1"/>
  <c r="R959" i="1"/>
  <c r="S958" i="1"/>
  <c r="W959" i="1" l="1"/>
  <c r="X958" i="1"/>
  <c r="Y958" i="1" s="1"/>
  <c r="V959" i="1"/>
  <c r="R960" i="1"/>
  <c r="S959" i="1"/>
  <c r="W960" i="1" l="1"/>
  <c r="X959" i="1"/>
  <c r="Y959" i="1" s="1"/>
  <c r="V960" i="1"/>
  <c r="R961" i="1"/>
  <c r="S960" i="1"/>
  <c r="W961" i="1" l="1"/>
  <c r="X960" i="1"/>
  <c r="Y960" i="1" s="1"/>
  <c r="V961" i="1"/>
  <c r="R962" i="1"/>
  <c r="S961" i="1"/>
  <c r="W962" i="1" l="1"/>
  <c r="X961" i="1"/>
  <c r="Y961" i="1" s="1"/>
  <c r="V962" i="1"/>
  <c r="R963" i="1"/>
  <c r="S962" i="1"/>
  <c r="W963" i="1" l="1"/>
  <c r="X962" i="1"/>
  <c r="Y962" i="1" s="1"/>
  <c r="V963" i="1"/>
  <c r="R964" i="1"/>
  <c r="S963" i="1"/>
  <c r="W964" i="1" l="1"/>
  <c r="X963" i="1"/>
  <c r="Y963" i="1" s="1"/>
  <c r="V964" i="1"/>
  <c r="R965" i="1"/>
  <c r="S964" i="1"/>
  <c r="W965" i="1" l="1"/>
  <c r="X964" i="1"/>
  <c r="Y964" i="1" s="1"/>
  <c r="V965" i="1"/>
  <c r="R966" i="1"/>
  <c r="S965" i="1"/>
  <c r="W966" i="1" l="1"/>
  <c r="X965" i="1"/>
  <c r="Y965" i="1" s="1"/>
  <c r="V966" i="1"/>
  <c r="R967" i="1"/>
  <c r="S966" i="1"/>
  <c r="W967" i="1" l="1"/>
  <c r="X966" i="1"/>
  <c r="Y966" i="1" s="1"/>
  <c r="V967" i="1"/>
  <c r="R968" i="1"/>
  <c r="S967" i="1"/>
  <c r="W968" i="1" l="1"/>
  <c r="X967" i="1"/>
  <c r="Y967" i="1" s="1"/>
  <c r="V968" i="1"/>
  <c r="R969" i="1"/>
  <c r="S968" i="1"/>
  <c r="W969" i="1" l="1"/>
  <c r="X968" i="1"/>
  <c r="Y968" i="1" s="1"/>
  <c r="V969" i="1"/>
  <c r="R970" i="1"/>
  <c r="S969" i="1"/>
  <c r="W970" i="1" l="1"/>
  <c r="X969" i="1"/>
  <c r="Y969" i="1" s="1"/>
  <c r="V970" i="1"/>
  <c r="R971" i="1"/>
  <c r="S970" i="1"/>
  <c r="W971" i="1" l="1"/>
  <c r="X970" i="1"/>
  <c r="Y970" i="1" s="1"/>
  <c r="V971" i="1"/>
  <c r="R972" i="1"/>
  <c r="S971" i="1"/>
  <c r="W972" i="1" l="1"/>
  <c r="X971" i="1"/>
  <c r="Y971" i="1" s="1"/>
  <c r="V972" i="1"/>
  <c r="R973" i="1"/>
  <c r="S972" i="1"/>
  <c r="W973" i="1" l="1"/>
  <c r="X972" i="1"/>
  <c r="Y972" i="1" s="1"/>
  <c r="V973" i="1"/>
  <c r="R974" i="1"/>
  <c r="S973" i="1"/>
  <c r="W974" i="1" l="1"/>
  <c r="X973" i="1"/>
  <c r="Y973" i="1" s="1"/>
  <c r="V974" i="1"/>
  <c r="R975" i="1"/>
  <c r="S974" i="1"/>
  <c r="W975" i="1" l="1"/>
  <c r="X974" i="1"/>
  <c r="Y974" i="1" s="1"/>
  <c r="V975" i="1"/>
  <c r="R976" i="1"/>
  <c r="S975" i="1"/>
  <c r="W976" i="1" l="1"/>
  <c r="X975" i="1"/>
  <c r="Y975" i="1" s="1"/>
  <c r="V976" i="1"/>
  <c r="R977" i="1"/>
  <c r="S976" i="1"/>
  <c r="W977" i="1" l="1"/>
  <c r="X976" i="1"/>
  <c r="Y976" i="1" s="1"/>
  <c r="V977" i="1"/>
  <c r="R978" i="1"/>
  <c r="S977" i="1"/>
  <c r="W978" i="1" l="1"/>
  <c r="X977" i="1"/>
  <c r="Y977" i="1" s="1"/>
  <c r="V978" i="1"/>
  <c r="R979" i="1"/>
  <c r="S978" i="1"/>
  <c r="W979" i="1" l="1"/>
  <c r="X978" i="1"/>
  <c r="Y978" i="1" s="1"/>
  <c r="V979" i="1"/>
  <c r="R980" i="1"/>
  <c r="S979" i="1"/>
  <c r="W980" i="1" l="1"/>
  <c r="X979" i="1"/>
  <c r="Y979" i="1" s="1"/>
  <c r="V980" i="1"/>
  <c r="R981" i="1"/>
  <c r="S980" i="1"/>
  <c r="W981" i="1" l="1"/>
  <c r="X980" i="1"/>
  <c r="Y980" i="1" s="1"/>
  <c r="V981" i="1"/>
  <c r="R982" i="1"/>
  <c r="S981" i="1"/>
  <c r="W982" i="1" l="1"/>
  <c r="X981" i="1"/>
  <c r="Y981" i="1" s="1"/>
  <c r="V982" i="1"/>
  <c r="R983" i="1"/>
  <c r="S982" i="1"/>
  <c r="W983" i="1" l="1"/>
  <c r="X982" i="1"/>
  <c r="Y982" i="1" s="1"/>
  <c r="V983" i="1"/>
  <c r="R984" i="1"/>
  <c r="S983" i="1"/>
  <c r="W984" i="1" l="1"/>
  <c r="X983" i="1"/>
  <c r="Y983" i="1" s="1"/>
  <c r="V984" i="1"/>
  <c r="R985" i="1"/>
  <c r="S984" i="1"/>
  <c r="W985" i="1" l="1"/>
  <c r="X984" i="1"/>
  <c r="Y984" i="1" s="1"/>
  <c r="V985" i="1"/>
  <c r="R986" i="1"/>
  <c r="S985" i="1"/>
  <c r="W986" i="1" l="1"/>
  <c r="X985" i="1"/>
  <c r="Y985" i="1" s="1"/>
  <c r="V986" i="1"/>
  <c r="R987" i="1"/>
  <c r="S986" i="1"/>
  <c r="W987" i="1" l="1"/>
  <c r="X986" i="1"/>
  <c r="Y986" i="1" s="1"/>
  <c r="V987" i="1"/>
  <c r="R988" i="1"/>
  <c r="S987" i="1"/>
  <c r="W988" i="1" l="1"/>
  <c r="X987" i="1"/>
  <c r="Y987" i="1" s="1"/>
  <c r="V988" i="1"/>
  <c r="R989" i="1"/>
  <c r="S988" i="1"/>
  <c r="W989" i="1" l="1"/>
  <c r="X988" i="1"/>
  <c r="Y988" i="1" s="1"/>
  <c r="V989" i="1"/>
  <c r="R990" i="1"/>
  <c r="S989" i="1"/>
  <c r="W990" i="1" l="1"/>
  <c r="X989" i="1"/>
  <c r="Y989" i="1" s="1"/>
  <c r="V990" i="1"/>
  <c r="R991" i="1"/>
  <c r="S990" i="1"/>
  <c r="W991" i="1" l="1"/>
  <c r="X990" i="1"/>
  <c r="Y990" i="1" s="1"/>
  <c r="V991" i="1"/>
  <c r="R992" i="1"/>
  <c r="S991" i="1"/>
  <c r="W992" i="1" l="1"/>
  <c r="X991" i="1"/>
  <c r="Y991" i="1" s="1"/>
  <c r="V992" i="1"/>
  <c r="R993" i="1"/>
  <c r="S992" i="1"/>
  <c r="W993" i="1" l="1"/>
  <c r="X992" i="1"/>
  <c r="Y992" i="1" s="1"/>
  <c r="V993" i="1"/>
  <c r="R994" i="1"/>
  <c r="S993" i="1"/>
  <c r="W994" i="1" l="1"/>
  <c r="X993" i="1"/>
  <c r="Y993" i="1" s="1"/>
  <c r="V994" i="1"/>
  <c r="R995" i="1"/>
  <c r="S994" i="1"/>
  <c r="W995" i="1" l="1"/>
  <c r="X994" i="1"/>
  <c r="Y994" i="1" s="1"/>
  <c r="V995" i="1"/>
  <c r="R996" i="1"/>
  <c r="S995" i="1"/>
  <c r="W996" i="1" l="1"/>
  <c r="X995" i="1"/>
  <c r="Y995" i="1" s="1"/>
  <c r="V996" i="1"/>
  <c r="R997" i="1"/>
  <c r="S996" i="1"/>
  <c r="W997" i="1" l="1"/>
  <c r="X996" i="1"/>
  <c r="Y996" i="1" s="1"/>
  <c r="V997" i="1"/>
  <c r="R998" i="1"/>
  <c r="S997" i="1"/>
  <c r="W998" i="1" l="1"/>
  <c r="X997" i="1"/>
  <c r="Y997" i="1" s="1"/>
  <c r="V998" i="1"/>
  <c r="R999" i="1"/>
  <c r="S998" i="1"/>
  <c r="W999" i="1" l="1"/>
  <c r="X998" i="1"/>
  <c r="Y998" i="1" s="1"/>
  <c r="V999" i="1"/>
  <c r="R1000" i="1"/>
  <c r="S999" i="1"/>
  <c r="W1000" i="1" l="1"/>
  <c r="X999" i="1"/>
  <c r="Y999" i="1" s="1"/>
  <c r="V1000" i="1"/>
  <c r="R1001" i="1"/>
  <c r="S1000" i="1"/>
  <c r="W1001" i="1" l="1"/>
  <c r="X1000" i="1"/>
  <c r="Y1000" i="1" s="1"/>
  <c r="V1001" i="1"/>
  <c r="R1002" i="1"/>
  <c r="S1001" i="1"/>
  <c r="W1002" i="1" l="1"/>
  <c r="X1001" i="1"/>
  <c r="Y1001" i="1" s="1"/>
  <c r="V1002" i="1"/>
  <c r="R1003" i="1"/>
  <c r="S1002" i="1"/>
  <c r="W1003" i="1" l="1"/>
  <c r="X1002" i="1"/>
  <c r="Y1002" i="1" s="1"/>
  <c r="V1003" i="1"/>
  <c r="R1004" i="1"/>
  <c r="S1003" i="1"/>
  <c r="W1004" i="1" l="1"/>
  <c r="X1003" i="1"/>
  <c r="Y1003" i="1" s="1"/>
  <c r="V1004" i="1"/>
  <c r="R1005" i="1"/>
  <c r="S1004" i="1"/>
  <c r="W1005" i="1" l="1"/>
  <c r="X1004" i="1"/>
  <c r="Y1004" i="1" s="1"/>
  <c r="V1005" i="1"/>
  <c r="R1006" i="1"/>
  <c r="S1005" i="1"/>
  <c r="W1006" i="1" l="1"/>
  <c r="X1005" i="1"/>
  <c r="Y1005" i="1" s="1"/>
  <c r="V1006" i="1"/>
  <c r="R1007" i="1"/>
  <c r="S1006" i="1"/>
  <c r="W1007" i="1" l="1"/>
  <c r="X1006" i="1"/>
  <c r="Y1006" i="1" s="1"/>
  <c r="V1007" i="1"/>
  <c r="R1008" i="1"/>
  <c r="S1007" i="1"/>
  <c r="W1008" i="1" l="1"/>
  <c r="X1007" i="1"/>
  <c r="Y1007" i="1" s="1"/>
  <c r="V1008" i="1"/>
  <c r="R1009" i="1"/>
  <c r="S1008" i="1"/>
  <c r="W1009" i="1" l="1"/>
  <c r="X1008" i="1"/>
  <c r="Y1008" i="1" s="1"/>
  <c r="V1009" i="1"/>
  <c r="R1010" i="1"/>
  <c r="S1009" i="1"/>
  <c r="W1010" i="1" l="1"/>
  <c r="X1009" i="1"/>
  <c r="Y1009" i="1" s="1"/>
  <c r="V1010" i="1"/>
  <c r="R1011" i="1"/>
  <c r="S1010" i="1"/>
  <c r="W1011" i="1" l="1"/>
  <c r="X1010" i="1"/>
  <c r="Y1010" i="1" s="1"/>
  <c r="V1011" i="1"/>
  <c r="R1012" i="1"/>
  <c r="S1011" i="1"/>
  <c r="W1012" i="1" l="1"/>
  <c r="X1011" i="1"/>
  <c r="Y1011" i="1" s="1"/>
  <c r="V1012" i="1"/>
  <c r="R1013" i="1"/>
  <c r="S1012" i="1"/>
  <c r="W1013" i="1" l="1"/>
  <c r="X1012" i="1"/>
  <c r="Y1012" i="1" s="1"/>
  <c r="V1013" i="1"/>
  <c r="R1014" i="1"/>
  <c r="S1013" i="1"/>
  <c r="W1014" i="1" l="1"/>
  <c r="X1013" i="1"/>
  <c r="Y1013" i="1" s="1"/>
  <c r="V1014" i="1"/>
  <c r="R1015" i="1"/>
  <c r="S1014" i="1"/>
  <c r="W1015" i="1" l="1"/>
  <c r="X1014" i="1"/>
  <c r="Y1014" i="1" s="1"/>
  <c r="V1015" i="1"/>
  <c r="R1016" i="1"/>
  <c r="S1015" i="1"/>
  <c r="W1016" i="1" l="1"/>
  <c r="X1015" i="1"/>
  <c r="Y1015" i="1" s="1"/>
  <c r="V1016" i="1"/>
  <c r="R1017" i="1"/>
  <c r="S1016" i="1"/>
  <c r="W1017" i="1" l="1"/>
  <c r="X1016" i="1"/>
  <c r="Y1016" i="1" s="1"/>
  <c r="V1017" i="1"/>
  <c r="R1018" i="1"/>
  <c r="S1017" i="1"/>
  <c r="W1018" i="1" l="1"/>
  <c r="X1017" i="1"/>
  <c r="Y1017" i="1" s="1"/>
  <c r="V1018" i="1"/>
  <c r="R1019" i="1"/>
  <c r="S1018" i="1"/>
  <c r="W1019" i="1" l="1"/>
  <c r="X1018" i="1"/>
  <c r="Y1018" i="1" s="1"/>
  <c r="V1019" i="1"/>
  <c r="R1020" i="1"/>
  <c r="S1019" i="1"/>
  <c r="W1020" i="1" l="1"/>
  <c r="X1019" i="1"/>
  <c r="Y1019" i="1" s="1"/>
  <c r="V1020" i="1"/>
  <c r="R1021" i="1"/>
  <c r="S1020" i="1"/>
  <c r="W1021" i="1" l="1"/>
  <c r="X1020" i="1"/>
  <c r="Y1020" i="1" s="1"/>
  <c r="V1021" i="1"/>
  <c r="R1022" i="1"/>
  <c r="S1021" i="1"/>
  <c r="W1022" i="1" l="1"/>
  <c r="X1021" i="1"/>
  <c r="Y1021" i="1" s="1"/>
  <c r="V1022" i="1"/>
  <c r="R1023" i="1"/>
  <c r="S1022" i="1"/>
  <c r="W1023" i="1" l="1"/>
  <c r="X1022" i="1"/>
  <c r="Y1022" i="1" s="1"/>
  <c r="V1023" i="1"/>
  <c r="R1024" i="1"/>
  <c r="S1023" i="1"/>
  <c r="W1024" i="1" l="1"/>
  <c r="X1023" i="1"/>
  <c r="Y1023" i="1" s="1"/>
  <c r="V1024" i="1"/>
  <c r="R1025" i="1"/>
  <c r="S1024" i="1"/>
  <c r="W1025" i="1" l="1"/>
  <c r="X1024" i="1"/>
  <c r="Y1024" i="1" s="1"/>
  <c r="V1025" i="1"/>
  <c r="R1026" i="1"/>
  <c r="S1025" i="1"/>
  <c r="W1026" i="1" l="1"/>
  <c r="X1025" i="1"/>
  <c r="Y1025" i="1" s="1"/>
  <c r="V1026" i="1"/>
  <c r="R1027" i="1"/>
  <c r="S1026" i="1"/>
  <c r="W1027" i="1" l="1"/>
  <c r="X1026" i="1"/>
  <c r="Y1026" i="1" s="1"/>
  <c r="V1027" i="1"/>
  <c r="R1028" i="1"/>
  <c r="S1027" i="1"/>
  <c r="W1028" i="1" l="1"/>
  <c r="X1027" i="1"/>
  <c r="Y1027" i="1" s="1"/>
  <c r="V1028" i="1"/>
  <c r="R1029" i="1"/>
  <c r="S1028" i="1"/>
  <c r="W1029" i="1" l="1"/>
  <c r="X1028" i="1"/>
  <c r="Y1028" i="1" s="1"/>
  <c r="V1029" i="1"/>
  <c r="R1030" i="1"/>
  <c r="S1029" i="1"/>
  <c r="W1030" i="1" l="1"/>
  <c r="X1029" i="1"/>
  <c r="Y1029" i="1" s="1"/>
  <c r="V1030" i="1"/>
  <c r="R1031" i="1"/>
  <c r="S1030" i="1"/>
  <c r="W1031" i="1" l="1"/>
  <c r="X1030" i="1"/>
  <c r="Y1030" i="1" s="1"/>
  <c r="V1031" i="1"/>
  <c r="R1032" i="1"/>
  <c r="S1031" i="1"/>
  <c r="W1032" i="1" l="1"/>
  <c r="X1031" i="1"/>
  <c r="Y1031" i="1" s="1"/>
  <c r="V1032" i="1"/>
  <c r="R1033" i="1"/>
  <c r="S1032" i="1"/>
  <c r="W1033" i="1" l="1"/>
  <c r="X1032" i="1"/>
  <c r="Y1032" i="1" s="1"/>
  <c r="V1033" i="1"/>
  <c r="R1034" i="1"/>
  <c r="S1033" i="1"/>
  <c r="W1034" i="1" l="1"/>
  <c r="X1033" i="1"/>
  <c r="Y1033" i="1" s="1"/>
  <c r="V1034" i="1"/>
  <c r="R1035" i="1"/>
  <c r="S1034" i="1"/>
  <c r="W1035" i="1" l="1"/>
  <c r="X1034" i="1"/>
  <c r="Y1034" i="1" s="1"/>
  <c r="V1035" i="1"/>
  <c r="R1036" i="1"/>
  <c r="S1035" i="1"/>
  <c r="W1036" i="1" l="1"/>
  <c r="X1035" i="1"/>
  <c r="Y1035" i="1" s="1"/>
  <c r="V1036" i="1"/>
  <c r="R1037" i="1"/>
  <c r="S1036" i="1"/>
  <c r="W1037" i="1" l="1"/>
  <c r="X1036" i="1"/>
  <c r="Y1036" i="1" s="1"/>
  <c r="V1037" i="1"/>
  <c r="R1038" i="1"/>
  <c r="S1037" i="1"/>
  <c r="W1038" i="1" l="1"/>
  <c r="X1037" i="1"/>
  <c r="Y1037" i="1" s="1"/>
  <c r="V1038" i="1"/>
  <c r="R1039" i="1"/>
  <c r="S1038" i="1"/>
  <c r="W1039" i="1" l="1"/>
  <c r="X1038" i="1"/>
  <c r="Y1038" i="1" s="1"/>
  <c r="V1039" i="1"/>
  <c r="R1040" i="1"/>
  <c r="S1039" i="1"/>
  <c r="W1040" i="1" l="1"/>
  <c r="X1039" i="1"/>
  <c r="Y1039" i="1" s="1"/>
  <c r="V1040" i="1"/>
  <c r="R1041" i="1"/>
  <c r="S1040" i="1"/>
  <c r="W1041" i="1" l="1"/>
  <c r="X1040" i="1"/>
  <c r="Y1040" i="1" s="1"/>
  <c r="V1041" i="1"/>
  <c r="R1042" i="1"/>
  <c r="S1041" i="1"/>
  <c r="W1042" i="1" l="1"/>
  <c r="X1041" i="1"/>
  <c r="Y1041" i="1" s="1"/>
  <c r="V1042" i="1"/>
  <c r="R1043" i="1"/>
  <c r="S1042" i="1"/>
  <c r="W1043" i="1" l="1"/>
  <c r="X1042" i="1"/>
  <c r="Y1042" i="1" s="1"/>
  <c r="V1043" i="1"/>
  <c r="R1044" i="1"/>
  <c r="S1043" i="1"/>
  <c r="W1044" i="1" l="1"/>
  <c r="X1043" i="1"/>
  <c r="Y1043" i="1" s="1"/>
  <c r="V1044" i="1"/>
  <c r="R1045" i="1"/>
  <c r="S1044" i="1"/>
  <c r="W1045" i="1" l="1"/>
  <c r="X1044" i="1"/>
  <c r="Y1044" i="1" s="1"/>
  <c r="V1045" i="1"/>
  <c r="R1046" i="1"/>
  <c r="S1045" i="1"/>
  <c r="W1046" i="1" l="1"/>
  <c r="X1045" i="1"/>
  <c r="Y1045" i="1" s="1"/>
  <c r="V1046" i="1"/>
  <c r="R1047" i="1"/>
  <c r="S1046" i="1"/>
  <c r="W1047" i="1" l="1"/>
  <c r="X1046" i="1"/>
  <c r="Y1046" i="1" s="1"/>
  <c r="V1047" i="1"/>
  <c r="R1048" i="1"/>
  <c r="S1047" i="1"/>
  <c r="W1048" i="1" l="1"/>
  <c r="X1047" i="1"/>
  <c r="Y1047" i="1" s="1"/>
  <c r="V1048" i="1"/>
  <c r="R1049" i="1"/>
  <c r="S1048" i="1"/>
  <c r="W1049" i="1" l="1"/>
  <c r="X1048" i="1"/>
  <c r="Y1048" i="1" s="1"/>
  <c r="V1049" i="1"/>
  <c r="R1050" i="1"/>
  <c r="S1049" i="1"/>
  <c r="W1050" i="1" l="1"/>
  <c r="X1049" i="1"/>
  <c r="Y1049" i="1" s="1"/>
  <c r="V1050" i="1"/>
  <c r="R1051" i="1"/>
  <c r="S1050" i="1"/>
  <c r="W1051" i="1" l="1"/>
  <c r="X1050" i="1"/>
  <c r="Y1050" i="1" s="1"/>
  <c r="V1051" i="1"/>
  <c r="R1052" i="1"/>
  <c r="S1051" i="1"/>
  <c r="W1052" i="1" l="1"/>
  <c r="X1051" i="1"/>
  <c r="Y1051" i="1" s="1"/>
  <c r="V1052" i="1"/>
  <c r="R1053" i="1"/>
  <c r="S1052" i="1"/>
  <c r="W1053" i="1" l="1"/>
  <c r="X1052" i="1"/>
  <c r="Y1052" i="1" s="1"/>
  <c r="V1053" i="1"/>
  <c r="R1054" i="1"/>
  <c r="S1053" i="1"/>
  <c r="W1054" i="1" l="1"/>
  <c r="X1053" i="1"/>
  <c r="Y1053" i="1" s="1"/>
  <c r="V1054" i="1"/>
  <c r="R1055" i="1"/>
  <c r="S1054" i="1"/>
  <c r="W1055" i="1" l="1"/>
  <c r="X1054" i="1"/>
  <c r="Y1054" i="1" s="1"/>
  <c r="V1055" i="1"/>
  <c r="R1056" i="1"/>
  <c r="S1055" i="1"/>
  <c r="W1056" i="1" l="1"/>
  <c r="X1055" i="1"/>
  <c r="Y1055" i="1" s="1"/>
  <c r="V1056" i="1"/>
  <c r="R1057" i="1"/>
  <c r="S1056" i="1"/>
  <c r="W1057" i="1" l="1"/>
  <c r="X1056" i="1"/>
  <c r="Y1056" i="1" s="1"/>
  <c r="V1057" i="1"/>
  <c r="R1058" i="1"/>
  <c r="S1057" i="1"/>
  <c r="W1058" i="1" l="1"/>
  <c r="X1057" i="1"/>
  <c r="Y1057" i="1" s="1"/>
  <c r="V1058" i="1"/>
  <c r="R1059" i="1"/>
  <c r="S1058" i="1"/>
  <c r="W1059" i="1" l="1"/>
  <c r="X1058" i="1"/>
  <c r="Y1058" i="1" s="1"/>
  <c r="V1059" i="1"/>
  <c r="R1060" i="1"/>
  <c r="S1059" i="1"/>
  <c r="W1060" i="1" l="1"/>
  <c r="X1059" i="1"/>
  <c r="Y1059" i="1" s="1"/>
  <c r="V1060" i="1"/>
  <c r="R1061" i="1"/>
  <c r="S1060" i="1"/>
  <c r="W1061" i="1" l="1"/>
  <c r="X1060" i="1"/>
  <c r="Y1060" i="1" s="1"/>
  <c r="V1061" i="1"/>
  <c r="R1062" i="1"/>
  <c r="S1061" i="1"/>
  <c r="W1062" i="1" l="1"/>
  <c r="X1061" i="1"/>
  <c r="Y1061" i="1" s="1"/>
  <c r="V1062" i="1"/>
  <c r="R1063" i="1"/>
  <c r="S1062" i="1"/>
  <c r="W1063" i="1" l="1"/>
  <c r="X1062" i="1"/>
  <c r="Y1062" i="1" s="1"/>
  <c r="V1063" i="1"/>
  <c r="R1064" i="1"/>
  <c r="S1063" i="1"/>
  <c r="W1064" i="1" l="1"/>
  <c r="X1063" i="1"/>
  <c r="Y1063" i="1" s="1"/>
  <c r="V1064" i="1"/>
  <c r="R1065" i="1"/>
  <c r="S1064" i="1"/>
  <c r="W1065" i="1" l="1"/>
  <c r="X1064" i="1"/>
  <c r="Y1064" i="1" s="1"/>
  <c r="V1065" i="1"/>
  <c r="R1066" i="1"/>
  <c r="S1065" i="1"/>
  <c r="W1066" i="1" l="1"/>
  <c r="X1065" i="1"/>
  <c r="Y1065" i="1" s="1"/>
  <c r="V1066" i="1"/>
  <c r="R1067" i="1"/>
  <c r="S1066" i="1"/>
  <c r="W1067" i="1" l="1"/>
  <c r="X1066" i="1"/>
  <c r="Y1066" i="1" s="1"/>
  <c r="V1067" i="1"/>
  <c r="R1068" i="1"/>
  <c r="S1067" i="1"/>
  <c r="W1068" i="1" l="1"/>
  <c r="X1067" i="1"/>
  <c r="Y1067" i="1" s="1"/>
  <c r="V1068" i="1"/>
  <c r="R1069" i="1"/>
  <c r="S1068" i="1"/>
  <c r="W1069" i="1" l="1"/>
  <c r="X1068" i="1"/>
  <c r="Y1068" i="1" s="1"/>
  <c r="V1069" i="1"/>
  <c r="R1070" i="1"/>
  <c r="S1069" i="1"/>
  <c r="W1070" i="1" l="1"/>
  <c r="X1069" i="1"/>
  <c r="Y1069" i="1" s="1"/>
  <c r="V1070" i="1"/>
  <c r="R1071" i="1"/>
  <c r="S1070" i="1"/>
  <c r="W1071" i="1" l="1"/>
  <c r="X1070" i="1"/>
  <c r="Y1070" i="1" s="1"/>
  <c r="V1071" i="1"/>
  <c r="R1072" i="1"/>
  <c r="S1071" i="1"/>
  <c r="W1072" i="1" l="1"/>
  <c r="X1071" i="1"/>
  <c r="Y1071" i="1" s="1"/>
  <c r="V1072" i="1"/>
  <c r="R1073" i="1"/>
  <c r="S1072" i="1"/>
  <c r="W1073" i="1" l="1"/>
  <c r="X1072" i="1"/>
  <c r="Y1072" i="1" s="1"/>
  <c r="V1073" i="1"/>
  <c r="R1074" i="1"/>
  <c r="S1073" i="1"/>
  <c r="W1074" i="1" l="1"/>
  <c r="X1073" i="1"/>
  <c r="Y1073" i="1" s="1"/>
  <c r="V1074" i="1"/>
  <c r="R1075" i="1"/>
  <c r="S1074" i="1"/>
  <c r="W1075" i="1" l="1"/>
  <c r="X1074" i="1"/>
  <c r="Y1074" i="1" s="1"/>
  <c r="V1075" i="1"/>
  <c r="R1076" i="1"/>
  <c r="S1075" i="1"/>
  <c r="W1076" i="1" l="1"/>
  <c r="X1075" i="1"/>
  <c r="Y1075" i="1" s="1"/>
  <c r="V1076" i="1"/>
  <c r="R1077" i="1"/>
  <c r="S1076" i="1"/>
  <c r="W1077" i="1" l="1"/>
  <c r="X1076" i="1"/>
  <c r="Y1076" i="1" s="1"/>
  <c r="V1077" i="1"/>
  <c r="R1078" i="1"/>
  <c r="S1077" i="1"/>
  <c r="W1078" i="1" l="1"/>
  <c r="X1077" i="1"/>
  <c r="Y1077" i="1" s="1"/>
  <c r="V1078" i="1"/>
  <c r="R1079" i="1"/>
  <c r="S1078" i="1"/>
  <c r="W1079" i="1" l="1"/>
  <c r="X1078" i="1"/>
  <c r="Y1078" i="1" s="1"/>
  <c r="V1079" i="1"/>
  <c r="R1080" i="1"/>
  <c r="S1079" i="1"/>
  <c r="W1080" i="1" l="1"/>
  <c r="X1079" i="1"/>
  <c r="Y1079" i="1" s="1"/>
  <c r="V1080" i="1"/>
  <c r="R1081" i="1"/>
  <c r="S1080" i="1"/>
  <c r="W1081" i="1" l="1"/>
  <c r="X1080" i="1"/>
  <c r="Y1080" i="1" s="1"/>
  <c r="V1081" i="1"/>
  <c r="R1082" i="1"/>
  <c r="S1081" i="1"/>
  <c r="W1082" i="1" l="1"/>
  <c r="X1081" i="1"/>
  <c r="Y1081" i="1" s="1"/>
  <c r="V1082" i="1"/>
  <c r="R1083" i="1"/>
  <c r="S1082" i="1"/>
  <c r="W1083" i="1" l="1"/>
  <c r="X1082" i="1"/>
  <c r="Y1082" i="1" s="1"/>
  <c r="V1083" i="1"/>
  <c r="R1084" i="1"/>
  <c r="S1083" i="1"/>
  <c r="W1084" i="1" l="1"/>
  <c r="X1083" i="1"/>
  <c r="Y1083" i="1" s="1"/>
  <c r="V1084" i="1"/>
  <c r="R1085" i="1"/>
  <c r="S1084" i="1"/>
  <c r="W1085" i="1" l="1"/>
  <c r="X1084" i="1"/>
  <c r="Y1084" i="1" s="1"/>
  <c r="V1085" i="1"/>
  <c r="R1086" i="1"/>
  <c r="S1085" i="1"/>
  <c r="W1086" i="1" l="1"/>
  <c r="X1085" i="1"/>
  <c r="Y1085" i="1" s="1"/>
  <c r="V1086" i="1"/>
  <c r="R1087" i="1"/>
  <c r="S1086" i="1"/>
  <c r="W1087" i="1" l="1"/>
  <c r="X1086" i="1"/>
  <c r="Y1086" i="1" s="1"/>
  <c r="V1087" i="1"/>
  <c r="R1088" i="1"/>
  <c r="S1087" i="1"/>
  <c r="W1088" i="1" l="1"/>
  <c r="X1087" i="1"/>
  <c r="Y1087" i="1" s="1"/>
  <c r="V1088" i="1"/>
  <c r="R1089" i="1"/>
  <c r="S1088" i="1"/>
  <c r="W1089" i="1" l="1"/>
  <c r="X1088" i="1"/>
  <c r="Y1088" i="1" s="1"/>
  <c r="V1089" i="1"/>
  <c r="R1090" i="1"/>
  <c r="S1089" i="1"/>
  <c r="W1090" i="1" l="1"/>
  <c r="X1089" i="1"/>
  <c r="Y1089" i="1" s="1"/>
  <c r="V1090" i="1"/>
  <c r="R1091" i="1"/>
  <c r="S1090" i="1"/>
  <c r="W1091" i="1" l="1"/>
  <c r="X1090" i="1"/>
  <c r="Y1090" i="1" s="1"/>
  <c r="V1091" i="1"/>
  <c r="R1092" i="1"/>
  <c r="S1091" i="1"/>
  <c r="W1092" i="1" l="1"/>
  <c r="X1091" i="1"/>
  <c r="Y1091" i="1" s="1"/>
  <c r="V1092" i="1"/>
  <c r="R1093" i="1"/>
  <c r="S1092" i="1"/>
  <c r="W1093" i="1" l="1"/>
  <c r="X1092" i="1"/>
  <c r="Y1092" i="1" s="1"/>
  <c r="V1093" i="1"/>
  <c r="R1094" i="1"/>
  <c r="S1093" i="1"/>
  <c r="W1094" i="1" l="1"/>
  <c r="X1093" i="1"/>
  <c r="Y1093" i="1" s="1"/>
  <c r="V1094" i="1"/>
  <c r="R1095" i="1"/>
  <c r="S1094" i="1"/>
  <c r="W1095" i="1" l="1"/>
  <c r="X1094" i="1"/>
  <c r="Y1094" i="1" s="1"/>
  <c r="V1095" i="1"/>
  <c r="R1096" i="1"/>
  <c r="S1095" i="1"/>
  <c r="W1096" i="1" l="1"/>
  <c r="X1095" i="1"/>
  <c r="Y1095" i="1" s="1"/>
  <c r="V1096" i="1"/>
  <c r="R1097" i="1"/>
  <c r="S1096" i="1"/>
  <c r="W1097" i="1" l="1"/>
  <c r="X1096" i="1"/>
  <c r="Y1096" i="1" s="1"/>
  <c r="V1097" i="1"/>
  <c r="R1098" i="1"/>
  <c r="S1097" i="1"/>
  <c r="W1098" i="1" l="1"/>
  <c r="X1097" i="1"/>
  <c r="Y1097" i="1" s="1"/>
  <c r="V1098" i="1"/>
  <c r="R1099" i="1"/>
  <c r="S1098" i="1"/>
  <c r="W1099" i="1" l="1"/>
  <c r="X1098" i="1"/>
  <c r="Y1098" i="1" s="1"/>
  <c r="V1099" i="1"/>
  <c r="R1100" i="1"/>
  <c r="S1099" i="1"/>
  <c r="W1100" i="1" l="1"/>
  <c r="X1099" i="1"/>
  <c r="Y1099" i="1" s="1"/>
  <c r="V1100" i="1"/>
  <c r="R1101" i="1"/>
  <c r="S1100" i="1"/>
  <c r="W1101" i="1" l="1"/>
  <c r="X1100" i="1"/>
  <c r="Y1100" i="1" s="1"/>
  <c r="V1101" i="1"/>
  <c r="R1102" i="1"/>
  <c r="S1101" i="1"/>
  <c r="W1102" i="1" l="1"/>
  <c r="X1101" i="1"/>
  <c r="Y1101" i="1" s="1"/>
  <c r="V1102" i="1"/>
  <c r="R1103" i="1"/>
  <c r="S1102" i="1"/>
  <c r="W1103" i="1" l="1"/>
  <c r="X1102" i="1"/>
  <c r="Y1102" i="1" s="1"/>
  <c r="V1103" i="1"/>
  <c r="R1104" i="1"/>
  <c r="S1103" i="1"/>
  <c r="W1104" i="1" l="1"/>
  <c r="X1103" i="1"/>
  <c r="Y1103" i="1" s="1"/>
  <c r="V1104" i="1"/>
  <c r="R1105" i="1"/>
  <c r="S1104" i="1"/>
  <c r="W1105" i="1" l="1"/>
  <c r="X1104" i="1"/>
  <c r="Y1104" i="1" s="1"/>
  <c r="V1105" i="1"/>
  <c r="R1106" i="1"/>
  <c r="S1105" i="1"/>
  <c r="W1106" i="1" l="1"/>
  <c r="X1105" i="1"/>
  <c r="Y1105" i="1" s="1"/>
  <c r="V1106" i="1"/>
  <c r="R1107" i="1"/>
  <c r="S1106" i="1"/>
  <c r="W1107" i="1" l="1"/>
  <c r="X1106" i="1"/>
  <c r="Y1106" i="1" s="1"/>
  <c r="V1107" i="1"/>
  <c r="R1108" i="1"/>
  <c r="S1107" i="1"/>
  <c r="W1108" i="1" l="1"/>
  <c r="X1107" i="1"/>
  <c r="Y1107" i="1" s="1"/>
  <c r="V1108" i="1"/>
  <c r="R1109" i="1"/>
  <c r="S1108" i="1"/>
  <c r="W1109" i="1" l="1"/>
  <c r="X1108" i="1"/>
  <c r="Y1108" i="1" s="1"/>
  <c r="V1109" i="1"/>
  <c r="R1110" i="1"/>
  <c r="S1109" i="1"/>
  <c r="W1110" i="1" l="1"/>
  <c r="X1109" i="1"/>
  <c r="Y1109" i="1" s="1"/>
  <c r="V1110" i="1"/>
  <c r="R1111" i="1"/>
  <c r="S1110" i="1"/>
  <c r="W1111" i="1" l="1"/>
  <c r="X1110" i="1"/>
  <c r="Y1110" i="1" s="1"/>
  <c r="V1111" i="1"/>
  <c r="R1112" i="1"/>
  <c r="S1111" i="1"/>
  <c r="W1112" i="1" l="1"/>
  <c r="X1111" i="1"/>
  <c r="Y1111" i="1" s="1"/>
  <c r="V1112" i="1"/>
  <c r="R1113" i="1"/>
  <c r="S1112" i="1"/>
  <c r="W1113" i="1" l="1"/>
  <c r="X1112" i="1"/>
  <c r="Y1112" i="1" s="1"/>
  <c r="V1113" i="1"/>
  <c r="R1114" i="1"/>
  <c r="S1113" i="1"/>
  <c r="W1114" i="1" l="1"/>
  <c r="X1113" i="1"/>
  <c r="Y1113" i="1" s="1"/>
  <c r="V1114" i="1"/>
  <c r="R1115" i="1"/>
  <c r="S1114" i="1"/>
  <c r="W1115" i="1" l="1"/>
  <c r="X1114" i="1"/>
  <c r="Y1114" i="1" s="1"/>
  <c r="V1115" i="1"/>
  <c r="R1116" i="1"/>
  <c r="S1115" i="1"/>
  <c r="W1116" i="1" l="1"/>
  <c r="X1115" i="1"/>
  <c r="Y1115" i="1" s="1"/>
  <c r="V1116" i="1"/>
  <c r="R1117" i="1"/>
  <c r="S1116" i="1"/>
  <c r="W1117" i="1" l="1"/>
  <c r="X1116" i="1"/>
  <c r="Y1116" i="1" s="1"/>
  <c r="V1117" i="1"/>
  <c r="R1118" i="1"/>
  <c r="S1117" i="1"/>
  <c r="W1118" i="1" l="1"/>
  <c r="X1117" i="1"/>
  <c r="Y1117" i="1" s="1"/>
  <c r="V1118" i="1"/>
  <c r="R1119" i="1"/>
  <c r="S1118" i="1"/>
  <c r="W1119" i="1" l="1"/>
  <c r="X1118" i="1"/>
  <c r="Y1118" i="1" s="1"/>
  <c r="V1119" i="1"/>
  <c r="R1120" i="1"/>
  <c r="S1119" i="1"/>
  <c r="W1120" i="1" l="1"/>
  <c r="X1119" i="1"/>
  <c r="Y1119" i="1" s="1"/>
  <c r="V1120" i="1"/>
  <c r="R1121" i="1"/>
  <c r="S1120" i="1"/>
  <c r="W1121" i="1" l="1"/>
  <c r="X1120" i="1"/>
  <c r="Y1120" i="1" s="1"/>
  <c r="V1121" i="1"/>
  <c r="R1122" i="1"/>
  <c r="S1121" i="1"/>
  <c r="W1122" i="1" l="1"/>
  <c r="X1121" i="1"/>
  <c r="Y1121" i="1" s="1"/>
  <c r="V1122" i="1"/>
  <c r="R1123" i="1"/>
  <c r="S1122" i="1"/>
  <c r="W1123" i="1" l="1"/>
  <c r="X1122" i="1"/>
  <c r="Y1122" i="1" s="1"/>
  <c r="V1123" i="1"/>
  <c r="R1124" i="1"/>
  <c r="S1123" i="1"/>
  <c r="W1124" i="1" l="1"/>
  <c r="X1123" i="1"/>
  <c r="Y1123" i="1" s="1"/>
  <c r="V1124" i="1"/>
  <c r="R1125" i="1"/>
  <c r="S1124" i="1"/>
  <c r="W1125" i="1" l="1"/>
  <c r="X1124" i="1"/>
  <c r="Y1124" i="1" s="1"/>
  <c r="V1125" i="1"/>
  <c r="R1126" i="1"/>
  <c r="S1125" i="1"/>
  <c r="W1126" i="1" l="1"/>
  <c r="X1125" i="1"/>
  <c r="Y1125" i="1" s="1"/>
  <c r="V1126" i="1"/>
  <c r="R1127" i="1"/>
  <c r="S1126" i="1"/>
  <c r="W1127" i="1" l="1"/>
  <c r="X1126" i="1"/>
  <c r="Y1126" i="1" s="1"/>
  <c r="V1127" i="1"/>
  <c r="R1128" i="1"/>
  <c r="S1127" i="1"/>
  <c r="W1128" i="1" l="1"/>
  <c r="X1127" i="1"/>
  <c r="Y1127" i="1" s="1"/>
  <c r="V1128" i="1"/>
  <c r="R1129" i="1"/>
  <c r="S1128" i="1"/>
  <c r="W1129" i="1" l="1"/>
  <c r="X1128" i="1"/>
  <c r="Y1128" i="1" s="1"/>
  <c r="V1129" i="1"/>
  <c r="R1130" i="1"/>
  <c r="S1129" i="1"/>
  <c r="W1130" i="1" l="1"/>
  <c r="X1129" i="1"/>
  <c r="Y1129" i="1" s="1"/>
  <c r="V1130" i="1"/>
  <c r="R1131" i="1"/>
  <c r="S1130" i="1"/>
  <c r="W1131" i="1" l="1"/>
  <c r="X1130" i="1"/>
  <c r="Y1130" i="1" s="1"/>
  <c r="V1131" i="1"/>
  <c r="R1132" i="1"/>
  <c r="S1131" i="1"/>
  <c r="W1132" i="1" l="1"/>
  <c r="X1131" i="1"/>
  <c r="Y1131" i="1" s="1"/>
  <c r="V1132" i="1"/>
  <c r="R1133" i="1"/>
  <c r="S1132" i="1"/>
  <c r="W1133" i="1" l="1"/>
  <c r="X1132" i="1"/>
  <c r="Y1132" i="1" s="1"/>
  <c r="V1133" i="1"/>
  <c r="R1134" i="1"/>
  <c r="S1133" i="1"/>
  <c r="W1134" i="1" l="1"/>
  <c r="X1133" i="1"/>
  <c r="Y1133" i="1" s="1"/>
  <c r="V1134" i="1"/>
  <c r="R1135" i="1"/>
  <c r="S1134" i="1"/>
  <c r="W1135" i="1" l="1"/>
  <c r="X1134" i="1"/>
  <c r="Y1134" i="1" s="1"/>
  <c r="V1135" i="1"/>
  <c r="R1136" i="1"/>
  <c r="S1135" i="1"/>
  <c r="W1136" i="1" l="1"/>
  <c r="X1135" i="1"/>
  <c r="Y1135" i="1" s="1"/>
  <c r="V1136" i="1"/>
  <c r="R1137" i="1"/>
  <c r="S1136" i="1"/>
  <c r="W1137" i="1" l="1"/>
  <c r="X1136" i="1"/>
  <c r="Y1136" i="1" s="1"/>
  <c r="V1137" i="1"/>
  <c r="R1138" i="1"/>
  <c r="S1137" i="1"/>
  <c r="W1138" i="1" l="1"/>
  <c r="X1137" i="1"/>
  <c r="Y1137" i="1" s="1"/>
  <c r="V1138" i="1"/>
  <c r="R1139" i="1"/>
  <c r="S1138" i="1"/>
  <c r="W1139" i="1" l="1"/>
  <c r="X1138" i="1"/>
  <c r="Y1138" i="1" s="1"/>
  <c r="V1139" i="1"/>
  <c r="R1140" i="1"/>
  <c r="S1139" i="1"/>
  <c r="W1140" i="1" l="1"/>
  <c r="X1139" i="1"/>
  <c r="Y1139" i="1" s="1"/>
  <c r="V1140" i="1"/>
  <c r="R1141" i="1"/>
  <c r="S1140" i="1"/>
  <c r="W1141" i="1" l="1"/>
  <c r="X1140" i="1"/>
  <c r="Y1140" i="1" s="1"/>
  <c r="V1141" i="1"/>
  <c r="R1142" i="1"/>
  <c r="S1141" i="1"/>
  <c r="W1142" i="1" l="1"/>
  <c r="X1141" i="1"/>
  <c r="Y1141" i="1" s="1"/>
  <c r="V1142" i="1"/>
  <c r="R1143" i="1"/>
  <c r="S1142" i="1"/>
  <c r="W1143" i="1" l="1"/>
  <c r="X1142" i="1"/>
  <c r="Y1142" i="1" s="1"/>
  <c r="V1143" i="1"/>
  <c r="R1144" i="1"/>
  <c r="S1143" i="1"/>
  <c r="W1144" i="1" l="1"/>
  <c r="X1143" i="1"/>
  <c r="Y1143" i="1" s="1"/>
  <c r="V1144" i="1"/>
  <c r="R1145" i="1"/>
  <c r="S1144" i="1"/>
  <c r="W1145" i="1" l="1"/>
  <c r="X1144" i="1"/>
  <c r="Y1144" i="1" s="1"/>
  <c r="V1145" i="1"/>
  <c r="R1146" i="1"/>
  <c r="S1145" i="1"/>
  <c r="W1146" i="1" l="1"/>
  <c r="X1145" i="1"/>
  <c r="Y1145" i="1" s="1"/>
  <c r="V1146" i="1"/>
  <c r="R1147" i="1"/>
  <c r="S1146" i="1"/>
  <c r="W1147" i="1" l="1"/>
  <c r="X1146" i="1"/>
  <c r="Y1146" i="1" s="1"/>
  <c r="V1147" i="1"/>
  <c r="R1148" i="1"/>
  <c r="S1147" i="1"/>
  <c r="W1148" i="1" l="1"/>
  <c r="X1147" i="1"/>
  <c r="Y1147" i="1" s="1"/>
  <c r="V1148" i="1"/>
  <c r="R1149" i="1"/>
  <c r="S1148" i="1"/>
  <c r="W1149" i="1" l="1"/>
  <c r="X1148" i="1"/>
  <c r="Y1148" i="1" s="1"/>
  <c r="V1149" i="1"/>
  <c r="R1150" i="1"/>
  <c r="S1149" i="1"/>
  <c r="W1150" i="1" l="1"/>
  <c r="X1149" i="1"/>
  <c r="Y1149" i="1" s="1"/>
  <c r="V1150" i="1"/>
  <c r="R1151" i="1"/>
  <c r="S1150" i="1"/>
  <c r="W1151" i="1" l="1"/>
  <c r="X1150" i="1"/>
  <c r="Y1150" i="1" s="1"/>
  <c r="V1151" i="1"/>
  <c r="R1152" i="1"/>
  <c r="S1151" i="1"/>
  <c r="W1152" i="1" l="1"/>
  <c r="X1151" i="1"/>
  <c r="Y1151" i="1" s="1"/>
  <c r="V1152" i="1"/>
  <c r="R1153" i="1"/>
  <c r="S1152" i="1"/>
  <c r="W1153" i="1" l="1"/>
  <c r="X1152" i="1"/>
  <c r="Y1152" i="1" s="1"/>
  <c r="V1153" i="1"/>
  <c r="R1154" i="1"/>
  <c r="S1153" i="1"/>
  <c r="W1154" i="1" l="1"/>
  <c r="X1153" i="1"/>
  <c r="Y1153" i="1" s="1"/>
  <c r="V1154" i="1"/>
  <c r="R1155" i="1"/>
  <c r="S1154" i="1"/>
  <c r="W1155" i="1" l="1"/>
  <c r="X1154" i="1"/>
  <c r="Y1154" i="1" s="1"/>
  <c r="V1155" i="1"/>
  <c r="R1156" i="1"/>
  <c r="S1155" i="1"/>
  <c r="W1156" i="1" l="1"/>
  <c r="X1155" i="1"/>
  <c r="Y1155" i="1" s="1"/>
  <c r="V1156" i="1"/>
  <c r="R1157" i="1"/>
  <c r="S1156" i="1"/>
  <c r="W1157" i="1" l="1"/>
  <c r="X1156" i="1"/>
  <c r="Y1156" i="1" s="1"/>
  <c r="V1157" i="1"/>
  <c r="R1158" i="1"/>
  <c r="S1157" i="1"/>
  <c r="W1158" i="1" l="1"/>
  <c r="X1157" i="1"/>
  <c r="Y1157" i="1" s="1"/>
  <c r="V1158" i="1"/>
  <c r="R1159" i="1"/>
  <c r="S1158" i="1"/>
  <c r="W1159" i="1" l="1"/>
  <c r="X1158" i="1"/>
  <c r="Y1158" i="1" s="1"/>
  <c r="V1159" i="1"/>
  <c r="R1160" i="1"/>
  <c r="S1159" i="1"/>
  <c r="W1160" i="1" l="1"/>
  <c r="X1159" i="1"/>
  <c r="Y1159" i="1" s="1"/>
  <c r="V1160" i="1"/>
  <c r="R1161" i="1"/>
  <c r="S1160" i="1"/>
  <c r="W1161" i="1" l="1"/>
  <c r="X1160" i="1"/>
  <c r="Y1160" i="1" s="1"/>
  <c r="V1161" i="1"/>
  <c r="R1162" i="1"/>
  <c r="S1161" i="1"/>
  <c r="W1162" i="1" l="1"/>
  <c r="X1161" i="1"/>
  <c r="Y1161" i="1" s="1"/>
  <c r="V1162" i="1"/>
  <c r="R1163" i="1"/>
  <c r="S1162" i="1"/>
  <c r="W1163" i="1" l="1"/>
  <c r="X1162" i="1"/>
  <c r="Y1162" i="1" s="1"/>
  <c r="V1163" i="1"/>
  <c r="R1164" i="1"/>
  <c r="S1163" i="1"/>
  <c r="W1164" i="1" l="1"/>
  <c r="X1163" i="1"/>
  <c r="Y1163" i="1" s="1"/>
  <c r="V1164" i="1"/>
  <c r="R1165" i="1"/>
  <c r="S1164" i="1"/>
  <c r="W1165" i="1" l="1"/>
  <c r="X1164" i="1"/>
  <c r="Y1164" i="1" s="1"/>
  <c r="V1165" i="1"/>
  <c r="R1166" i="1"/>
  <c r="S1165" i="1"/>
  <c r="W1166" i="1" l="1"/>
  <c r="X1165" i="1"/>
  <c r="Y1165" i="1" s="1"/>
  <c r="V1166" i="1"/>
  <c r="R1167" i="1"/>
  <c r="S1166" i="1"/>
  <c r="W1167" i="1" l="1"/>
  <c r="X1166" i="1"/>
  <c r="Y1166" i="1" s="1"/>
  <c r="V1167" i="1"/>
  <c r="R1168" i="1"/>
  <c r="S1167" i="1"/>
  <c r="W1168" i="1" l="1"/>
  <c r="X1167" i="1"/>
  <c r="Y1167" i="1" s="1"/>
  <c r="V1168" i="1"/>
  <c r="R1169" i="1"/>
  <c r="S1168" i="1"/>
  <c r="W1169" i="1" l="1"/>
  <c r="X1168" i="1"/>
  <c r="Y1168" i="1" s="1"/>
  <c r="V1169" i="1"/>
  <c r="R1170" i="1"/>
  <c r="S1169" i="1"/>
  <c r="W1170" i="1" l="1"/>
  <c r="X1169" i="1"/>
  <c r="Y1169" i="1" s="1"/>
  <c r="V1170" i="1"/>
  <c r="R1171" i="1"/>
  <c r="S1170" i="1"/>
  <c r="W1171" i="1" l="1"/>
  <c r="X1170" i="1"/>
  <c r="Y1170" i="1" s="1"/>
  <c r="V1171" i="1"/>
  <c r="R1172" i="1"/>
  <c r="S1171" i="1"/>
  <c r="W1172" i="1" l="1"/>
  <c r="X1171" i="1"/>
  <c r="Y1171" i="1" s="1"/>
  <c r="V1172" i="1"/>
  <c r="R1173" i="1"/>
  <c r="S1172" i="1"/>
  <c r="W1173" i="1" l="1"/>
  <c r="X1172" i="1"/>
  <c r="Y1172" i="1" s="1"/>
  <c r="V1173" i="1"/>
  <c r="R1174" i="1"/>
  <c r="S1173" i="1"/>
  <c r="W1174" i="1" l="1"/>
  <c r="X1173" i="1"/>
  <c r="Y1173" i="1" s="1"/>
  <c r="V1174" i="1"/>
  <c r="R1175" i="1"/>
  <c r="S1174" i="1"/>
  <c r="W1175" i="1" l="1"/>
  <c r="X1174" i="1"/>
  <c r="Y1174" i="1" s="1"/>
  <c r="V1175" i="1"/>
  <c r="R1176" i="1"/>
  <c r="S1175" i="1"/>
  <c r="W1176" i="1" l="1"/>
  <c r="X1175" i="1"/>
  <c r="Y1175" i="1" s="1"/>
  <c r="V1176" i="1"/>
  <c r="R1177" i="1"/>
  <c r="S1176" i="1"/>
  <c r="W1177" i="1" l="1"/>
  <c r="X1176" i="1"/>
  <c r="Y1176" i="1" s="1"/>
  <c r="V1177" i="1"/>
  <c r="R1178" i="1"/>
  <c r="S1177" i="1"/>
  <c r="W1178" i="1" l="1"/>
  <c r="X1177" i="1"/>
  <c r="Y1177" i="1" s="1"/>
  <c r="V1178" i="1"/>
  <c r="R1179" i="1"/>
  <c r="S1178" i="1"/>
  <c r="W1179" i="1" l="1"/>
  <c r="X1178" i="1"/>
  <c r="Y1178" i="1" s="1"/>
  <c r="V1179" i="1"/>
  <c r="R1180" i="1"/>
  <c r="S1179" i="1"/>
  <c r="W1180" i="1" l="1"/>
  <c r="X1179" i="1"/>
  <c r="Y1179" i="1" s="1"/>
  <c r="V1180" i="1"/>
  <c r="R1181" i="1"/>
  <c r="S1180" i="1"/>
  <c r="W1181" i="1" l="1"/>
  <c r="X1180" i="1"/>
  <c r="Y1180" i="1" s="1"/>
  <c r="V1181" i="1"/>
  <c r="R1182" i="1"/>
  <c r="S1181" i="1"/>
  <c r="W1182" i="1" l="1"/>
  <c r="X1181" i="1"/>
  <c r="Y1181" i="1" s="1"/>
  <c r="V1182" i="1"/>
  <c r="R1183" i="1"/>
  <c r="S1182" i="1"/>
  <c r="W1183" i="1" l="1"/>
  <c r="X1182" i="1"/>
  <c r="Y1182" i="1" s="1"/>
  <c r="V1183" i="1"/>
  <c r="R1184" i="1"/>
  <c r="S1183" i="1"/>
  <c r="W1184" i="1" l="1"/>
  <c r="X1183" i="1"/>
  <c r="Y1183" i="1" s="1"/>
  <c r="V1184" i="1"/>
  <c r="R1185" i="1"/>
  <c r="S1184" i="1"/>
  <c r="W1185" i="1" l="1"/>
  <c r="X1184" i="1"/>
  <c r="Y1184" i="1" s="1"/>
  <c r="V1185" i="1"/>
  <c r="R1186" i="1"/>
  <c r="S1185" i="1"/>
  <c r="W1186" i="1" l="1"/>
  <c r="X1185" i="1"/>
  <c r="Y1185" i="1" s="1"/>
  <c r="V1186" i="1"/>
  <c r="R1187" i="1"/>
  <c r="S1186" i="1"/>
  <c r="W1187" i="1" l="1"/>
  <c r="X1186" i="1"/>
  <c r="Y1186" i="1" s="1"/>
  <c r="V1187" i="1"/>
  <c r="R1188" i="1"/>
  <c r="S1187" i="1"/>
  <c r="W1188" i="1" l="1"/>
  <c r="X1187" i="1"/>
  <c r="Y1187" i="1" s="1"/>
  <c r="V1188" i="1"/>
  <c r="R1189" i="1"/>
  <c r="S1188" i="1"/>
  <c r="W1189" i="1" l="1"/>
  <c r="X1188" i="1"/>
  <c r="Y1188" i="1" s="1"/>
  <c r="V1189" i="1"/>
  <c r="R1190" i="1"/>
  <c r="S1189" i="1"/>
  <c r="W1190" i="1" l="1"/>
  <c r="X1189" i="1"/>
  <c r="Y1189" i="1" s="1"/>
  <c r="V1190" i="1"/>
  <c r="R1191" i="1"/>
  <c r="S1190" i="1"/>
  <c r="W1191" i="1" l="1"/>
  <c r="X1190" i="1"/>
  <c r="Y1190" i="1" s="1"/>
  <c r="V1191" i="1"/>
  <c r="R1192" i="1"/>
  <c r="S1191" i="1"/>
  <c r="W1192" i="1" l="1"/>
  <c r="X1191" i="1"/>
  <c r="Y1191" i="1" s="1"/>
  <c r="V1192" i="1"/>
  <c r="R1193" i="1"/>
  <c r="S1192" i="1"/>
  <c r="W1193" i="1" l="1"/>
  <c r="X1192" i="1"/>
  <c r="Y1192" i="1" s="1"/>
  <c r="V1193" i="1"/>
  <c r="R1194" i="1"/>
  <c r="S1193" i="1"/>
  <c r="W1194" i="1" l="1"/>
  <c r="X1193" i="1"/>
  <c r="Y1193" i="1" s="1"/>
  <c r="V1194" i="1"/>
  <c r="R1195" i="1"/>
  <c r="S1194" i="1"/>
  <c r="W1195" i="1" l="1"/>
  <c r="X1194" i="1"/>
  <c r="Y1194" i="1" s="1"/>
  <c r="V1195" i="1"/>
  <c r="R1196" i="1"/>
  <c r="S1195" i="1"/>
  <c r="W1196" i="1" l="1"/>
  <c r="X1195" i="1"/>
  <c r="Y1195" i="1" s="1"/>
  <c r="V1196" i="1"/>
  <c r="R1197" i="1"/>
  <c r="S1196" i="1"/>
  <c r="W1197" i="1" l="1"/>
  <c r="X1196" i="1"/>
  <c r="Y1196" i="1" s="1"/>
  <c r="V1197" i="1"/>
  <c r="R1198" i="1"/>
  <c r="S1197" i="1"/>
  <c r="W1198" i="1" l="1"/>
  <c r="X1197" i="1"/>
  <c r="Y1197" i="1" s="1"/>
  <c r="V1198" i="1"/>
  <c r="R1199" i="1"/>
  <c r="S1198" i="1"/>
  <c r="W1199" i="1" l="1"/>
  <c r="X1198" i="1"/>
  <c r="Y1198" i="1" s="1"/>
  <c r="V1199" i="1"/>
  <c r="R1200" i="1"/>
  <c r="S1199" i="1"/>
  <c r="W1200" i="1" l="1"/>
  <c r="X1199" i="1"/>
  <c r="Y1199" i="1" s="1"/>
  <c r="V1200" i="1"/>
  <c r="R1201" i="1"/>
  <c r="S1200" i="1"/>
  <c r="W1201" i="1" l="1"/>
  <c r="X1200" i="1"/>
  <c r="Y1200" i="1" s="1"/>
  <c r="V1201" i="1"/>
  <c r="R1202" i="1"/>
  <c r="S1201" i="1"/>
  <c r="W1202" i="1" l="1"/>
  <c r="X1201" i="1"/>
  <c r="Y1201" i="1" s="1"/>
  <c r="V1202" i="1"/>
  <c r="R1203" i="1"/>
  <c r="S1202" i="1"/>
  <c r="W1203" i="1" l="1"/>
  <c r="X1202" i="1"/>
  <c r="Y1202" i="1" s="1"/>
  <c r="V1203" i="1"/>
  <c r="R1204" i="1"/>
  <c r="S1203" i="1"/>
  <c r="W1204" i="1" l="1"/>
  <c r="X1203" i="1"/>
  <c r="Y1203" i="1" s="1"/>
  <c r="V1204" i="1"/>
  <c r="R1205" i="1"/>
  <c r="S1204" i="1"/>
  <c r="W1205" i="1" l="1"/>
  <c r="X1204" i="1"/>
  <c r="Y1204" i="1" s="1"/>
  <c r="V1205" i="1"/>
  <c r="R1206" i="1"/>
  <c r="S1205" i="1"/>
  <c r="W1206" i="1" l="1"/>
  <c r="X1205" i="1"/>
  <c r="Y1205" i="1" s="1"/>
  <c r="V1206" i="1"/>
  <c r="R1207" i="1"/>
  <c r="S1206" i="1"/>
  <c r="W1207" i="1" l="1"/>
  <c r="X1206" i="1"/>
  <c r="Y1206" i="1" s="1"/>
  <c r="V1207" i="1"/>
  <c r="R1208" i="1"/>
  <c r="S1207" i="1"/>
  <c r="W1208" i="1" l="1"/>
  <c r="X1207" i="1"/>
  <c r="Y1207" i="1" s="1"/>
  <c r="V1208" i="1"/>
  <c r="R1209" i="1"/>
  <c r="S1208" i="1"/>
  <c r="W1209" i="1" l="1"/>
  <c r="X1208" i="1"/>
  <c r="Y1208" i="1" s="1"/>
  <c r="V1209" i="1"/>
  <c r="R1210" i="1"/>
  <c r="S1209" i="1"/>
  <c r="W1210" i="1" l="1"/>
  <c r="X1209" i="1"/>
  <c r="Y1209" i="1" s="1"/>
  <c r="V1210" i="1"/>
  <c r="R1211" i="1"/>
  <c r="S1210" i="1"/>
  <c r="W1211" i="1" l="1"/>
  <c r="X1210" i="1"/>
  <c r="Y1210" i="1" s="1"/>
  <c r="V1211" i="1"/>
  <c r="R1212" i="1"/>
  <c r="S1211" i="1"/>
  <c r="W1212" i="1" l="1"/>
  <c r="X1211" i="1"/>
  <c r="Y1211" i="1" s="1"/>
  <c r="V1212" i="1"/>
  <c r="R1213" i="1"/>
  <c r="S1212" i="1"/>
  <c r="W1213" i="1" l="1"/>
  <c r="X1212" i="1"/>
  <c r="Y1212" i="1" s="1"/>
  <c r="V1213" i="1"/>
  <c r="R1214" i="1"/>
  <c r="S1213" i="1"/>
  <c r="W1214" i="1" l="1"/>
  <c r="X1213" i="1"/>
  <c r="Y1213" i="1" s="1"/>
  <c r="V1214" i="1"/>
  <c r="R1215" i="1"/>
  <c r="S1214" i="1"/>
  <c r="W1215" i="1" l="1"/>
  <c r="X1214" i="1"/>
  <c r="Y1214" i="1" s="1"/>
  <c r="V1215" i="1"/>
  <c r="R1216" i="1"/>
  <c r="S1215" i="1"/>
  <c r="W1216" i="1" l="1"/>
  <c r="X1215" i="1"/>
  <c r="Y1215" i="1" s="1"/>
  <c r="V1216" i="1"/>
  <c r="R1217" i="1"/>
  <c r="S1216" i="1"/>
  <c r="W1217" i="1" l="1"/>
  <c r="X1216" i="1"/>
  <c r="Y1216" i="1" s="1"/>
  <c r="V1217" i="1"/>
  <c r="R1218" i="1"/>
  <c r="S1217" i="1"/>
  <c r="W1218" i="1" l="1"/>
  <c r="X1217" i="1"/>
  <c r="Y1217" i="1" s="1"/>
  <c r="V1218" i="1"/>
  <c r="R1219" i="1"/>
  <c r="S1218" i="1"/>
  <c r="W1219" i="1" l="1"/>
  <c r="X1218" i="1"/>
  <c r="Y1218" i="1" s="1"/>
  <c r="V1219" i="1"/>
  <c r="R1220" i="1"/>
  <c r="S1219" i="1"/>
  <c r="W1220" i="1" l="1"/>
  <c r="X1219" i="1"/>
  <c r="Y1219" i="1" s="1"/>
  <c r="V1220" i="1"/>
  <c r="R1221" i="1"/>
  <c r="S1220" i="1"/>
  <c r="W1221" i="1" l="1"/>
  <c r="X1220" i="1"/>
  <c r="Y1220" i="1" s="1"/>
  <c r="V1221" i="1"/>
  <c r="R1222" i="1"/>
  <c r="S1221" i="1"/>
  <c r="W1222" i="1" l="1"/>
  <c r="X1221" i="1"/>
  <c r="Y1221" i="1" s="1"/>
  <c r="V1222" i="1"/>
  <c r="R1223" i="1"/>
  <c r="S1222" i="1"/>
  <c r="W1223" i="1" l="1"/>
  <c r="X1222" i="1"/>
  <c r="Y1222" i="1" s="1"/>
  <c r="V1223" i="1"/>
  <c r="R1224" i="1"/>
  <c r="S1223" i="1"/>
  <c r="W1224" i="1" l="1"/>
  <c r="X1223" i="1"/>
  <c r="Y1223" i="1" s="1"/>
  <c r="V1224" i="1"/>
  <c r="R1225" i="1"/>
  <c r="S1224" i="1"/>
  <c r="W1225" i="1" l="1"/>
  <c r="X1224" i="1"/>
  <c r="Y1224" i="1" s="1"/>
  <c r="V1225" i="1"/>
  <c r="R1226" i="1"/>
  <c r="S1225" i="1"/>
  <c r="W1226" i="1" l="1"/>
  <c r="X1225" i="1"/>
  <c r="Y1225" i="1" s="1"/>
  <c r="V1226" i="1"/>
  <c r="R1227" i="1"/>
  <c r="S1226" i="1"/>
  <c r="W1227" i="1" l="1"/>
  <c r="X1226" i="1"/>
  <c r="Y1226" i="1" s="1"/>
  <c r="V1227" i="1"/>
  <c r="R1228" i="1"/>
  <c r="S1227" i="1"/>
  <c r="W1228" i="1" l="1"/>
  <c r="X1227" i="1"/>
  <c r="Y1227" i="1" s="1"/>
  <c r="V1228" i="1"/>
  <c r="R1229" i="1"/>
  <c r="S1228" i="1"/>
  <c r="W1229" i="1" l="1"/>
  <c r="X1228" i="1"/>
  <c r="Y1228" i="1" s="1"/>
  <c r="V1229" i="1"/>
  <c r="R1230" i="1"/>
  <c r="S1229" i="1"/>
  <c r="W1230" i="1" l="1"/>
  <c r="X1229" i="1"/>
  <c r="Y1229" i="1" s="1"/>
  <c r="V1230" i="1"/>
  <c r="R1231" i="1"/>
  <c r="S1230" i="1"/>
  <c r="W1231" i="1" l="1"/>
  <c r="X1230" i="1"/>
  <c r="Y1230" i="1" s="1"/>
  <c r="V1231" i="1"/>
  <c r="R1232" i="1"/>
  <c r="S1231" i="1"/>
  <c r="W1232" i="1" l="1"/>
  <c r="X1231" i="1"/>
  <c r="Y1231" i="1" s="1"/>
  <c r="V1232" i="1"/>
  <c r="R1233" i="1"/>
  <c r="S1232" i="1"/>
  <c r="W1233" i="1" l="1"/>
  <c r="X1232" i="1"/>
  <c r="Y1232" i="1" s="1"/>
  <c r="V1233" i="1"/>
  <c r="R1234" i="1"/>
  <c r="S1233" i="1"/>
  <c r="W1234" i="1" l="1"/>
  <c r="X1233" i="1"/>
  <c r="Y1233" i="1" s="1"/>
  <c r="V1234" i="1"/>
  <c r="R1235" i="1"/>
  <c r="S1234" i="1"/>
  <c r="W1235" i="1" l="1"/>
  <c r="X1234" i="1"/>
  <c r="Y1234" i="1" s="1"/>
  <c r="V1235" i="1"/>
  <c r="R1236" i="1"/>
  <c r="S1235" i="1"/>
  <c r="W1236" i="1" l="1"/>
  <c r="X1235" i="1"/>
  <c r="Y1235" i="1" s="1"/>
  <c r="V1236" i="1"/>
  <c r="R1237" i="1"/>
  <c r="S1236" i="1"/>
  <c r="W1237" i="1" l="1"/>
  <c r="X1236" i="1"/>
  <c r="Y1236" i="1" s="1"/>
  <c r="V1237" i="1"/>
  <c r="R1238" i="1"/>
  <c r="S1237" i="1"/>
  <c r="W1238" i="1" l="1"/>
  <c r="X1237" i="1"/>
  <c r="Y1237" i="1" s="1"/>
  <c r="V1238" i="1"/>
  <c r="R1239" i="1"/>
  <c r="S1238" i="1"/>
  <c r="W1239" i="1" l="1"/>
  <c r="X1238" i="1"/>
  <c r="Y1238" i="1" s="1"/>
  <c r="V1239" i="1"/>
  <c r="R1240" i="1"/>
  <c r="S1239" i="1"/>
  <c r="W1240" i="1" l="1"/>
  <c r="X1239" i="1"/>
  <c r="Y1239" i="1" s="1"/>
  <c r="V1240" i="1"/>
  <c r="R1241" i="1"/>
  <c r="S1240" i="1"/>
  <c r="W1241" i="1" l="1"/>
  <c r="X1240" i="1"/>
  <c r="Y1240" i="1" s="1"/>
  <c r="V1241" i="1"/>
  <c r="R1242" i="1"/>
  <c r="S1241" i="1"/>
  <c r="W1242" i="1" l="1"/>
  <c r="X1241" i="1"/>
  <c r="Y1241" i="1" s="1"/>
  <c r="V1242" i="1"/>
  <c r="R1243" i="1"/>
  <c r="S1242" i="1"/>
  <c r="W1243" i="1" l="1"/>
  <c r="X1242" i="1"/>
  <c r="Y1242" i="1" s="1"/>
  <c r="V1243" i="1"/>
  <c r="R1244" i="1"/>
  <c r="S1243" i="1"/>
  <c r="W1244" i="1" l="1"/>
  <c r="X1243" i="1"/>
  <c r="Y1243" i="1" s="1"/>
  <c r="V1244" i="1"/>
  <c r="R1245" i="1"/>
  <c r="S1244" i="1"/>
  <c r="W1245" i="1" l="1"/>
  <c r="X1244" i="1"/>
  <c r="Y1244" i="1" s="1"/>
  <c r="V1245" i="1"/>
  <c r="R1246" i="1"/>
  <c r="S1245" i="1"/>
  <c r="W1246" i="1" l="1"/>
  <c r="X1245" i="1"/>
  <c r="Y1245" i="1" s="1"/>
  <c r="V1246" i="1"/>
  <c r="R1247" i="1"/>
  <c r="S1246" i="1"/>
  <c r="W1247" i="1" l="1"/>
  <c r="X1246" i="1"/>
  <c r="Y1246" i="1" s="1"/>
  <c r="V1247" i="1"/>
  <c r="R1248" i="1"/>
  <c r="S1247" i="1"/>
  <c r="W1248" i="1" l="1"/>
  <c r="X1247" i="1"/>
  <c r="Y1247" i="1" s="1"/>
  <c r="V1248" i="1"/>
  <c r="R1249" i="1"/>
  <c r="S1248" i="1"/>
  <c r="W1249" i="1" l="1"/>
  <c r="X1248" i="1"/>
  <c r="Y1248" i="1" s="1"/>
  <c r="V1249" i="1"/>
  <c r="R1250" i="1"/>
  <c r="S1249" i="1"/>
  <c r="W1250" i="1" l="1"/>
  <c r="X1249" i="1"/>
  <c r="Y1249" i="1" s="1"/>
  <c r="V1250" i="1"/>
  <c r="R1251" i="1"/>
  <c r="S1250" i="1"/>
  <c r="W1251" i="1" l="1"/>
  <c r="X1250" i="1"/>
  <c r="Y1250" i="1" s="1"/>
  <c r="V1251" i="1"/>
  <c r="R1252" i="1"/>
  <c r="S1251" i="1"/>
  <c r="W1252" i="1" l="1"/>
  <c r="X1251" i="1"/>
  <c r="Y1251" i="1" s="1"/>
  <c r="V1252" i="1"/>
  <c r="R1253" i="1"/>
  <c r="S1252" i="1"/>
  <c r="W1253" i="1" l="1"/>
  <c r="X1252" i="1"/>
  <c r="Y1252" i="1" s="1"/>
  <c r="V1253" i="1"/>
  <c r="R1254" i="1"/>
  <c r="S1253" i="1"/>
  <c r="W1254" i="1" l="1"/>
  <c r="X1253" i="1"/>
  <c r="Y1253" i="1" s="1"/>
  <c r="V1254" i="1"/>
  <c r="R1255" i="1"/>
  <c r="S1254" i="1"/>
  <c r="W1255" i="1" l="1"/>
  <c r="X1254" i="1"/>
  <c r="Y1254" i="1" s="1"/>
  <c r="V1255" i="1"/>
  <c r="R1256" i="1"/>
  <c r="S1255" i="1"/>
  <c r="W1256" i="1" l="1"/>
  <c r="X1255" i="1"/>
  <c r="Y1255" i="1" s="1"/>
  <c r="V1256" i="1"/>
  <c r="R1257" i="1"/>
  <c r="S1256" i="1"/>
  <c r="W1257" i="1" l="1"/>
  <c r="X1256" i="1"/>
  <c r="Y1256" i="1" s="1"/>
  <c r="V1257" i="1"/>
  <c r="R1258" i="1"/>
  <c r="S1257" i="1"/>
  <c r="W1258" i="1" l="1"/>
  <c r="X1257" i="1"/>
  <c r="Y1257" i="1" s="1"/>
  <c r="V1258" i="1"/>
  <c r="R1259" i="1"/>
  <c r="S1258" i="1"/>
  <c r="W1259" i="1" l="1"/>
  <c r="X1258" i="1"/>
  <c r="Y1258" i="1" s="1"/>
  <c r="V1259" i="1"/>
  <c r="R1260" i="1"/>
  <c r="S1259" i="1"/>
  <c r="W1260" i="1" l="1"/>
  <c r="X1259" i="1"/>
  <c r="Y1259" i="1" s="1"/>
  <c r="V1260" i="1"/>
  <c r="R1261" i="1"/>
  <c r="S1260" i="1"/>
  <c r="W1261" i="1" l="1"/>
  <c r="X1260" i="1"/>
  <c r="Y1260" i="1" s="1"/>
  <c r="V1261" i="1"/>
  <c r="R1262" i="1"/>
  <c r="S1261" i="1"/>
  <c r="W1262" i="1" l="1"/>
  <c r="X1261" i="1"/>
  <c r="Y1261" i="1" s="1"/>
  <c r="V1262" i="1"/>
  <c r="R1263" i="1"/>
  <c r="S1262" i="1"/>
  <c r="W1263" i="1" l="1"/>
  <c r="X1262" i="1"/>
  <c r="Y1262" i="1" s="1"/>
  <c r="V1263" i="1"/>
  <c r="R1264" i="1"/>
  <c r="S1263" i="1"/>
  <c r="W1264" i="1" l="1"/>
  <c r="X1263" i="1"/>
  <c r="Y1263" i="1" s="1"/>
  <c r="V1264" i="1"/>
  <c r="R1265" i="1"/>
  <c r="S1264" i="1"/>
  <c r="W1265" i="1" l="1"/>
  <c r="X1264" i="1"/>
  <c r="Y1264" i="1" s="1"/>
  <c r="V1265" i="1"/>
  <c r="R1266" i="1"/>
  <c r="S1265" i="1"/>
  <c r="W1266" i="1" l="1"/>
  <c r="X1265" i="1"/>
  <c r="Y1265" i="1" s="1"/>
  <c r="V1266" i="1"/>
  <c r="R1267" i="1"/>
  <c r="S1266" i="1"/>
  <c r="W1267" i="1" l="1"/>
  <c r="X1266" i="1"/>
  <c r="Y1266" i="1" s="1"/>
  <c r="V1267" i="1"/>
  <c r="R1268" i="1"/>
  <c r="S1267" i="1"/>
  <c r="W1268" i="1" l="1"/>
  <c r="X1267" i="1"/>
  <c r="Y1267" i="1" s="1"/>
  <c r="V1268" i="1"/>
  <c r="R1269" i="1"/>
  <c r="S1268" i="1"/>
  <c r="W1269" i="1" l="1"/>
  <c r="X1268" i="1"/>
  <c r="Y1268" i="1" s="1"/>
  <c r="V1269" i="1"/>
  <c r="R1270" i="1"/>
  <c r="S1269" i="1"/>
  <c r="W1270" i="1" l="1"/>
  <c r="X1269" i="1"/>
  <c r="Y1269" i="1" s="1"/>
  <c r="V1270" i="1"/>
  <c r="R1271" i="1"/>
  <c r="S1270" i="1"/>
  <c r="W1271" i="1" l="1"/>
  <c r="X1270" i="1"/>
  <c r="Y1270" i="1" s="1"/>
  <c r="V1271" i="1"/>
  <c r="R1272" i="1"/>
  <c r="S1271" i="1"/>
  <c r="W1272" i="1" l="1"/>
  <c r="X1271" i="1"/>
  <c r="Y1271" i="1" s="1"/>
  <c r="V1272" i="1"/>
  <c r="R1273" i="1"/>
  <c r="S1272" i="1"/>
  <c r="W1273" i="1" l="1"/>
  <c r="X1272" i="1"/>
  <c r="Y1272" i="1" s="1"/>
  <c r="V1273" i="1"/>
  <c r="R1274" i="1"/>
  <c r="S1273" i="1"/>
  <c r="W1274" i="1" l="1"/>
  <c r="X1273" i="1"/>
  <c r="Y1273" i="1" s="1"/>
  <c r="V1274" i="1"/>
  <c r="R1275" i="1"/>
  <c r="S1274" i="1"/>
  <c r="W1275" i="1" l="1"/>
  <c r="X1274" i="1"/>
  <c r="Y1274" i="1" s="1"/>
  <c r="V1275" i="1"/>
  <c r="R1276" i="1"/>
  <c r="S1275" i="1"/>
  <c r="W1276" i="1" l="1"/>
  <c r="X1275" i="1"/>
  <c r="Y1275" i="1" s="1"/>
  <c r="V1276" i="1"/>
  <c r="R1277" i="1"/>
  <c r="S1276" i="1"/>
  <c r="W1277" i="1" l="1"/>
  <c r="X1276" i="1"/>
  <c r="Y1276" i="1" s="1"/>
  <c r="V1277" i="1"/>
  <c r="R1278" i="1"/>
  <c r="S1277" i="1"/>
  <c r="W1278" i="1" l="1"/>
  <c r="X1277" i="1"/>
  <c r="Y1277" i="1" s="1"/>
  <c r="V1278" i="1"/>
  <c r="R1279" i="1"/>
  <c r="S1278" i="1"/>
  <c r="W1279" i="1" l="1"/>
  <c r="X1278" i="1"/>
  <c r="Y1278" i="1" s="1"/>
  <c r="V1279" i="1"/>
  <c r="R1280" i="1"/>
  <c r="S1279" i="1"/>
  <c r="W1280" i="1" l="1"/>
  <c r="X1279" i="1"/>
  <c r="Y1279" i="1" s="1"/>
  <c r="V1280" i="1"/>
  <c r="R1281" i="1"/>
  <c r="S1280" i="1"/>
  <c r="W1281" i="1" l="1"/>
  <c r="X1280" i="1"/>
  <c r="Y1280" i="1" s="1"/>
  <c r="V1281" i="1"/>
  <c r="R1282" i="1"/>
  <c r="S1281" i="1"/>
  <c r="W1282" i="1" l="1"/>
  <c r="X1281" i="1"/>
  <c r="Y1281" i="1" s="1"/>
  <c r="V1282" i="1"/>
  <c r="R1283" i="1"/>
  <c r="S1282" i="1"/>
  <c r="W1283" i="1" l="1"/>
  <c r="X1282" i="1"/>
  <c r="Y1282" i="1" s="1"/>
  <c r="V1283" i="1"/>
  <c r="R1284" i="1"/>
  <c r="S1283" i="1"/>
  <c r="W1284" i="1" l="1"/>
  <c r="X1283" i="1"/>
  <c r="Y1283" i="1" s="1"/>
  <c r="V1284" i="1"/>
  <c r="R1285" i="1"/>
  <c r="S1284" i="1"/>
  <c r="W1285" i="1" l="1"/>
  <c r="X1284" i="1"/>
  <c r="Y1284" i="1" s="1"/>
  <c r="V1285" i="1"/>
  <c r="R1286" i="1"/>
  <c r="S1285" i="1"/>
  <c r="W1286" i="1" l="1"/>
  <c r="X1285" i="1"/>
  <c r="Y1285" i="1" s="1"/>
  <c r="V1286" i="1"/>
  <c r="R1287" i="1"/>
  <c r="S1286" i="1"/>
  <c r="W1287" i="1" l="1"/>
  <c r="X1286" i="1"/>
  <c r="Y1286" i="1" s="1"/>
  <c r="V1287" i="1"/>
  <c r="R1288" i="1"/>
  <c r="S1287" i="1"/>
  <c r="W1288" i="1" l="1"/>
  <c r="X1287" i="1"/>
  <c r="Y1287" i="1" s="1"/>
  <c r="V1288" i="1"/>
  <c r="R1289" i="1"/>
  <c r="S1288" i="1"/>
  <c r="W1289" i="1" l="1"/>
  <c r="X1288" i="1"/>
  <c r="Y1288" i="1" s="1"/>
  <c r="V1289" i="1"/>
  <c r="R1290" i="1"/>
  <c r="S1289" i="1"/>
  <c r="W1290" i="1" l="1"/>
  <c r="X1289" i="1"/>
  <c r="Y1289" i="1" s="1"/>
  <c r="V1290" i="1"/>
  <c r="R1291" i="1"/>
  <c r="S1290" i="1"/>
  <c r="W1291" i="1" l="1"/>
  <c r="X1290" i="1"/>
  <c r="Y1290" i="1" s="1"/>
  <c r="V1291" i="1"/>
  <c r="R1292" i="1"/>
  <c r="S1291" i="1"/>
  <c r="W1292" i="1" l="1"/>
  <c r="X1291" i="1"/>
  <c r="Y1291" i="1" s="1"/>
  <c r="V1292" i="1"/>
  <c r="R1293" i="1"/>
  <c r="S1292" i="1"/>
  <c r="W1293" i="1" l="1"/>
  <c r="X1292" i="1"/>
  <c r="Y1292" i="1" s="1"/>
  <c r="V1293" i="1"/>
  <c r="R1294" i="1"/>
  <c r="S1293" i="1"/>
  <c r="W1294" i="1" l="1"/>
  <c r="X1293" i="1"/>
  <c r="Y1293" i="1" s="1"/>
  <c r="V1294" i="1"/>
  <c r="R1295" i="1"/>
  <c r="S1294" i="1"/>
  <c r="W1295" i="1" l="1"/>
  <c r="X1294" i="1"/>
  <c r="Y1294" i="1" s="1"/>
  <c r="V1295" i="1"/>
  <c r="R1296" i="1"/>
  <c r="S1295" i="1"/>
  <c r="W1296" i="1" l="1"/>
  <c r="X1295" i="1"/>
  <c r="Y1295" i="1" s="1"/>
  <c r="V1296" i="1"/>
  <c r="R1297" i="1"/>
  <c r="S1296" i="1"/>
  <c r="W1297" i="1" l="1"/>
  <c r="X1296" i="1"/>
  <c r="Y1296" i="1" s="1"/>
  <c r="V1297" i="1"/>
  <c r="R1298" i="1"/>
  <c r="S1297" i="1"/>
  <c r="W1298" i="1" l="1"/>
  <c r="X1297" i="1"/>
  <c r="Y1297" i="1" s="1"/>
  <c r="V1298" i="1"/>
  <c r="R1299" i="1"/>
  <c r="S1298" i="1"/>
  <c r="W1299" i="1" l="1"/>
  <c r="X1298" i="1"/>
  <c r="Y1298" i="1" s="1"/>
  <c r="V1299" i="1"/>
  <c r="R1300" i="1"/>
  <c r="S1299" i="1"/>
  <c r="W1300" i="1" l="1"/>
  <c r="X1299" i="1"/>
  <c r="Y1299" i="1" s="1"/>
  <c r="V1300" i="1"/>
  <c r="R1301" i="1"/>
  <c r="S1300" i="1"/>
  <c r="W1301" i="1" l="1"/>
  <c r="X1300" i="1"/>
  <c r="Y1300" i="1" s="1"/>
  <c r="V1301" i="1"/>
  <c r="R1302" i="1"/>
  <c r="S1301" i="1"/>
  <c r="W1302" i="1" l="1"/>
  <c r="X1301" i="1"/>
  <c r="Y1301" i="1" s="1"/>
  <c r="V1302" i="1"/>
  <c r="R1303" i="1"/>
  <c r="S1302" i="1"/>
  <c r="W1303" i="1" l="1"/>
  <c r="X1302" i="1"/>
  <c r="Y1302" i="1" s="1"/>
  <c r="V1303" i="1"/>
  <c r="R1304" i="1"/>
  <c r="S1303" i="1"/>
  <c r="W1304" i="1" l="1"/>
  <c r="X1303" i="1"/>
  <c r="Y1303" i="1" s="1"/>
  <c r="V1304" i="1"/>
  <c r="R1305" i="1"/>
  <c r="S1304" i="1"/>
  <c r="W1305" i="1" l="1"/>
  <c r="X1304" i="1"/>
  <c r="Y1304" i="1" s="1"/>
  <c r="V1305" i="1"/>
  <c r="R1306" i="1"/>
  <c r="S1305" i="1"/>
  <c r="W1306" i="1" l="1"/>
  <c r="X1305" i="1"/>
  <c r="Y1305" i="1" s="1"/>
  <c r="V1306" i="1"/>
  <c r="R1307" i="1"/>
  <c r="S1306" i="1"/>
  <c r="W1307" i="1" l="1"/>
  <c r="X1306" i="1"/>
  <c r="Y1306" i="1" s="1"/>
  <c r="V1307" i="1"/>
  <c r="R1308" i="1"/>
  <c r="S1307" i="1"/>
  <c r="W1308" i="1" l="1"/>
  <c r="X1307" i="1"/>
  <c r="Y1307" i="1" s="1"/>
  <c r="V1308" i="1"/>
  <c r="R1309" i="1"/>
  <c r="S1308" i="1"/>
  <c r="W1309" i="1" l="1"/>
  <c r="X1308" i="1"/>
  <c r="Y1308" i="1" s="1"/>
  <c r="V1309" i="1"/>
  <c r="R1310" i="1"/>
  <c r="S1309" i="1"/>
  <c r="W1310" i="1" l="1"/>
  <c r="X1309" i="1"/>
  <c r="Y1309" i="1" s="1"/>
  <c r="V1310" i="1"/>
  <c r="R1311" i="1"/>
  <c r="S1310" i="1"/>
  <c r="W1311" i="1" l="1"/>
  <c r="X1310" i="1"/>
  <c r="Y1310" i="1" s="1"/>
  <c r="V1311" i="1"/>
  <c r="R1312" i="1"/>
  <c r="S1311" i="1"/>
  <c r="W1312" i="1" l="1"/>
  <c r="X1311" i="1"/>
  <c r="Y1311" i="1" s="1"/>
  <c r="V1312" i="1"/>
  <c r="R1313" i="1"/>
  <c r="S1312" i="1"/>
  <c r="W1313" i="1" l="1"/>
  <c r="X1312" i="1"/>
  <c r="Y1312" i="1" s="1"/>
  <c r="V1313" i="1"/>
  <c r="R1314" i="1"/>
  <c r="S1313" i="1"/>
  <c r="W1314" i="1" l="1"/>
  <c r="X1313" i="1"/>
  <c r="Y1313" i="1" s="1"/>
  <c r="V1314" i="1"/>
  <c r="R1315" i="1"/>
  <c r="S1314" i="1"/>
  <c r="W1315" i="1" l="1"/>
  <c r="X1314" i="1"/>
  <c r="Y1314" i="1" s="1"/>
  <c r="V1315" i="1"/>
  <c r="R1316" i="1"/>
  <c r="S1315" i="1"/>
  <c r="W1316" i="1" l="1"/>
  <c r="X1315" i="1"/>
  <c r="Y1315" i="1" s="1"/>
  <c r="V1316" i="1"/>
  <c r="R1317" i="1"/>
  <c r="S1316" i="1"/>
  <c r="W1317" i="1" l="1"/>
  <c r="X1316" i="1"/>
  <c r="Y1316" i="1" s="1"/>
  <c r="V1317" i="1"/>
  <c r="R1318" i="1"/>
  <c r="S1317" i="1"/>
  <c r="W1318" i="1" l="1"/>
  <c r="X1317" i="1"/>
  <c r="Y1317" i="1" s="1"/>
  <c r="V1318" i="1"/>
  <c r="R1319" i="1"/>
  <c r="S1318" i="1"/>
  <c r="W1319" i="1" l="1"/>
  <c r="X1318" i="1"/>
  <c r="Y1318" i="1" s="1"/>
  <c r="V1319" i="1"/>
  <c r="R1320" i="1"/>
  <c r="S1319" i="1"/>
  <c r="W1320" i="1" l="1"/>
  <c r="X1319" i="1"/>
  <c r="Y1319" i="1" s="1"/>
  <c r="V1320" i="1"/>
  <c r="R1321" i="1"/>
  <c r="S1320" i="1"/>
  <c r="W1321" i="1" l="1"/>
  <c r="X1320" i="1"/>
  <c r="Y1320" i="1" s="1"/>
  <c r="V1321" i="1"/>
  <c r="R1322" i="1"/>
  <c r="S1321" i="1"/>
  <c r="W1322" i="1" l="1"/>
  <c r="X1321" i="1"/>
  <c r="Y1321" i="1" s="1"/>
  <c r="V1322" i="1"/>
  <c r="R1323" i="1"/>
  <c r="S1322" i="1"/>
  <c r="W1323" i="1" l="1"/>
  <c r="X1322" i="1"/>
  <c r="Y1322" i="1" s="1"/>
  <c r="V1323" i="1"/>
  <c r="R1324" i="1"/>
  <c r="S1323" i="1"/>
  <c r="W1324" i="1" l="1"/>
  <c r="X1323" i="1"/>
  <c r="Y1323" i="1" s="1"/>
  <c r="V1324" i="1"/>
  <c r="R1325" i="1"/>
  <c r="S1324" i="1"/>
  <c r="W1325" i="1" l="1"/>
  <c r="X1324" i="1"/>
  <c r="Y1324" i="1" s="1"/>
  <c r="V1325" i="1"/>
  <c r="R1326" i="1"/>
  <c r="S1325" i="1"/>
  <c r="W1326" i="1" l="1"/>
  <c r="X1325" i="1"/>
  <c r="Y1325" i="1" s="1"/>
  <c r="V1326" i="1"/>
  <c r="R1327" i="1"/>
  <c r="S1326" i="1"/>
  <c r="W1327" i="1" l="1"/>
  <c r="X1326" i="1"/>
  <c r="Y1326" i="1" s="1"/>
  <c r="V1327" i="1"/>
  <c r="R1328" i="1"/>
  <c r="S1327" i="1"/>
  <c r="W1328" i="1" l="1"/>
  <c r="X1327" i="1"/>
  <c r="Y1327" i="1" s="1"/>
  <c r="V1328" i="1"/>
  <c r="R1329" i="1"/>
  <c r="S1328" i="1"/>
  <c r="W1329" i="1" l="1"/>
  <c r="X1328" i="1"/>
  <c r="Y1328" i="1" s="1"/>
  <c r="V1329" i="1"/>
  <c r="R1330" i="1"/>
  <c r="S1329" i="1"/>
  <c r="W1330" i="1" l="1"/>
  <c r="X1329" i="1"/>
  <c r="Y1329" i="1" s="1"/>
  <c r="V1330" i="1"/>
  <c r="R1331" i="1"/>
  <c r="S1330" i="1"/>
  <c r="W1331" i="1" l="1"/>
  <c r="X1330" i="1"/>
  <c r="Y1330" i="1" s="1"/>
  <c r="V1331" i="1"/>
  <c r="R1332" i="1"/>
  <c r="S1331" i="1"/>
  <c r="W1332" i="1" l="1"/>
  <c r="X1331" i="1"/>
  <c r="Y1331" i="1" s="1"/>
  <c r="V1332" i="1"/>
  <c r="R1333" i="1"/>
  <c r="S1332" i="1"/>
  <c r="W1333" i="1" l="1"/>
  <c r="X1332" i="1"/>
  <c r="Y1332" i="1" s="1"/>
  <c r="V1333" i="1"/>
  <c r="R1334" i="1"/>
  <c r="S1333" i="1"/>
  <c r="W1334" i="1" l="1"/>
  <c r="X1333" i="1"/>
  <c r="Y1333" i="1" s="1"/>
  <c r="V1334" i="1"/>
  <c r="R1335" i="1"/>
  <c r="S1334" i="1"/>
  <c r="W1335" i="1" l="1"/>
  <c r="X1334" i="1"/>
  <c r="Y1334" i="1" s="1"/>
  <c r="V1335" i="1"/>
  <c r="R1336" i="1"/>
  <c r="S1335" i="1"/>
  <c r="W1336" i="1" l="1"/>
  <c r="X1335" i="1"/>
  <c r="Y1335" i="1" s="1"/>
  <c r="V1336" i="1"/>
  <c r="R1337" i="1"/>
  <c r="S1336" i="1"/>
  <c r="W1337" i="1" l="1"/>
  <c r="X1336" i="1"/>
  <c r="Y1336" i="1" s="1"/>
  <c r="V1337" i="1"/>
  <c r="R1338" i="1"/>
  <c r="S1337" i="1"/>
  <c r="W1338" i="1" l="1"/>
  <c r="X1337" i="1"/>
  <c r="Y1337" i="1" s="1"/>
  <c r="V1338" i="1"/>
  <c r="R1339" i="1"/>
  <c r="S1338" i="1"/>
  <c r="W1339" i="1" l="1"/>
  <c r="X1338" i="1"/>
  <c r="Y1338" i="1" s="1"/>
  <c r="V1339" i="1"/>
  <c r="R1340" i="1"/>
  <c r="S1339" i="1"/>
  <c r="W1340" i="1" l="1"/>
  <c r="X1339" i="1"/>
  <c r="Y1339" i="1" s="1"/>
  <c r="V1340" i="1"/>
  <c r="R1341" i="1"/>
  <c r="S1340" i="1"/>
  <c r="W1341" i="1" l="1"/>
  <c r="X1340" i="1"/>
  <c r="Y1340" i="1" s="1"/>
  <c r="V1341" i="1"/>
  <c r="R1342" i="1"/>
  <c r="S1341" i="1"/>
  <c r="W1342" i="1" l="1"/>
  <c r="X1341" i="1"/>
  <c r="Y1341" i="1" s="1"/>
  <c r="V1342" i="1"/>
  <c r="R1343" i="1"/>
  <c r="S1342" i="1"/>
  <c r="W1343" i="1" l="1"/>
  <c r="X1342" i="1"/>
  <c r="Y1342" i="1" s="1"/>
  <c r="V1343" i="1"/>
  <c r="R1344" i="1"/>
  <c r="S1343" i="1"/>
  <c r="W1344" i="1" l="1"/>
  <c r="X1343" i="1"/>
  <c r="Y1343" i="1" s="1"/>
  <c r="V1344" i="1"/>
  <c r="R1345" i="1"/>
  <c r="S1344" i="1"/>
  <c r="W1345" i="1" l="1"/>
  <c r="X1344" i="1"/>
  <c r="Y1344" i="1" s="1"/>
  <c r="V1345" i="1"/>
  <c r="R1346" i="1"/>
  <c r="S1345" i="1"/>
  <c r="W1346" i="1" l="1"/>
  <c r="X1345" i="1"/>
  <c r="Y1345" i="1" s="1"/>
  <c r="V1346" i="1"/>
  <c r="R1347" i="1"/>
  <c r="S1346" i="1"/>
  <c r="W1347" i="1" l="1"/>
  <c r="X1346" i="1"/>
  <c r="Y1346" i="1" s="1"/>
  <c r="V1347" i="1"/>
  <c r="R1348" i="1"/>
  <c r="S1347" i="1"/>
  <c r="W1348" i="1" l="1"/>
  <c r="X1347" i="1"/>
  <c r="Y1347" i="1" s="1"/>
  <c r="V1348" i="1"/>
  <c r="R1349" i="1"/>
  <c r="S1348" i="1"/>
  <c r="W1349" i="1" l="1"/>
  <c r="X1348" i="1"/>
  <c r="Y1348" i="1" s="1"/>
  <c r="V1349" i="1"/>
  <c r="R1350" i="1"/>
  <c r="S1349" i="1"/>
  <c r="W1350" i="1" l="1"/>
  <c r="X1349" i="1"/>
  <c r="Y1349" i="1" s="1"/>
  <c r="V1350" i="1"/>
  <c r="R1351" i="1"/>
  <c r="S1350" i="1"/>
  <c r="W1351" i="1" l="1"/>
  <c r="X1350" i="1"/>
  <c r="Y1350" i="1" s="1"/>
  <c r="V1351" i="1"/>
  <c r="R1352" i="1"/>
  <c r="S1351" i="1"/>
  <c r="W1352" i="1" l="1"/>
  <c r="X1351" i="1"/>
  <c r="Y1351" i="1" s="1"/>
  <c r="V1352" i="1"/>
  <c r="R1353" i="1"/>
  <c r="S1352" i="1"/>
  <c r="W1353" i="1" l="1"/>
  <c r="X1352" i="1"/>
  <c r="Y1352" i="1" s="1"/>
  <c r="V1353" i="1"/>
  <c r="R1354" i="1"/>
  <c r="S1353" i="1"/>
  <c r="W1354" i="1" l="1"/>
  <c r="X1353" i="1"/>
  <c r="Y1353" i="1" s="1"/>
  <c r="V1354" i="1"/>
  <c r="R1355" i="1"/>
  <c r="S1354" i="1"/>
  <c r="W1355" i="1" l="1"/>
  <c r="X1354" i="1"/>
  <c r="Y1354" i="1" s="1"/>
  <c r="V1355" i="1"/>
  <c r="R1356" i="1"/>
  <c r="S1355" i="1"/>
  <c r="W1356" i="1" l="1"/>
  <c r="X1355" i="1"/>
  <c r="Y1355" i="1" s="1"/>
  <c r="V1356" i="1"/>
  <c r="R1357" i="1"/>
  <c r="S1356" i="1"/>
  <c r="W1357" i="1" l="1"/>
  <c r="X1356" i="1"/>
  <c r="Y1356" i="1" s="1"/>
  <c r="V1357" i="1"/>
  <c r="R1358" i="1"/>
  <c r="S1357" i="1"/>
  <c r="W1358" i="1" l="1"/>
  <c r="X1357" i="1"/>
  <c r="Y1357" i="1" s="1"/>
  <c r="V1358" i="1"/>
  <c r="R1359" i="1"/>
  <c r="S1358" i="1"/>
  <c r="W1359" i="1" l="1"/>
  <c r="X1358" i="1"/>
  <c r="Y1358" i="1" s="1"/>
  <c r="V1359" i="1"/>
  <c r="R1360" i="1"/>
  <c r="S1359" i="1"/>
  <c r="W1360" i="1" l="1"/>
  <c r="X1359" i="1"/>
  <c r="Y1359" i="1" s="1"/>
  <c r="V1360" i="1"/>
  <c r="R1361" i="1"/>
  <c r="S1360" i="1"/>
  <c r="W1361" i="1" l="1"/>
  <c r="X1360" i="1"/>
  <c r="Y1360" i="1" s="1"/>
  <c r="V1361" i="1"/>
  <c r="R1362" i="1"/>
  <c r="S1361" i="1"/>
  <c r="W1362" i="1" l="1"/>
  <c r="X1361" i="1"/>
  <c r="Y1361" i="1" s="1"/>
  <c r="V1362" i="1"/>
  <c r="R1363" i="1"/>
  <c r="S1362" i="1"/>
  <c r="W1363" i="1" l="1"/>
  <c r="X1362" i="1"/>
  <c r="Y1362" i="1" s="1"/>
  <c r="V1363" i="1"/>
  <c r="R1364" i="1"/>
  <c r="S1363" i="1"/>
  <c r="W1364" i="1" l="1"/>
  <c r="X1363" i="1"/>
  <c r="Y1363" i="1" s="1"/>
  <c r="V1364" i="1"/>
  <c r="R1365" i="1"/>
  <c r="S1364" i="1"/>
  <c r="W1365" i="1" l="1"/>
  <c r="X1364" i="1"/>
  <c r="Y1364" i="1" s="1"/>
  <c r="V1365" i="1"/>
  <c r="R1366" i="1"/>
  <c r="S1365" i="1"/>
  <c r="W1366" i="1" l="1"/>
  <c r="X1365" i="1"/>
  <c r="Y1365" i="1" s="1"/>
  <c r="V1366" i="1"/>
  <c r="R1367" i="1"/>
  <c r="S1366" i="1"/>
  <c r="W1367" i="1" l="1"/>
  <c r="X1366" i="1"/>
  <c r="Y1366" i="1" s="1"/>
  <c r="V1367" i="1"/>
  <c r="R1368" i="1"/>
  <c r="S1367" i="1"/>
  <c r="W1368" i="1" l="1"/>
  <c r="X1367" i="1"/>
  <c r="Y1367" i="1" s="1"/>
  <c r="V1368" i="1"/>
  <c r="R1369" i="1"/>
  <c r="S1368" i="1"/>
  <c r="W1369" i="1" l="1"/>
  <c r="X1368" i="1"/>
  <c r="Y1368" i="1" s="1"/>
  <c r="V1369" i="1"/>
  <c r="R1370" i="1"/>
  <c r="S1369" i="1"/>
  <c r="W1370" i="1" l="1"/>
  <c r="X1369" i="1"/>
  <c r="Y1369" i="1" s="1"/>
  <c r="V1370" i="1"/>
  <c r="R1371" i="1"/>
  <c r="S1370" i="1"/>
  <c r="W1371" i="1" l="1"/>
  <c r="X1370" i="1"/>
  <c r="Y1370" i="1" s="1"/>
  <c r="V1371" i="1"/>
  <c r="R1372" i="1"/>
  <c r="S1371" i="1"/>
  <c r="W1372" i="1" l="1"/>
  <c r="X1371" i="1"/>
  <c r="Y1371" i="1" s="1"/>
  <c r="V1372" i="1"/>
  <c r="R1373" i="1"/>
  <c r="S1372" i="1"/>
  <c r="W1373" i="1" l="1"/>
  <c r="X1372" i="1"/>
  <c r="Y1372" i="1" s="1"/>
  <c r="V1373" i="1"/>
  <c r="R1374" i="1"/>
  <c r="S1373" i="1"/>
  <c r="W1374" i="1" l="1"/>
  <c r="X1373" i="1"/>
  <c r="Y1373" i="1" s="1"/>
  <c r="V1374" i="1"/>
  <c r="R1375" i="1"/>
  <c r="S1374" i="1"/>
  <c r="W1375" i="1" l="1"/>
  <c r="X1374" i="1"/>
  <c r="Y1374" i="1" s="1"/>
  <c r="V1375" i="1"/>
  <c r="R1376" i="1"/>
  <c r="S1375" i="1"/>
  <c r="W1376" i="1" l="1"/>
  <c r="X1375" i="1"/>
  <c r="Y1375" i="1" s="1"/>
  <c r="V1376" i="1"/>
  <c r="R1377" i="1"/>
  <c r="S1376" i="1"/>
  <c r="W1377" i="1" l="1"/>
  <c r="X1376" i="1"/>
  <c r="Y1376" i="1" s="1"/>
  <c r="V1377" i="1"/>
  <c r="R1378" i="1"/>
  <c r="S1377" i="1"/>
  <c r="W1378" i="1" l="1"/>
  <c r="X1377" i="1"/>
  <c r="Y1377" i="1" s="1"/>
  <c r="V1378" i="1"/>
  <c r="R1379" i="1"/>
  <c r="S1378" i="1"/>
  <c r="W1379" i="1" l="1"/>
  <c r="X1378" i="1"/>
  <c r="Y1378" i="1" s="1"/>
  <c r="V1379" i="1"/>
  <c r="R1380" i="1"/>
  <c r="S1379" i="1"/>
  <c r="W1380" i="1" l="1"/>
  <c r="X1379" i="1"/>
  <c r="Y1379" i="1" s="1"/>
  <c r="V1380" i="1"/>
  <c r="R1381" i="1"/>
  <c r="S1380" i="1"/>
  <c r="W1381" i="1" l="1"/>
  <c r="X1380" i="1"/>
  <c r="Y1380" i="1" s="1"/>
  <c r="V1381" i="1"/>
  <c r="R1382" i="1"/>
  <c r="S1381" i="1"/>
  <c r="W1382" i="1" l="1"/>
  <c r="X1381" i="1"/>
  <c r="Y1381" i="1" s="1"/>
  <c r="V1382" i="1"/>
  <c r="R1383" i="1"/>
  <c r="S1382" i="1"/>
  <c r="W1383" i="1" l="1"/>
  <c r="X1382" i="1"/>
  <c r="Y1382" i="1" s="1"/>
  <c r="V1383" i="1"/>
  <c r="R1384" i="1"/>
  <c r="S1383" i="1"/>
  <c r="W1384" i="1" l="1"/>
  <c r="X1383" i="1"/>
  <c r="Y1383" i="1" s="1"/>
  <c r="V1384" i="1"/>
  <c r="R1385" i="1"/>
  <c r="S1384" i="1"/>
  <c r="W1385" i="1" l="1"/>
  <c r="X1384" i="1"/>
  <c r="Y1384" i="1" s="1"/>
  <c r="V1385" i="1"/>
  <c r="R1386" i="1"/>
  <c r="S1385" i="1"/>
  <c r="W1386" i="1" l="1"/>
  <c r="X1385" i="1"/>
  <c r="Y1385" i="1" s="1"/>
  <c r="V1386" i="1"/>
  <c r="R1387" i="1"/>
  <c r="S1386" i="1"/>
  <c r="W1387" i="1" l="1"/>
  <c r="X1386" i="1"/>
  <c r="Y1386" i="1" s="1"/>
  <c r="V1387" i="1"/>
  <c r="R1388" i="1"/>
  <c r="S1387" i="1"/>
  <c r="W1388" i="1" l="1"/>
  <c r="X1387" i="1"/>
  <c r="Y1387" i="1" s="1"/>
  <c r="V1388" i="1"/>
  <c r="R1389" i="1"/>
  <c r="S1388" i="1"/>
  <c r="W1389" i="1" l="1"/>
  <c r="X1388" i="1"/>
  <c r="Y1388" i="1" s="1"/>
  <c r="V1389" i="1"/>
  <c r="R1390" i="1"/>
  <c r="S1389" i="1"/>
  <c r="W1390" i="1" l="1"/>
  <c r="X1389" i="1"/>
  <c r="Y1389" i="1" s="1"/>
  <c r="V1390" i="1"/>
  <c r="R1391" i="1"/>
  <c r="S1390" i="1"/>
  <c r="W1391" i="1" l="1"/>
  <c r="X1390" i="1"/>
  <c r="Y1390" i="1" s="1"/>
  <c r="V1391" i="1"/>
  <c r="R1392" i="1"/>
  <c r="S1391" i="1"/>
  <c r="W1392" i="1" l="1"/>
  <c r="X1391" i="1"/>
  <c r="Y1391" i="1" s="1"/>
  <c r="V1392" i="1"/>
  <c r="R1393" i="1"/>
  <c r="S1392" i="1"/>
  <c r="W1393" i="1" l="1"/>
  <c r="X1392" i="1"/>
  <c r="Y1392" i="1" s="1"/>
  <c r="V1393" i="1"/>
  <c r="R1394" i="1"/>
  <c r="S1393" i="1"/>
  <c r="W1394" i="1" l="1"/>
  <c r="X1393" i="1"/>
  <c r="Y1393" i="1" s="1"/>
  <c r="V1394" i="1"/>
  <c r="R1395" i="1"/>
  <c r="S1394" i="1"/>
  <c r="W1395" i="1" l="1"/>
  <c r="X1394" i="1"/>
  <c r="Y1394" i="1" s="1"/>
  <c r="V1395" i="1"/>
  <c r="R1396" i="1"/>
  <c r="S1395" i="1"/>
  <c r="W1396" i="1" l="1"/>
  <c r="X1395" i="1"/>
  <c r="Y1395" i="1" s="1"/>
  <c r="V1396" i="1"/>
  <c r="R1397" i="1"/>
  <c r="S1396" i="1"/>
  <c r="W1397" i="1" l="1"/>
  <c r="X1396" i="1"/>
  <c r="Y1396" i="1" s="1"/>
  <c r="V1397" i="1"/>
  <c r="R1398" i="1"/>
  <c r="S1397" i="1"/>
  <c r="W1398" i="1" l="1"/>
  <c r="X1397" i="1"/>
  <c r="Y1397" i="1" s="1"/>
  <c r="V1398" i="1"/>
  <c r="R1399" i="1"/>
  <c r="S1398" i="1"/>
  <c r="W1399" i="1" l="1"/>
  <c r="X1398" i="1"/>
  <c r="Y1398" i="1" s="1"/>
  <c r="V1399" i="1"/>
  <c r="R1400" i="1"/>
  <c r="S1399" i="1"/>
  <c r="W1400" i="1" l="1"/>
  <c r="X1399" i="1"/>
  <c r="Y1399" i="1" s="1"/>
  <c r="V1400" i="1"/>
  <c r="R1401" i="1"/>
  <c r="S1400" i="1"/>
  <c r="W1401" i="1" l="1"/>
  <c r="X1400" i="1"/>
  <c r="Y1400" i="1" s="1"/>
  <c r="V1401" i="1"/>
  <c r="R1402" i="1"/>
  <c r="S1401" i="1"/>
  <c r="W1402" i="1" l="1"/>
  <c r="X1401" i="1"/>
  <c r="Y1401" i="1" s="1"/>
  <c r="V1402" i="1"/>
  <c r="R1403" i="1"/>
  <c r="S1402" i="1"/>
  <c r="W1403" i="1" l="1"/>
  <c r="X1402" i="1"/>
  <c r="Y1402" i="1" s="1"/>
  <c r="V1403" i="1"/>
  <c r="R1404" i="1"/>
  <c r="S1403" i="1"/>
  <c r="W1404" i="1" l="1"/>
  <c r="X1403" i="1"/>
  <c r="Y1403" i="1" s="1"/>
  <c r="V1404" i="1"/>
  <c r="R1405" i="1"/>
  <c r="S1404" i="1"/>
  <c r="W1405" i="1" l="1"/>
  <c r="X1404" i="1"/>
  <c r="Y1404" i="1" s="1"/>
  <c r="V1405" i="1"/>
  <c r="R1406" i="1"/>
  <c r="S1405" i="1"/>
  <c r="W1406" i="1" l="1"/>
  <c r="X1405" i="1"/>
  <c r="Y1405" i="1" s="1"/>
  <c r="V1406" i="1"/>
  <c r="R1407" i="1"/>
  <c r="S1406" i="1"/>
  <c r="W1407" i="1" l="1"/>
  <c r="X1406" i="1"/>
  <c r="Y1406" i="1" s="1"/>
  <c r="V1407" i="1"/>
  <c r="R1408" i="1"/>
  <c r="S1407" i="1"/>
  <c r="W1408" i="1" l="1"/>
  <c r="X1407" i="1"/>
  <c r="Y1407" i="1" s="1"/>
  <c r="V1408" i="1"/>
  <c r="R1409" i="1"/>
  <c r="S1408" i="1"/>
  <c r="W1409" i="1" l="1"/>
  <c r="X1408" i="1"/>
  <c r="Y1408" i="1" s="1"/>
  <c r="V1409" i="1"/>
  <c r="R1410" i="1"/>
  <c r="S1409" i="1"/>
  <c r="W1410" i="1" l="1"/>
  <c r="X1409" i="1"/>
  <c r="Y1409" i="1" s="1"/>
  <c r="V1410" i="1"/>
  <c r="R1411" i="1"/>
  <c r="S1410" i="1"/>
  <c r="W1411" i="1" l="1"/>
  <c r="X1410" i="1"/>
  <c r="Y1410" i="1" s="1"/>
  <c r="V1411" i="1"/>
  <c r="R1412" i="1"/>
  <c r="S1411" i="1"/>
  <c r="W1412" i="1" l="1"/>
  <c r="X1411" i="1"/>
  <c r="Y1411" i="1" s="1"/>
  <c r="V1412" i="1"/>
  <c r="R1413" i="1"/>
  <c r="S1412" i="1"/>
  <c r="W1413" i="1" l="1"/>
  <c r="X1412" i="1"/>
  <c r="Y1412" i="1" s="1"/>
  <c r="V1413" i="1"/>
  <c r="R1414" i="1"/>
  <c r="S1413" i="1"/>
  <c r="W1414" i="1" l="1"/>
  <c r="X1413" i="1"/>
  <c r="Y1413" i="1" s="1"/>
  <c r="V1414" i="1"/>
  <c r="R1415" i="1"/>
  <c r="S1414" i="1"/>
  <c r="W1415" i="1" l="1"/>
  <c r="X1414" i="1"/>
  <c r="Y1414" i="1" s="1"/>
  <c r="V1415" i="1"/>
  <c r="R1416" i="1"/>
  <c r="S1415" i="1"/>
  <c r="W1416" i="1" l="1"/>
  <c r="X1415" i="1"/>
  <c r="Y1415" i="1" s="1"/>
  <c r="V1416" i="1"/>
  <c r="R1417" i="1"/>
  <c r="S1416" i="1"/>
  <c r="W1417" i="1" l="1"/>
  <c r="X1416" i="1"/>
  <c r="Y1416" i="1" s="1"/>
  <c r="V1417" i="1"/>
  <c r="R1418" i="1"/>
  <c r="S1417" i="1"/>
  <c r="W1418" i="1" l="1"/>
  <c r="X1417" i="1"/>
  <c r="Y1417" i="1" s="1"/>
  <c r="V1418" i="1"/>
  <c r="R1419" i="1"/>
  <c r="S1418" i="1"/>
  <c r="W1419" i="1" l="1"/>
  <c r="X1418" i="1"/>
  <c r="Y1418" i="1" s="1"/>
  <c r="V1419" i="1"/>
  <c r="R1420" i="1"/>
  <c r="S1419" i="1"/>
  <c r="W1420" i="1" l="1"/>
  <c r="X1419" i="1"/>
  <c r="Y1419" i="1" s="1"/>
  <c r="V1420" i="1"/>
  <c r="R1421" i="1"/>
  <c r="S1420" i="1"/>
  <c r="W1421" i="1" l="1"/>
  <c r="X1420" i="1"/>
  <c r="Y1420" i="1" s="1"/>
  <c r="V1421" i="1"/>
  <c r="R1422" i="1"/>
  <c r="S1421" i="1"/>
  <c r="W1422" i="1" l="1"/>
  <c r="X1421" i="1"/>
  <c r="Y1421" i="1" s="1"/>
  <c r="V1422" i="1"/>
  <c r="R1423" i="1"/>
  <c r="S1422" i="1"/>
  <c r="W1423" i="1" l="1"/>
  <c r="X1422" i="1"/>
  <c r="Y1422" i="1" s="1"/>
  <c r="V1423" i="1"/>
  <c r="R1424" i="1"/>
  <c r="S1423" i="1"/>
  <c r="W1424" i="1" l="1"/>
  <c r="X1423" i="1"/>
  <c r="Y1423" i="1" s="1"/>
  <c r="V1424" i="1"/>
  <c r="R1425" i="1"/>
  <c r="S1424" i="1"/>
  <c r="W1425" i="1" l="1"/>
  <c r="X1424" i="1"/>
  <c r="Y1424" i="1" s="1"/>
  <c r="V1425" i="1"/>
  <c r="R1426" i="1"/>
  <c r="S1425" i="1"/>
  <c r="W1426" i="1" l="1"/>
  <c r="X1425" i="1"/>
  <c r="Y1425" i="1" s="1"/>
  <c r="V1426" i="1"/>
  <c r="R1427" i="1"/>
  <c r="S1426" i="1"/>
  <c r="W1427" i="1" l="1"/>
  <c r="X1426" i="1"/>
  <c r="Y1426" i="1" s="1"/>
  <c r="V1427" i="1"/>
  <c r="R1428" i="1"/>
  <c r="S1427" i="1"/>
  <c r="W1428" i="1" l="1"/>
  <c r="X1427" i="1"/>
  <c r="Y1427" i="1" s="1"/>
  <c r="V1428" i="1"/>
  <c r="R1429" i="1"/>
  <c r="S1428" i="1"/>
  <c r="W1429" i="1" l="1"/>
  <c r="X1428" i="1"/>
  <c r="Y1428" i="1" s="1"/>
  <c r="V1429" i="1"/>
  <c r="R1430" i="1"/>
  <c r="S1429" i="1"/>
  <c r="W1430" i="1" l="1"/>
  <c r="X1429" i="1"/>
  <c r="Y1429" i="1" s="1"/>
  <c r="V1430" i="1"/>
  <c r="R1431" i="1"/>
  <c r="S1430" i="1"/>
  <c r="W1431" i="1" l="1"/>
  <c r="X1430" i="1"/>
  <c r="Y1430" i="1" s="1"/>
  <c r="V1431" i="1"/>
  <c r="R1432" i="1"/>
  <c r="S1431" i="1"/>
  <c r="W1432" i="1" l="1"/>
  <c r="X1431" i="1"/>
  <c r="Y1431" i="1" s="1"/>
  <c r="V1432" i="1"/>
  <c r="R1433" i="1"/>
  <c r="S1432" i="1"/>
  <c r="W1433" i="1" l="1"/>
  <c r="X1432" i="1"/>
  <c r="Y1432" i="1" s="1"/>
  <c r="V1433" i="1"/>
  <c r="R1434" i="1"/>
  <c r="S1433" i="1"/>
  <c r="W1434" i="1" l="1"/>
  <c r="X1433" i="1"/>
  <c r="Y1433" i="1" s="1"/>
  <c r="V1434" i="1"/>
  <c r="R1435" i="1"/>
  <c r="S1434" i="1"/>
  <c r="W1435" i="1" l="1"/>
  <c r="X1434" i="1"/>
  <c r="Y1434" i="1" s="1"/>
  <c r="V1435" i="1"/>
  <c r="R1436" i="1"/>
  <c r="S1435" i="1"/>
  <c r="W1436" i="1" l="1"/>
  <c r="X1435" i="1"/>
  <c r="Y1435" i="1" s="1"/>
  <c r="V1436" i="1"/>
  <c r="R1437" i="1"/>
  <c r="S1436" i="1"/>
  <c r="W1437" i="1" l="1"/>
  <c r="X1436" i="1"/>
  <c r="Y1436" i="1" s="1"/>
  <c r="V1437" i="1"/>
  <c r="R1438" i="1"/>
  <c r="S1437" i="1"/>
  <c r="W1438" i="1" l="1"/>
  <c r="X1437" i="1"/>
  <c r="Y1437" i="1" s="1"/>
  <c r="V1438" i="1"/>
  <c r="R1439" i="1"/>
  <c r="S1438" i="1"/>
  <c r="W1439" i="1" l="1"/>
  <c r="X1438" i="1"/>
  <c r="Y1438" i="1" s="1"/>
  <c r="V1439" i="1"/>
  <c r="R1440" i="1"/>
  <c r="S1439" i="1"/>
  <c r="W1440" i="1" l="1"/>
  <c r="X1439" i="1"/>
  <c r="Y1439" i="1" s="1"/>
  <c r="V1440" i="1"/>
  <c r="R1441" i="1"/>
  <c r="S1440" i="1"/>
  <c r="W1441" i="1" l="1"/>
  <c r="X1440" i="1"/>
  <c r="Y1440" i="1" s="1"/>
  <c r="V1441" i="1"/>
  <c r="R1442" i="1"/>
  <c r="S1441" i="1"/>
  <c r="W1442" i="1" l="1"/>
  <c r="X1441" i="1"/>
  <c r="Y1441" i="1" s="1"/>
  <c r="V1442" i="1"/>
  <c r="R1443" i="1"/>
  <c r="S1442" i="1"/>
  <c r="W1443" i="1" l="1"/>
  <c r="X1442" i="1"/>
  <c r="Y1442" i="1" s="1"/>
  <c r="V1443" i="1"/>
  <c r="R1444" i="1"/>
  <c r="S1443" i="1"/>
  <c r="W1444" i="1" l="1"/>
  <c r="X1443" i="1"/>
  <c r="Y1443" i="1" s="1"/>
  <c r="V1444" i="1"/>
  <c r="R1445" i="1"/>
  <c r="S1444" i="1"/>
  <c r="W1445" i="1" l="1"/>
  <c r="X1444" i="1"/>
  <c r="Y1444" i="1" s="1"/>
  <c r="V1445" i="1"/>
  <c r="R1446" i="1"/>
  <c r="S1445" i="1"/>
  <c r="W1446" i="1" l="1"/>
  <c r="X1445" i="1"/>
  <c r="Y1445" i="1" s="1"/>
  <c r="V1446" i="1"/>
  <c r="R1447" i="1"/>
  <c r="S1446" i="1"/>
  <c r="W1447" i="1" l="1"/>
  <c r="X1446" i="1"/>
  <c r="Y1446" i="1" s="1"/>
  <c r="V1447" i="1"/>
  <c r="R1448" i="1"/>
  <c r="S1447" i="1"/>
  <c r="W1448" i="1" l="1"/>
  <c r="X1447" i="1"/>
  <c r="Y1447" i="1" s="1"/>
  <c r="V1448" i="1"/>
  <c r="R1449" i="1"/>
  <c r="S1448" i="1"/>
  <c r="W1449" i="1" l="1"/>
  <c r="X1448" i="1"/>
  <c r="Y1448" i="1" s="1"/>
  <c r="V1449" i="1"/>
  <c r="R1450" i="1"/>
  <c r="S1449" i="1"/>
  <c r="W1450" i="1" l="1"/>
  <c r="X1449" i="1"/>
  <c r="Y1449" i="1" s="1"/>
  <c r="V1450" i="1"/>
  <c r="R1451" i="1"/>
  <c r="S1450" i="1"/>
  <c r="W1451" i="1" l="1"/>
  <c r="X1450" i="1"/>
  <c r="Y1450" i="1" s="1"/>
  <c r="V1451" i="1"/>
  <c r="R1452" i="1"/>
  <c r="S1451" i="1"/>
  <c r="W1452" i="1" l="1"/>
  <c r="X1451" i="1"/>
  <c r="Y1451" i="1" s="1"/>
  <c r="V1452" i="1"/>
  <c r="R1453" i="1"/>
  <c r="S1452" i="1"/>
  <c r="W1453" i="1" l="1"/>
  <c r="X1452" i="1"/>
  <c r="Y1452" i="1" s="1"/>
  <c r="V1453" i="1"/>
  <c r="R1454" i="1"/>
  <c r="S1453" i="1"/>
  <c r="W1454" i="1" l="1"/>
  <c r="X1453" i="1"/>
  <c r="Y1453" i="1" s="1"/>
  <c r="V1454" i="1"/>
  <c r="R1455" i="1"/>
  <c r="S1454" i="1"/>
  <c r="W1455" i="1" l="1"/>
  <c r="X1454" i="1"/>
  <c r="Y1454" i="1" s="1"/>
  <c r="V1455" i="1"/>
  <c r="R1456" i="1"/>
  <c r="S1455" i="1"/>
  <c r="W1456" i="1" l="1"/>
  <c r="X1455" i="1"/>
  <c r="Y1455" i="1" s="1"/>
  <c r="V1456" i="1"/>
  <c r="R1457" i="1"/>
  <c r="S1456" i="1"/>
  <c r="W1457" i="1" l="1"/>
  <c r="X1456" i="1"/>
  <c r="Y1456" i="1" s="1"/>
  <c r="V1457" i="1"/>
  <c r="R1458" i="1"/>
  <c r="S1457" i="1"/>
  <c r="W1458" i="1" l="1"/>
  <c r="X1457" i="1"/>
  <c r="Y1457" i="1" s="1"/>
  <c r="V1458" i="1"/>
  <c r="R1459" i="1"/>
  <c r="S1458" i="1"/>
  <c r="W1459" i="1" l="1"/>
  <c r="X1458" i="1"/>
  <c r="Y1458" i="1" s="1"/>
  <c r="V1459" i="1"/>
  <c r="R1460" i="1"/>
  <c r="S1459" i="1"/>
  <c r="W1460" i="1" l="1"/>
  <c r="X1459" i="1"/>
  <c r="Y1459" i="1" s="1"/>
  <c r="V1460" i="1"/>
  <c r="R1461" i="1"/>
  <c r="S1460" i="1"/>
  <c r="W1461" i="1" l="1"/>
  <c r="X1460" i="1"/>
  <c r="Y1460" i="1" s="1"/>
  <c r="V1461" i="1"/>
  <c r="R1462" i="1"/>
  <c r="S1461" i="1"/>
  <c r="W1462" i="1" l="1"/>
  <c r="X1461" i="1"/>
  <c r="Y1461" i="1" s="1"/>
  <c r="V1462" i="1"/>
  <c r="R1463" i="1"/>
  <c r="S1462" i="1"/>
  <c r="W1463" i="1" l="1"/>
  <c r="X1462" i="1"/>
  <c r="Y1462" i="1" s="1"/>
  <c r="V1463" i="1"/>
  <c r="R1464" i="1"/>
  <c r="S1463" i="1"/>
  <c r="W1464" i="1" l="1"/>
  <c r="X1463" i="1"/>
  <c r="Y1463" i="1" s="1"/>
  <c r="V1464" i="1"/>
  <c r="R1465" i="1"/>
  <c r="S1464" i="1"/>
  <c r="W1465" i="1" l="1"/>
  <c r="X1464" i="1"/>
  <c r="Y1464" i="1" s="1"/>
  <c r="V1465" i="1"/>
  <c r="R1466" i="1"/>
  <c r="S1465" i="1"/>
  <c r="W1466" i="1" l="1"/>
  <c r="X1465" i="1"/>
  <c r="Y1465" i="1" s="1"/>
  <c r="V1466" i="1"/>
  <c r="R1467" i="1"/>
  <c r="S1466" i="1"/>
  <c r="W1467" i="1" l="1"/>
  <c r="X1466" i="1"/>
  <c r="Y1466" i="1" s="1"/>
  <c r="V1467" i="1"/>
  <c r="R1468" i="1"/>
  <c r="S1467" i="1"/>
  <c r="W1468" i="1" l="1"/>
  <c r="X1467" i="1"/>
  <c r="Y1467" i="1" s="1"/>
  <c r="V1468" i="1"/>
  <c r="R1469" i="1"/>
  <c r="S1468" i="1"/>
  <c r="W1469" i="1" l="1"/>
  <c r="X1468" i="1"/>
  <c r="Y1468" i="1" s="1"/>
  <c r="V1469" i="1"/>
  <c r="R1470" i="1"/>
  <c r="S1469" i="1"/>
  <c r="W1470" i="1" l="1"/>
  <c r="X1469" i="1"/>
  <c r="Y1469" i="1" s="1"/>
  <c r="V1470" i="1"/>
  <c r="R1471" i="1"/>
  <c r="S1470" i="1"/>
  <c r="W1471" i="1" l="1"/>
  <c r="X1470" i="1"/>
  <c r="Y1470" i="1" s="1"/>
  <c r="V1471" i="1"/>
  <c r="R1472" i="1"/>
  <c r="S1471" i="1"/>
  <c r="W1472" i="1" l="1"/>
  <c r="X1471" i="1"/>
  <c r="Y1471" i="1" s="1"/>
  <c r="V1472" i="1"/>
  <c r="R1473" i="1"/>
  <c r="S1472" i="1"/>
  <c r="W1473" i="1" l="1"/>
  <c r="X1472" i="1"/>
  <c r="Y1472" i="1" s="1"/>
  <c r="V1473" i="1"/>
  <c r="R1474" i="1"/>
  <c r="S1473" i="1"/>
  <c r="W1474" i="1" l="1"/>
  <c r="X1473" i="1"/>
  <c r="Y1473" i="1" s="1"/>
  <c r="V1474" i="1"/>
  <c r="R1475" i="1"/>
  <c r="S1474" i="1"/>
  <c r="W1475" i="1" l="1"/>
  <c r="X1474" i="1"/>
  <c r="Y1474" i="1" s="1"/>
  <c r="V1475" i="1"/>
  <c r="R1476" i="1"/>
  <c r="S1475" i="1"/>
  <c r="W1476" i="1" l="1"/>
  <c r="X1475" i="1"/>
  <c r="Y1475" i="1" s="1"/>
  <c r="V1476" i="1"/>
  <c r="R1477" i="1"/>
  <c r="S1476" i="1"/>
  <c r="W1477" i="1" l="1"/>
  <c r="X1476" i="1"/>
  <c r="Y1476" i="1" s="1"/>
  <c r="V1477" i="1"/>
  <c r="R1478" i="1"/>
  <c r="S1477" i="1"/>
  <c r="W1478" i="1" l="1"/>
  <c r="X1477" i="1"/>
  <c r="Y1477" i="1" s="1"/>
  <c r="V1478" i="1"/>
  <c r="R1479" i="1"/>
  <c r="S1478" i="1"/>
  <c r="W1479" i="1" l="1"/>
  <c r="X1478" i="1"/>
  <c r="Y1478" i="1" s="1"/>
  <c r="V1479" i="1"/>
  <c r="R1480" i="1"/>
  <c r="S1479" i="1"/>
  <c r="W1480" i="1" l="1"/>
  <c r="X1479" i="1"/>
  <c r="Y1479" i="1" s="1"/>
  <c r="V1480" i="1"/>
  <c r="R1481" i="1"/>
  <c r="S1480" i="1"/>
  <c r="W1481" i="1" l="1"/>
  <c r="X1480" i="1"/>
  <c r="Y1480" i="1" s="1"/>
  <c r="V1481" i="1"/>
  <c r="R1482" i="1"/>
  <c r="S1481" i="1"/>
  <c r="W1482" i="1" l="1"/>
  <c r="X1481" i="1"/>
  <c r="Y1481" i="1" s="1"/>
  <c r="V1482" i="1"/>
  <c r="R1483" i="1"/>
  <c r="S1482" i="1"/>
  <c r="W1483" i="1" l="1"/>
  <c r="X1482" i="1"/>
  <c r="Y1482" i="1" s="1"/>
  <c r="V1483" i="1"/>
  <c r="R1484" i="1"/>
  <c r="S1483" i="1"/>
  <c r="W1484" i="1" l="1"/>
  <c r="X1483" i="1"/>
  <c r="Y1483" i="1" s="1"/>
  <c r="V1484" i="1"/>
  <c r="R1485" i="1"/>
  <c r="S1484" i="1"/>
  <c r="W1485" i="1" l="1"/>
  <c r="X1484" i="1"/>
  <c r="Y1484" i="1" s="1"/>
  <c r="V1485" i="1"/>
  <c r="R1486" i="1"/>
  <c r="S1485" i="1"/>
  <c r="W1486" i="1" l="1"/>
  <c r="X1485" i="1"/>
  <c r="Y1485" i="1" s="1"/>
  <c r="V1486" i="1"/>
  <c r="R1487" i="1"/>
  <c r="S1486" i="1"/>
  <c r="W1487" i="1" l="1"/>
  <c r="X1486" i="1"/>
  <c r="Y1486" i="1" s="1"/>
  <c r="V1487" i="1"/>
  <c r="R1488" i="1"/>
  <c r="S1487" i="1"/>
  <c r="W1488" i="1" l="1"/>
  <c r="X1487" i="1"/>
  <c r="Y1487" i="1" s="1"/>
  <c r="V1488" i="1"/>
  <c r="R1489" i="1"/>
  <c r="S1488" i="1"/>
  <c r="W1489" i="1" l="1"/>
  <c r="X1488" i="1"/>
  <c r="Y1488" i="1" s="1"/>
  <c r="V1489" i="1"/>
  <c r="R1490" i="1"/>
  <c r="S1489" i="1"/>
  <c r="W1490" i="1" l="1"/>
  <c r="X1489" i="1"/>
  <c r="Y1489" i="1" s="1"/>
  <c r="V1490" i="1"/>
  <c r="R1491" i="1"/>
  <c r="S1490" i="1"/>
  <c r="W1491" i="1" l="1"/>
  <c r="X1490" i="1"/>
  <c r="Y1490" i="1" s="1"/>
  <c r="V1491" i="1"/>
  <c r="R1492" i="1"/>
  <c r="S1491" i="1"/>
  <c r="W1492" i="1" l="1"/>
  <c r="X1491" i="1"/>
  <c r="Y1491" i="1" s="1"/>
  <c r="V1492" i="1"/>
  <c r="R1493" i="1"/>
  <c r="S1492" i="1"/>
  <c r="W1493" i="1" l="1"/>
  <c r="X1492" i="1"/>
  <c r="Y1492" i="1" s="1"/>
  <c r="V1493" i="1"/>
  <c r="R1494" i="1"/>
  <c r="S1493" i="1"/>
  <c r="W1494" i="1" l="1"/>
  <c r="X1493" i="1"/>
  <c r="Y1493" i="1" s="1"/>
  <c r="V1494" i="1"/>
  <c r="R1495" i="1"/>
  <c r="S1494" i="1"/>
  <c r="W1495" i="1" l="1"/>
  <c r="X1494" i="1"/>
  <c r="Y1494" i="1" s="1"/>
  <c r="V1495" i="1"/>
  <c r="R1496" i="1"/>
  <c r="S1495" i="1"/>
  <c r="W1496" i="1" l="1"/>
  <c r="X1495" i="1"/>
  <c r="Y1495" i="1" s="1"/>
  <c r="V1496" i="1"/>
  <c r="R1497" i="1"/>
  <c r="S1496" i="1"/>
  <c r="W1497" i="1" l="1"/>
  <c r="X1496" i="1"/>
  <c r="Y1496" i="1" s="1"/>
  <c r="V1497" i="1"/>
  <c r="R1498" i="1"/>
  <c r="S1497" i="1"/>
  <c r="W1498" i="1" l="1"/>
  <c r="X1497" i="1"/>
  <c r="Y1497" i="1" s="1"/>
  <c r="V1498" i="1"/>
  <c r="R1499" i="1"/>
  <c r="S1498" i="1"/>
  <c r="W1499" i="1" l="1"/>
  <c r="X1498" i="1"/>
  <c r="Y1498" i="1" s="1"/>
  <c r="V1499" i="1"/>
  <c r="R1500" i="1"/>
  <c r="S1499" i="1"/>
  <c r="W1500" i="1" l="1"/>
  <c r="X1499" i="1"/>
  <c r="Y1499" i="1" s="1"/>
  <c r="V1500" i="1"/>
  <c r="R1501" i="1"/>
  <c r="S1500" i="1"/>
  <c r="W1501" i="1" l="1"/>
  <c r="X1500" i="1"/>
  <c r="Y1500" i="1" s="1"/>
  <c r="V1501" i="1"/>
  <c r="R1502" i="1"/>
  <c r="S1501" i="1"/>
  <c r="W1502" i="1" l="1"/>
  <c r="X1501" i="1"/>
  <c r="Y1501" i="1" s="1"/>
  <c r="V1502" i="1"/>
  <c r="R1503" i="1"/>
  <c r="S1502" i="1"/>
  <c r="W1503" i="1" l="1"/>
  <c r="X1502" i="1"/>
  <c r="Y1502" i="1" s="1"/>
  <c r="V1503" i="1"/>
  <c r="R1504" i="1"/>
  <c r="S1503" i="1"/>
  <c r="W1504" i="1" l="1"/>
  <c r="X1503" i="1"/>
  <c r="Y1503" i="1" s="1"/>
  <c r="V1504" i="1"/>
  <c r="R1505" i="1"/>
  <c r="S1504" i="1"/>
  <c r="W1505" i="1" l="1"/>
  <c r="X1504" i="1"/>
  <c r="Y1504" i="1" s="1"/>
  <c r="V1505" i="1"/>
  <c r="R1506" i="1"/>
  <c r="S1505" i="1"/>
  <c r="W1506" i="1" l="1"/>
  <c r="X1505" i="1"/>
  <c r="Y1505" i="1" s="1"/>
  <c r="V1506" i="1"/>
  <c r="R1507" i="1"/>
  <c r="S1506" i="1"/>
  <c r="W1507" i="1" l="1"/>
  <c r="X1506" i="1"/>
  <c r="Y1506" i="1" s="1"/>
  <c r="V1507" i="1"/>
  <c r="R1508" i="1"/>
  <c r="S1507" i="1"/>
  <c r="W1508" i="1" l="1"/>
  <c r="X1507" i="1"/>
  <c r="Y1507" i="1" s="1"/>
  <c r="V1508" i="1"/>
  <c r="R1509" i="1"/>
  <c r="S1508" i="1"/>
  <c r="W1509" i="1" l="1"/>
  <c r="X1508" i="1"/>
  <c r="Y1508" i="1" s="1"/>
  <c r="V1509" i="1"/>
  <c r="R1510" i="1"/>
  <c r="S1509" i="1"/>
  <c r="W1510" i="1" l="1"/>
  <c r="X1509" i="1"/>
  <c r="Y1509" i="1" s="1"/>
  <c r="V1510" i="1"/>
  <c r="R1511" i="1"/>
  <c r="S1510" i="1"/>
  <c r="W1511" i="1" l="1"/>
  <c r="X1510" i="1"/>
  <c r="Y1510" i="1" s="1"/>
  <c r="V1511" i="1"/>
  <c r="R1512" i="1"/>
  <c r="S1511" i="1"/>
  <c r="W1512" i="1" l="1"/>
  <c r="X1511" i="1"/>
  <c r="Y1511" i="1" s="1"/>
  <c r="V1512" i="1"/>
  <c r="R1513" i="1"/>
  <c r="S1512" i="1"/>
  <c r="W1513" i="1" l="1"/>
  <c r="X1512" i="1"/>
  <c r="Y1512" i="1" s="1"/>
  <c r="V1513" i="1"/>
  <c r="R1514" i="1"/>
  <c r="S1513" i="1"/>
  <c r="W1514" i="1" l="1"/>
  <c r="X1513" i="1"/>
  <c r="Y1513" i="1" s="1"/>
  <c r="V1514" i="1"/>
  <c r="R1515" i="1"/>
  <c r="S1514" i="1"/>
  <c r="W1515" i="1" l="1"/>
  <c r="X1514" i="1"/>
  <c r="Y1514" i="1" s="1"/>
  <c r="V1515" i="1"/>
  <c r="R1516" i="1"/>
  <c r="S1515" i="1"/>
  <c r="W1516" i="1" l="1"/>
  <c r="X1515" i="1"/>
  <c r="Y1515" i="1" s="1"/>
  <c r="V1516" i="1"/>
  <c r="R1517" i="1"/>
  <c r="S1516" i="1"/>
  <c r="W1517" i="1" l="1"/>
  <c r="X1516" i="1"/>
  <c r="Y1516" i="1" s="1"/>
  <c r="V1517" i="1"/>
  <c r="R1518" i="1"/>
  <c r="S1517" i="1"/>
  <c r="W1518" i="1" l="1"/>
  <c r="X1517" i="1"/>
  <c r="Y1517" i="1" s="1"/>
  <c r="V1518" i="1"/>
  <c r="R1519" i="1"/>
  <c r="S1518" i="1"/>
  <c r="W1519" i="1" l="1"/>
  <c r="X1518" i="1"/>
  <c r="Y1518" i="1" s="1"/>
  <c r="V1519" i="1"/>
  <c r="R1520" i="1"/>
  <c r="S1519" i="1"/>
  <c r="W1520" i="1" l="1"/>
  <c r="X1519" i="1"/>
  <c r="Y1519" i="1" s="1"/>
  <c r="V1520" i="1"/>
  <c r="R1521" i="1"/>
  <c r="S1520" i="1"/>
  <c r="W1521" i="1" l="1"/>
  <c r="X1520" i="1"/>
  <c r="Y1520" i="1" s="1"/>
  <c r="V1521" i="1"/>
  <c r="R1522" i="1"/>
  <c r="S1521" i="1"/>
  <c r="W1522" i="1" l="1"/>
  <c r="X1521" i="1"/>
  <c r="Y1521" i="1" s="1"/>
  <c r="V1522" i="1"/>
  <c r="R1523" i="1"/>
  <c r="S1522" i="1"/>
  <c r="W1523" i="1" l="1"/>
  <c r="X1522" i="1"/>
  <c r="Y1522" i="1" s="1"/>
  <c r="V1523" i="1"/>
  <c r="R1524" i="1"/>
  <c r="S1523" i="1"/>
  <c r="W1524" i="1" l="1"/>
  <c r="X1523" i="1"/>
  <c r="Y1523" i="1" s="1"/>
  <c r="V1524" i="1"/>
  <c r="R1525" i="1"/>
  <c r="S1524" i="1"/>
  <c r="W1525" i="1" l="1"/>
  <c r="X1524" i="1"/>
  <c r="Y1524" i="1" s="1"/>
  <c r="V1525" i="1"/>
  <c r="R1526" i="1"/>
  <c r="S1525" i="1"/>
  <c r="W1526" i="1" l="1"/>
  <c r="X1525" i="1"/>
  <c r="Y1525" i="1" s="1"/>
  <c r="V1526" i="1"/>
  <c r="R1527" i="1"/>
  <c r="S1526" i="1"/>
  <c r="W1527" i="1" l="1"/>
  <c r="X1526" i="1"/>
  <c r="Y1526" i="1" s="1"/>
  <c r="V1527" i="1"/>
  <c r="R1528" i="1"/>
  <c r="S1527" i="1"/>
  <c r="W1528" i="1" l="1"/>
  <c r="X1527" i="1"/>
  <c r="Y1527" i="1" s="1"/>
  <c r="V1528" i="1"/>
  <c r="R1529" i="1"/>
  <c r="S1528" i="1"/>
  <c r="W1529" i="1" l="1"/>
  <c r="X1528" i="1"/>
  <c r="Y1528" i="1" s="1"/>
  <c r="V1529" i="1"/>
  <c r="R1530" i="1"/>
  <c r="S1529" i="1"/>
  <c r="W1530" i="1" l="1"/>
  <c r="X1529" i="1"/>
  <c r="Y1529" i="1" s="1"/>
  <c r="V1530" i="1"/>
  <c r="R1531" i="1"/>
  <c r="S1530" i="1"/>
  <c r="W1531" i="1" l="1"/>
  <c r="X1530" i="1"/>
  <c r="Y1530" i="1" s="1"/>
  <c r="V1531" i="1"/>
  <c r="R1532" i="1"/>
  <c r="S1531" i="1"/>
  <c r="W1532" i="1" l="1"/>
  <c r="X1531" i="1"/>
  <c r="Y1531" i="1" s="1"/>
  <c r="V1532" i="1"/>
  <c r="R1533" i="1"/>
  <c r="S1532" i="1"/>
  <c r="W1533" i="1" l="1"/>
  <c r="X1532" i="1"/>
  <c r="Y1532" i="1" s="1"/>
  <c r="V1533" i="1"/>
  <c r="R1534" i="1"/>
  <c r="S1533" i="1"/>
  <c r="W1534" i="1" l="1"/>
  <c r="X1533" i="1"/>
  <c r="Y1533" i="1" s="1"/>
  <c r="V1534" i="1"/>
  <c r="R1535" i="1"/>
  <c r="S1534" i="1"/>
  <c r="W1535" i="1" l="1"/>
  <c r="X1534" i="1"/>
  <c r="Y1534" i="1" s="1"/>
  <c r="V1535" i="1"/>
  <c r="R1536" i="1"/>
  <c r="S1535" i="1"/>
  <c r="W1536" i="1" l="1"/>
  <c r="X1535" i="1"/>
  <c r="Y1535" i="1" s="1"/>
  <c r="V1536" i="1"/>
  <c r="R1537" i="1"/>
  <c r="S1536" i="1"/>
  <c r="W1537" i="1" l="1"/>
  <c r="X1536" i="1"/>
  <c r="Y1536" i="1" s="1"/>
  <c r="V1537" i="1"/>
  <c r="R1538" i="1"/>
  <c r="S1537" i="1"/>
  <c r="W1538" i="1" l="1"/>
  <c r="X1537" i="1"/>
  <c r="Y1537" i="1" s="1"/>
  <c r="V1538" i="1"/>
  <c r="R1539" i="1"/>
  <c r="S1538" i="1"/>
  <c r="W1539" i="1" l="1"/>
  <c r="X1538" i="1"/>
  <c r="Y1538" i="1" s="1"/>
  <c r="V1539" i="1"/>
  <c r="R1540" i="1"/>
  <c r="S1539" i="1"/>
  <c r="W1540" i="1" l="1"/>
  <c r="X1539" i="1"/>
  <c r="Y1539" i="1" s="1"/>
  <c r="V1540" i="1"/>
  <c r="R1541" i="1"/>
  <c r="S1540" i="1"/>
  <c r="W1541" i="1" l="1"/>
  <c r="X1540" i="1"/>
  <c r="Y1540" i="1" s="1"/>
  <c r="V1541" i="1"/>
  <c r="R1542" i="1"/>
  <c r="S1541" i="1"/>
  <c r="W1542" i="1" l="1"/>
  <c r="X1541" i="1"/>
  <c r="Y1541" i="1" s="1"/>
  <c r="V1542" i="1"/>
  <c r="R1543" i="1"/>
  <c r="S1542" i="1"/>
  <c r="W1543" i="1" l="1"/>
  <c r="X1542" i="1"/>
  <c r="Y1542" i="1" s="1"/>
  <c r="V1543" i="1"/>
  <c r="R1544" i="1"/>
  <c r="S1543" i="1"/>
  <c r="W1544" i="1" l="1"/>
  <c r="X1543" i="1"/>
  <c r="Y1543" i="1" s="1"/>
  <c r="V1544" i="1"/>
  <c r="R1545" i="1"/>
  <c r="S1544" i="1"/>
  <c r="W1545" i="1" l="1"/>
  <c r="X1544" i="1"/>
  <c r="Y1544" i="1" s="1"/>
  <c r="V1545" i="1"/>
  <c r="R1546" i="1"/>
  <c r="S1545" i="1"/>
  <c r="W1546" i="1" l="1"/>
  <c r="X1545" i="1"/>
  <c r="Y1545" i="1" s="1"/>
  <c r="V1546" i="1"/>
  <c r="R1547" i="1"/>
  <c r="S1546" i="1"/>
  <c r="W1547" i="1" l="1"/>
  <c r="X1546" i="1"/>
  <c r="Y1546" i="1" s="1"/>
  <c r="V1547" i="1"/>
  <c r="R1548" i="1"/>
  <c r="S1547" i="1"/>
  <c r="W1548" i="1" l="1"/>
  <c r="X1547" i="1"/>
  <c r="Y1547" i="1" s="1"/>
  <c r="V1548" i="1"/>
  <c r="R1549" i="1"/>
  <c r="S1548" i="1"/>
  <c r="W1549" i="1" l="1"/>
  <c r="X1548" i="1"/>
  <c r="Y1548" i="1" s="1"/>
  <c r="V1549" i="1"/>
  <c r="R1550" i="1"/>
  <c r="S1549" i="1"/>
  <c r="W1550" i="1" l="1"/>
  <c r="X1549" i="1"/>
  <c r="Y1549" i="1" s="1"/>
  <c r="V1550" i="1"/>
  <c r="R1551" i="1"/>
  <c r="S1550" i="1"/>
  <c r="W1551" i="1" l="1"/>
  <c r="X1550" i="1"/>
  <c r="Y1550" i="1" s="1"/>
  <c r="V1551" i="1"/>
  <c r="R1552" i="1"/>
  <c r="S1551" i="1"/>
  <c r="W1552" i="1" l="1"/>
  <c r="X1551" i="1"/>
  <c r="Y1551" i="1" s="1"/>
  <c r="V1552" i="1"/>
  <c r="R1553" i="1"/>
  <c r="S1552" i="1"/>
  <c r="W1553" i="1" l="1"/>
  <c r="X1552" i="1"/>
  <c r="Y1552" i="1" s="1"/>
  <c r="V1553" i="1"/>
  <c r="R1554" i="1"/>
  <c r="S1553" i="1"/>
  <c r="W1554" i="1" l="1"/>
  <c r="X1553" i="1"/>
  <c r="Y1553" i="1" s="1"/>
  <c r="V1554" i="1"/>
  <c r="R1555" i="1"/>
  <c r="S1554" i="1"/>
  <c r="W1555" i="1" l="1"/>
  <c r="X1554" i="1"/>
  <c r="Y1554" i="1" s="1"/>
  <c r="V1555" i="1"/>
  <c r="R1556" i="1"/>
  <c r="S1555" i="1"/>
  <c r="W1556" i="1" l="1"/>
  <c r="X1555" i="1"/>
  <c r="Y1555" i="1" s="1"/>
  <c r="V1556" i="1"/>
  <c r="R1557" i="1"/>
  <c r="S1556" i="1"/>
  <c r="W1557" i="1" l="1"/>
  <c r="X1556" i="1"/>
  <c r="Y1556" i="1" s="1"/>
  <c r="V1557" i="1"/>
  <c r="R1558" i="1"/>
  <c r="S1557" i="1"/>
  <c r="W1558" i="1" l="1"/>
  <c r="X1557" i="1"/>
  <c r="Y1557" i="1" s="1"/>
  <c r="V1558" i="1"/>
  <c r="R1559" i="1"/>
  <c r="S1558" i="1"/>
  <c r="W1559" i="1" l="1"/>
  <c r="X1558" i="1"/>
  <c r="Y1558" i="1" s="1"/>
  <c r="V1559" i="1"/>
  <c r="R1560" i="1"/>
  <c r="S1559" i="1"/>
  <c r="W1560" i="1" l="1"/>
  <c r="X1559" i="1"/>
  <c r="Y1559" i="1" s="1"/>
  <c r="V1560" i="1"/>
  <c r="R1561" i="1"/>
  <c r="S1560" i="1"/>
  <c r="W1561" i="1" l="1"/>
  <c r="X1560" i="1"/>
  <c r="Y1560" i="1" s="1"/>
  <c r="V1561" i="1"/>
  <c r="R1562" i="1"/>
  <c r="S1561" i="1"/>
  <c r="W1562" i="1" l="1"/>
  <c r="X1561" i="1"/>
  <c r="Y1561" i="1" s="1"/>
  <c r="V1562" i="1"/>
  <c r="R1563" i="1"/>
  <c r="S1562" i="1"/>
  <c r="W1563" i="1" l="1"/>
  <c r="X1562" i="1"/>
  <c r="Y1562" i="1" s="1"/>
  <c r="V1563" i="1"/>
  <c r="R1564" i="1"/>
  <c r="S1563" i="1"/>
  <c r="W1564" i="1" l="1"/>
  <c r="X1563" i="1"/>
  <c r="Y1563" i="1" s="1"/>
  <c r="V1564" i="1"/>
  <c r="R1565" i="1"/>
  <c r="S1564" i="1"/>
  <c r="W1565" i="1" l="1"/>
  <c r="X1564" i="1"/>
  <c r="Y1564" i="1" s="1"/>
  <c r="V1565" i="1"/>
  <c r="R1566" i="1"/>
  <c r="S1565" i="1"/>
  <c r="W1566" i="1" l="1"/>
  <c r="X1565" i="1"/>
  <c r="Y1565" i="1" s="1"/>
  <c r="V1566" i="1"/>
  <c r="R1567" i="1"/>
  <c r="S1566" i="1"/>
  <c r="W1567" i="1" l="1"/>
  <c r="X1566" i="1"/>
  <c r="Y1566" i="1" s="1"/>
  <c r="V1567" i="1"/>
  <c r="R1568" i="1"/>
  <c r="S1567" i="1"/>
  <c r="W1568" i="1" l="1"/>
  <c r="X1567" i="1"/>
  <c r="Y1567" i="1" s="1"/>
  <c r="V1568" i="1"/>
  <c r="R1569" i="1"/>
  <c r="S1568" i="1"/>
  <c r="W1569" i="1" l="1"/>
  <c r="X1568" i="1"/>
  <c r="Y1568" i="1" s="1"/>
  <c r="V1569" i="1"/>
  <c r="R1570" i="1"/>
  <c r="S1569" i="1"/>
  <c r="W1570" i="1" l="1"/>
  <c r="X1569" i="1"/>
  <c r="Y1569" i="1" s="1"/>
  <c r="V1570" i="1"/>
  <c r="R1571" i="1"/>
  <c r="S1570" i="1"/>
  <c r="W1571" i="1" l="1"/>
  <c r="X1570" i="1"/>
  <c r="Y1570" i="1" s="1"/>
  <c r="V1571" i="1"/>
  <c r="R1572" i="1"/>
  <c r="S1571" i="1"/>
  <c r="W1572" i="1" l="1"/>
  <c r="X1571" i="1"/>
  <c r="Y1571" i="1" s="1"/>
  <c r="V1572" i="1"/>
  <c r="R1573" i="1"/>
  <c r="S1572" i="1"/>
  <c r="W1573" i="1" l="1"/>
  <c r="X1572" i="1"/>
  <c r="Y1572" i="1" s="1"/>
  <c r="V1573" i="1"/>
  <c r="R1574" i="1"/>
  <c r="S1573" i="1"/>
  <c r="W1574" i="1" l="1"/>
  <c r="X1573" i="1"/>
  <c r="Y1573" i="1" s="1"/>
  <c r="V1574" i="1"/>
  <c r="R1575" i="1"/>
  <c r="S1574" i="1"/>
  <c r="W1575" i="1" l="1"/>
  <c r="X1574" i="1"/>
  <c r="Y1574" i="1" s="1"/>
  <c r="V1575" i="1"/>
  <c r="R1576" i="1"/>
  <c r="S1575" i="1"/>
  <c r="W1576" i="1" l="1"/>
  <c r="X1575" i="1"/>
  <c r="Y1575" i="1" s="1"/>
  <c r="V1576" i="1"/>
  <c r="R1577" i="1"/>
  <c r="S1576" i="1"/>
  <c r="W1577" i="1" l="1"/>
  <c r="X1576" i="1"/>
  <c r="Y1576" i="1" s="1"/>
  <c r="V1577" i="1"/>
  <c r="R1578" i="1"/>
  <c r="S1577" i="1"/>
  <c r="W1578" i="1" l="1"/>
  <c r="X1577" i="1"/>
  <c r="Y1577" i="1" s="1"/>
  <c r="V1578" i="1"/>
  <c r="R1579" i="1"/>
  <c r="S1578" i="1"/>
  <c r="W1579" i="1" l="1"/>
  <c r="X1578" i="1"/>
  <c r="Y1578" i="1" s="1"/>
  <c r="V1579" i="1"/>
  <c r="R1580" i="1"/>
  <c r="S1579" i="1"/>
  <c r="W1580" i="1" l="1"/>
  <c r="X1579" i="1"/>
  <c r="Y1579" i="1" s="1"/>
  <c r="V1580" i="1"/>
  <c r="R1581" i="1"/>
  <c r="S1580" i="1"/>
  <c r="W1581" i="1" l="1"/>
  <c r="X1580" i="1"/>
  <c r="Y1580" i="1" s="1"/>
  <c r="V1581" i="1"/>
  <c r="R1582" i="1"/>
  <c r="S1581" i="1"/>
  <c r="W1582" i="1" l="1"/>
  <c r="X1581" i="1"/>
  <c r="Y1581" i="1" s="1"/>
  <c r="V1582" i="1"/>
  <c r="R1583" i="1"/>
  <c r="S1582" i="1"/>
  <c r="W1583" i="1" l="1"/>
  <c r="X1582" i="1"/>
  <c r="Y1582" i="1" s="1"/>
  <c r="V1583" i="1"/>
  <c r="R1584" i="1"/>
  <c r="S1583" i="1"/>
  <c r="W1584" i="1" l="1"/>
  <c r="X1583" i="1"/>
  <c r="Y1583" i="1" s="1"/>
  <c r="V1584" i="1"/>
  <c r="R1585" i="1"/>
  <c r="S1584" i="1"/>
  <c r="W1585" i="1" l="1"/>
  <c r="X1584" i="1"/>
  <c r="Y1584" i="1" s="1"/>
  <c r="V1585" i="1"/>
  <c r="R1586" i="1"/>
  <c r="S1585" i="1"/>
  <c r="W1586" i="1" l="1"/>
  <c r="X1585" i="1"/>
  <c r="Y1585" i="1" s="1"/>
  <c r="V1586" i="1"/>
  <c r="R1587" i="1"/>
  <c r="S1586" i="1"/>
  <c r="W1587" i="1" l="1"/>
  <c r="X1586" i="1"/>
  <c r="Y1586" i="1" s="1"/>
  <c r="V1587" i="1"/>
  <c r="R1588" i="1"/>
  <c r="S1587" i="1"/>
  <c r="W1588" i="1" l="1"/>
  <c r="X1587" i="1"/>
  <c r="Y1587" i="1" s="1"/>
  <c r="V1588" i="1"/>
  <c r="R1589" i="1"/>
  <c r="S1588" i="1"/>
  <c r="W1589" i="1" l="1"/>
  <c r="X1588" i="1"/>
  <c r="Y1588" i="1" s="1"/>
  <c r="V1589" i="1"/>
  <c r="R1590" i="1"/>
  <c r="S1589" i="1"/>
  <c r="W1590" i="1" l="1"/>
  <c r="X1589" i="1"/>
  <c r="Y1589" i="1" s="1"/>
  <c r="V1590" i="1"/>
  <c r="R1591" i="1"/>
  <c r="S1590" i="1"/>
  <c r="W1591" i="1" l="1"/>
  <c r="X1590" i="1"/>
  <c r="Y1590" i="1" s="1"/>
  <c r="V1591" i="1"/>
  <c r="R1592" i="1"/>
  <c r="S1591" i="1"/>
  <c r="W1592" i="1" l="1"/>
  <c r="X1591" i="1"/>
  <c r="Y1591" i="1" s="1"/>
  <c r="V1592" i="1"/>
  <c r="R1593" i="1"/>
  <c r="S1592" i="1"/>
  <c r="W1593" i="1" l="1"/>
  <c r="X1592" i="1"/>
  <c r="Y1592" i="1" s="1"/>
  <c r="V1593" i="1"/>
  <c r="R1594" i="1"/>
  <c r="S1593" i="1"/>
  <c r="W1594" i="1" l="1"/>
  <c r="X1593" i="1"/>
  <c r="Y1593" i="1" s="1"/>
  <c r="V1594" i="1"/>
  <c r="R1595" i="1"/>
  <c r="S1594" i="1"/>
  <c r="W1595" i="1" l="1"/>
  <c r="X1594" i="1"/>
  <c r="Y1594" i="1" s="1"/>
  <c r="V1595" i="1"/>
  <c r="R1596" i="1"/>
  <c r="S1595" i="1"/>
  <c r="W1596" i="1" l="1"/>
  <c r="X1595" i="1"/>
  <c r="Y1595" i="1" s="1"/>
  <c r="V1596" i="1"/>
  <c r="R1597" i="1"/>
  <c r="S1596" i="1"/>
  <c r="W1597" i="1" l="1"/>
  <c r="X1596" i="1"/>
  <c r="Y1596" i="1" s="1"/>
  <c r="V1597" i="1"/>
  <c r="R1598" i="1"/>
  <c r="S1597" i="1"/>
  <c r="W1598" i="1" l="1"/>
  <c r="X1597" i="1"/>
  <c r="Y1597" i="1" s="1"/>
  <c r="V1598" i="1"/>
  <c r="R1599" i="1"/>
  <c r="S1598" i="1"/>
  <c r="W1599" i="1" l="1"/>
  <c r="X1598" i="1"/>
  <c r="Y1598" i="1" s="1"/>
  <c r="V1599" i="1"/>
  <c r="R1600" i="1"/>
  <c r="S1599" i="1"/>
  <c r="W1600" i="1" l="1"/>
  <c r="X1599" i="1"/>
  <c r="Y1599" i="1" s="1"/>
  <c r="V1600" i="1"/>
  <c r="R1601" i="1"/>
  <c r="S1600" i="1"/>
  <c r="W1601" i="1" l="1"/>
  <c r="X1600" i="1"/>
  <c r="Y1600" i="1" s="1"/>
  <c r="V1601" i="1"/>
  <c r="R1602" i="1"/>
  <c r="S1601" i="1"/>
  <c r="W1602" i="1" l="1"/>
  <c r="X1601" i="1"/>
  <c r="Y1601" i="1" s="1"/>
  <c r="V1602" i="1"/>
  <c r="R1603" i="1"/>
  <c r="S1602" i="1"/>
  <c r="W1603" i="1" l="1"/>
  <c r="X1602" i="1"/>
  <c r="Y1602" i="1" s="1"/>
  <c r="V1603" i="1"/>
  <c r="R1604" i="1"/>
  <c r="S1603" i="1"/>
  <c r="W1604" i="1" l="1"/>
  <c r="X1603" i="1"/>
  <c r="Y1603" i="1" s="1"/>
  <c r="V1604" i="1"/>
  <c r="R1605" i="1"/>
  <c r="S1604" i="1"/>
  <c r="W1605" i="1" l="1"/>
  <c r="X1604" i="1"/>
  <c r="Y1604" i="1" s="1"/>
  <c r="V1605" i="1"/>
  <c r="R1606" i="1"/>
  <c r="S1605" i="1"/>
  <c r="W1606" i="1" l="1"/>
  <c r="X1605" i="1"/>
  <c r="Y1605" i="1" s="1"/>
  <c r="V1606" i="1"/>
  <c r="R1607" i="1"/>
  <c r="S1606" i="1"/>
  <c r="W1607" i="1" l="1"/>
  <c r="X1606" i="1"/>
  <c r="Y1606" i="1" s="1"/>
  <c r="V1607" i="1"/>
  <c r="R1608" i="1"/>
  <c r="S1607" i="1"/>
  <c r="W1608" i="1" l="1"/>
  <c r="X1607" i="1"/>
  <c r="Y1607" i="1" s="1"/>
  <c r="V1608" i="1"/>
  <c r="R1609" i="1"/>
  <c r="S1608" i="1"/>
  <c r="W1609" i="1" l="1"/>
  <c r="X1608" i="1"/>
  <c r="Y1608" i="1" s="1"/>
  <c r="V1609" i="1"/>
  <c r="R1610" i="1"/>
  <c r="S1609" i="1"/>
  <c r="W1610" i="1" l="1"/>
  <c r="X1609" i="1"/>
  <c r="Y1609" i="1" s="1"/>
  <c r="V1610" i="1"/>
  <c r="R1611" i="1"/>
  <c r="S1610" i="1"/>
  <c r="W1611" i="1" l="1"/>
  <c r="X1610" i="1"/>
  <c r="Y1610" i="1" s="1"/>
  <c r="V1611" i="1"/>
  <c r="R1612" i="1"/>
  <c r="S1611" i="1"/>
  <c r="W1612" i="1" l="1"/>
  <c r="X1611" i="1"/>
  <c r="Y1611" i="1" s="1"/>
  <c r="V1612" i="1"/>
  <c r="R1613" i="1"/>
  <c r="S1612" i="1"/>
  <c r="W1613" i="1" l="1"/>
  <c r="X1612" i="1"/>
  <c r="Y1612" i="1" s="1"/>
  <c r="V1613" i="1"/>
  <c r="R1614" i="1"/>
  <c r="S1613" i="1"/>
  <c r="W1614" i="1" l="1"/>
  <c r="X1613" i="1"/>
  <c r="Y1613" i="1" s="1"/>
  <c r="V1614" i="1"/>
  <c r="R1615" i="1"/>
  <c r="S1614" i="1"/>
  <c r="W1615" i="1" l="1"/>
  <c r="X1614" i="1"/>
  <c r="Y1614" i="1" s="1"/>
  <c r="V1615" i="1"/>
  <c r="R1616" i="1"/>
  <c r="S1615" i="1"/>
  <c r="W1616" i="1" l="1"/>
  <c r="X1615" i="1"/>
  <c r="Y1615" i="1" s="1"/>
  <c r="V1616" i="1"/>
  <c r="R1617" i="1"/>
  <c r="S1616" i="1"/>
  <c r="W1617" i="1" l="1"/>
  <c r="X1616" i="1"/>
  <c r="Y1616" i="1" s="1"/>
  <c r="V1617" i="1"/>
  <c r="R1618" i="1"/>
  <c r="S1617" i="1"/>
  <c r="W1618" i="1" l="1"/>
  <c r="X1617" i="1"/>
  <c r="Y1617" i="1" s="1"/>
  <c r="V1618" i="1"/>
  <c r="R1619" i="1"/>
  <c r="S1618" i="1"/>
  <c r="W1619" i="1" l="1"/>
  <c r="X1618" i="1"/>
  <c r="Y1618" i="1" s="1"/>
  <c r="V1619" i="1"/>
  <c r="R1620" i="1"/>
  <c r="S1619" i="1"/>
  <c r="W1620" i="1" l="1"/>
  <c r="X1619" i="1"/>
  <c r="Y1619" i="1" s="1"/>
  <c r="V1620" i="1"/>
  <c r="R1621" i="1"/>
  <c r="S1620" i="1"/>
  <c r="W1621" i="1" l="1"/>
  <c r="X1620" i="1"/>
  <c r="Y1620" i="1" s="1"/>
  <c r="V1621" i="1"/>
  <c r="R1622" i="1"/>
  <c r="S1621" i="1"/>
  <c r="W1622" i="1" l="1"/>
  <c r="X1621" i="1"/>
  <c r="Y1621" i="1" s="1"/>
  <c r="V1622" i="1"/>
  <c r="R1623" i="1"/>
  <c r="S1622" i="1"/>
  <c r="W1623" i="1" l="1"/>
  <c r="X1622" i="1"/>
  <c r="Y1622" i="1" s="1"/>
  <c r="V1623" i="1"/>
  <c r="R1624" i="1"/>
  <c r="S1623" i="1"/>
  <c r="W1624" i="1" l="1"/>
  <c r="X1623" i="1"/>
  <c r="Y1623" i="1" s="1"/>
  <c r="V1624" i="1"/>
  <c r="R1625" i="1"/>
  <c r="S1624" i="1"/>
  <c r="W1625" i="1" l="1"/>
  <c r="X1624" i="1"/>
  <c r="Y1624" i="1" s="1"/>
  <c r="V1625" i="1"/>
  <c r="R1626" i="1"/>
  <c r="S1625" i="1"/>
  <c r="W1626" i="1" l="1"/>
  <c r="X1625" i="1"/>
  <c r="Y1625" i="1" s="1"/>
  <c r="V1626" i="1"/>
  <c r="R1627" i="1"/>
  <c r="S1626" i="1"/>
  <c r="W1627" i="1" l="1"/>
  <c r="X1626" i="1"/>
  <c r="Y1626" i="1" s="1"/>
  <c r="V1627" i="1"/>
  <c r="R1628" i="1"/>
  <c r="S1627" i="1"/>
  <c r="W1628" i="1" l="1"/>
  <c r="X1627" i="1"/>
  <c r="Y1627" i="1" s="1"/>
  <c r="V1628" i="1"/>
  <c r="R1629" i="1"/>
  <c r="S1628" i="1"/>
  <c r="W1629" i="1" l="1"/>
  <c r="X1628" i="1"/>
  <c r="Y1628" i="1" s="1"/>
  <c r="V1629" i="1"/>
  <c r="R1630" i="1"/>
  <c r="S1629" i="1"/>
  <c r="W1630" i="1" l="1"/>
  <c r="X1629" i="1"/>
  <c r="Y1629" i="1" s="1"/>
  <c r="V1630" i="1"/>
  <c r="R1631" i="1"/>
  <c r="S1630" i="1"/>
  <c r="W1631" i="1" l="1"/>
  <c r="X1630" i="1"/>
  <c r="Y1630" i="1" s="1"/>
  <c r="V1631" i="1"/>
  <c r="R1632" i="1"/>
  <c r="S1631" i="1"/>
  <c r="W1632" i="1" l="1"/>
  <c r="X1631" i="1"/>
  <c r="Y1631" i="1" s="1"/>
  <c r="V1632" i="1"/>
  <c r="R1633" i="1"/>
  <c r="S1632" i="1"/>
  <c r="W1633" i="1" l="1"/>
  <c r="X1632" i="1"/>
  <c r="Y1632" i="1" s="1"/>
  <c r="V1633" i="1"/>
  <c r="R1634" i="1"/>
  <c r="S1633" i="1"/>
  <c r="W1634" i="1" l="1"/>
  <c r="X1633" i="1"/>
  <c r="Y1633" i="1" s="1"/>
  <c r="V1634" i="1"/>
  <c r="R1635" i="1"/>
  <c r="S1634" i="1"/>
  <c r="W1635" i="1" l="1"/>
  <c r="X1634" i="1"/>
  <c r="Y1634" i="1" s="1"/>
  <c r="V1635" i="1"/>
  <c r="R1636" i="1"/>
  <c r="S1635" i="1"/>
  <c r="W1636" i="1" l="1"/>
  <c r="X1635" i="1"/>
  <c r="Y1635" i="1" s="1"/>
  <c r="V1636" i="1"/>
  <c r="R1637" i="1"/>
  <c r="S1636" i="1"/>
  <c r="W1637" i="1" l="1"/>
  <c r="X1636" i="1"/>
  <c r="Y1636" i="1" s="1"/>
  <c r="V1637" i="1"/>
  <c r="R1638" i="1"/>
  <c r="S1637" i="1"/>
  <c r="W1638" i="1" l="1"/>
  <c r="X1637" i="1"/>
  <c r="Y1637" i="1" s="1"/>
  <c r="V1638" i="1"/>
  <c r="R1639" i="1"/>
  <c r="S1638" i="1"/>
  <c r="W1639" i="1" l="1"/>
  <c r="X1638" i="1"/>
  <c r="Y1638" i="1" s="1"/>
  <c r="V1639" i="1"/>
  <c r="R1640" i="1"/>
  <c r="S1639" i="1"/>
  <c r="W1640" i="1" l="1"/>
  <c r="X1639" i="1"/>
  <c r="Y1639" i="1" s="1"/>
  <c r="V1640" i="1"/>
  <c r="R1641" i="1"/>
  <c r="S1640" i="1"/>
  <c r="W1641" i="1" l="1"/>
  <c r="X1640" i="1"/>
  <c r="Y1640" i="1" s="1"/>
  <c r="V1641" i="1"/>
  <c r="R1642" i="1"/>
  <c r="S1641" i="1"/>
  <c r="W1642" i="1" l="1"/>
  <c r="X1641" i="1"/>
  <c r="Y1641" i="1" s="1"/>
  <c r="V1642" i="1"/>
  <c r="R1643" i="1"/>
  <c r="S1642" i="1"/>
  <c r="W1643" i="1" l="1"/>
  <c r="X1642" i="1"/>
  <c r="Y1642" i="1" s="1"/>
  <c r="V1643" i="1"/>
  <c r="R1644" i="1"/>
  <c r="S1643" i="1"/>
  <c r="W1644" i="1" l="1"/>
  <c r="X1643" i="1"/>
  <c r="Y1643" i="1" s="1"/>
  <c r="V1644" i="1"/>
  <c r="R1645" i="1"/>
  <c r="S1644" i="1"/>
  <c r="W1645" i="1" l="1"/>
  <c r="X1644" i="1"/>
  <c r="Y1644" i="1" s="1"/>
  <c r="V1645" i="1"/>
  <c r="R1646" i="1"/>
  <c r="S1645" i="1"/>
  <c r="W1646" i="1" l="1"/>
  <c r="X1645" i="1"/>
  <c r="Y1645" i="1" s="1"/>
  <c r="V1646" i="1"/>
  <c r="R1647" i="1"/>
  <c r="S1646" i="1"/>
  <c r="W1647" i="1" l="1"/>
  <c r="X1646" i="1"/>
  <c r="Y1646" i="1" s="1"/>
  <c r="V1647" i="1"/>
  <c r="R1648" i="1"/>
  <c r="S1647" i="1"/>
  <c r="W1648" i="1" l="1"/>
  <c r="X1647" i="1"/>
  <c r="Y1647" i="1" s="1"/>
  <c r="V1648" i="1"/>
  <c r="R1649" i="1"/>
  <c r="S1648" i="1"/>
  <c r="W1649" i="1" l="1"/>
  <c r="X1648" i="1"/>
  <c r="Y1648" i="1" s="1"/>
  <c r="V1649" i="1"/>
  <c r="R1650" i="1"/>
  <c r="S1649" i="1"/>
  <c r="W1650" i="1" l="1"/>
  <c r="X1649" i="1"/>
  <c r="Y1649" i="1" s="1"/>
  <c r="V1650" i="1"/>
  <c r="R1651" i="1"/>
  <c r="S1650" i="1"/>
  <c r="W1651" i="1" l="1"/>
  <c r="X1650" i="1"/>
  <c r="Y1650" i="1" s="1"/>
  <c r="V1651" i="1"/>
  <c r="R1652" i="1"/>
  <c r="S1651" i="1"/>
  <c r="W1652" i="1" l="1"/>
  <c r="X1651" i="1"/>
  <c r="Y1651" i="1" s="1"/>
  <c r="V1652" i="1"/>
  <c r="R1653" i="1"/>
  <c r="S1652" i="1"/>
  <c r="W1653" i="1" l="1"/>
  <c r="X1652" i="1"/>
  <c r="Y1652" i="1" s="1"/>
  <c r="V1653" i="1"/>
  <c r="R1654" i="1"/>
  <c r="S1653" i="1"/>
  <c r="W1654" i="1" l="1"/>
  <c r="X1653" i="1"/>
  <c r="Y1653" i="1" s="1"/>
  <c r="V1654" i="1"/>
  <c r="R1655" i="1"/>
  <c r="S1654" i="1"/>
  <c r="W1655" i="1" l="1"/>
  <c r="X1654" i="1"/>
  <c r="Y1654" i="1" s="1"/>
  <c r="V1655" i="1"/>
  <c r="R1656" i="1"/>
  <c r="S1655" i="1"/>
  <c r="W1656" i="1" l="1"/>
  <c r="X1655" i="1"/>
  <c r="Y1655" i="1" s="1"/>
  <c r="V1656" i="1"/>
  <c r="R1657" i="1"/>
  <c r="S1656" i="1"/>
  <c r="W1657" i="1" l="1"/>
  <c r="X1656" i="1"/>
  <c r="Y1656" i="1" s="1"/>
  <c r="V1657" i="1"/>
  <c r="R1658" i="1"/>
  <c r="S1657" i="1"/>
  <c r="W1658" i="1" l="1"/>
  <c r="X1657" i="1"/>
  <c r="Y1657" i="1" s="1"/>
  <c r="V1658" i="1"/>
  <c r="R1659" i="1"/>
  <c r="S1658" i="1"/>
  <c r="W1659" i="1" l="1"/>
  <c r="X1658" i="1"/>
  <c r="Y1658" i="1" s="1"/>
  <c r="V1659" i="1"/>
  <c r="R1660" i="1"/>
  <c r="S1659" i="1"/>
  <c r="W1660" i="1" l="1"/>
  <c r="X1659" i="1"/>
  <c r="Y1659" i="1" s="1"/>
  <c r="V1660" i="1"/>
  <c r="R1661" i="1"/>
  <c r="S1660" i="1"/>
  <c r="W1661" i="1" l="1"/>
  <c r="X1660" i="1"/>
  <c r="Y1660" i="1" s="1"/>
  <c r="V1661" i="1"/>
  <c r="R1662" i="1"/>
  <c r="S1661" i="1"/>
  <c r="W1662" i="1" l="1"/>
  <c r="X1661" i="1"/>
  <c r="Y1661" i="1" s="1"/>
  <c r="V1662" i="1"/>
  <c r="R1663" i="1"/>
  <c r="S1662" i="1"/>
  <c r="W1663" i="1" l="1"/>
  <c r="X1662" i="1"/>
  <c r="Y1662" i="1" s="1"/>
  <c r="V1663" i="1"/>
  <c r="R1664" i="1"/>
  <c r="S1663" i="1"/>
  <c r="W1664" i="1" l="1"/>
  <c r="X1663" i="1"/>
  <c r="Y1663" i="1" s="1"/>
  <c r="V1664" i="1"/>
  <c r="R1665" i="1"/>
  <c r="S1664" i="1"/>
  <c r="W1665" i="1" l="1"/>
  <c r="X1664" i="1"/>
  <c r="Y1664" i="1" s="1"/>
  <c r="V1665" i="1"/>
  <c r="R1666" i="1"/>
  <c r="S1665" i="1"/>
  <c r="W1666" i="1" l="1"/>
  <c r="X1665" i="1"/>
  <c r="Y1665" i="1" s="1"/>
  <c r="V1666" i="1"/>
  <c r="R1667" i="1"/>
  <c r="S1666" i="1"/>
  <c r="W1667" i="1" l="1"/>
  <c r="X1666" i="1"/>
  <c r="Y1666" i="1" s="1"/>
  <c r="V1667" i="1"/>
  <c r="R1668" i="1"/>
  <c r="S1667" i="1"/>
  <c r="W1668" i="1" l="1"/>
  <c r="X1667" i="1"/>
  <c r="Y1667" i="1" s="1"/>
  <c r="V1668" i="1"/>
  <c r="R1669" i="1"/>
  <c r="S1668" i="1"/>
  <c r="W1669" i="1" l="1"/>
  <c r="X1668" i="1"/>
  <c r="Y1668" i="1" s="1"/>
  <c r="V1669" i="1"/>
  <c r="R1670" i="1"/>
  <c r="S1669" i="1"/>
  <c r="W1670" i="1" l="1"/>
  <c r="X1669" i="1"/>
  <c r="Y1669" i="1" s="1"/>
  <c r="V1670" i="1"/>
  <c r="R1671" i="1"/>
  <c r="S1670" i="1"/>
  <c r="W1671" i="1" l="1"/>
  <c r="X1670" i="1"/>
  <c r="Y1670" i="1" s="1"/>
  <c r="V1671" i="1"/>
  <c r="R1672" i="1"/>
  <c r="S1671" i="1"/>
  <c r="W1672" i="1" l="1"/>
  <c r="X1671" i="1"/>
  <c r="Y1671" i="1" s="1"/>
  <c r="V1672" i="1"/>
  <c r="R1673" i="1"/>
  <c r="S1672" i="1"/>
  <c r="W1673" i="1" l="1"/>
  <c r="X1672" i="1"/>
  <c r="Y1672" i="1" s="1"/>
  <c r="V1673" i="1"/>
  <c r="R1674" i="1"/>
  <c r="S1673" i="1"/>
  <c r="W1674" i="1" l="1"/>
  <c r="X1673" i="1"/>
  <c r="Y1673" i="1" s="1"/>
  <c r="V1674" i="1"/>
  <c r="R1675" i="1"/>
  <c r="S1674" i="1"/>
  <c r="W1675" i="1" l="1"/>
  <c r="X1674" i="1"/>
  <c r="Y1674" i="1" s="1"/>
  <c r="V1675" i="1"/>
  <c r="R1676" i="1"/>
  <c r="S1675" i="1"/>
  <c r="W1676" i="1" l="1"/>
  <c r="X1675" i="1"/>
  <c r="Y1675" i="1" s="1"/>
  <c r="V1676" i="1"/>
  <c r="R1677" i="1"/>
  <c r="S1676" i="1"/>
  <c r="W1677" i="1" l="1"/>
  <c r="X1676" i="1"/>
  <c r="Y1676" i="1" s="1"/>
  <c r="V1677" i="1"/>
  <c r="R1678" i="1"/>
  <c r="S1677" i="1"/>
  <c r="W1678" i="1" l="1"/>
  <c r="X1677" i="1"/>
  <c r="Y1677" i="1" s="1"/>
  <c r="V1678" i="1"/>
  <c r="R1679" i="1"/>
  <c r="S1678" i="1"/>
  <c r="W1679" i="1" l="1"/>
  <c r="X1678" i="1"/>
  <c r="Y1678" i="1" s="1"/>
  <c r="V1679" i="1"/>
  <c r="R1680" i="1"/>
  <c r="S1679" i="1"/>
  <c r="W1680" i="1" l="1"/>
  <c r="X1679" i="1"/>
  <c r="Y1679" i="1" s="1"/>
  <c r="V1680" i="1"/>
  <c r="R1681" i="1"/>
  <c r="S1680" i="1"/>
  <c r="W1681" i="1" l="1"/>
  <c r="X1680" i="1"/>
  <c r="Y1680" i="1" s="1"/>
  <c r="V1681" i="1"/>
  <c r="R1682" i="1"/>
  <c r="S1681" i="1"/>
  <c r="W1682" i="1" l="1"/>
  <c r="X1681" i="1"/>
  <c r="Y1681" i="1" s="1"/>
  <c r="V1682" i="1"/>
  <c r="R1683" i="1"/>
  <c r="S1682" i="1"/>
  <c r="W1683" i="1" l="1"/>
  <c r="X1682" i="1"/>
  <c r="Y1682" i="1" s="1"/>
  <c r="V1683" i="1"/>
  <c r="R1684" i="1"/>
  <c r="S1683" i="1"/>
  <c r="W1684" i="1" l="1"/>
  <c r="X1683" i="1"/>
  <c r="Y1683" i="1" s="1"/>
  <c r="V1684" i="1"/>
  <c r="R1685" i="1"/>
  <c r="S1684" i="1"/>
  <c r="W1685" i="1" l="1"/>
  <c r="X1684" i="1"/>
  <c r="Y1684" i="1" s="1"/>
  <c r="V1685" i="1"/>
  <c r="R1686" i="1"/>
  <c r="S1685" i="1"/>
  <c r="W1686" i="1" l="1"/>
  <c r="X1685" i="1"/>
  <c r="Y1685" i="1" s="1"/>
  <c r="V1686" i="1"/>
  <c r="R1687" i="1"/>
  <c r="S1686" i="1"/>
  <c r="W1687" i="1" l="1"/>
  <c r="X1686" i="1"/>
  <c r="Y1686" i="1" s="1"/>
  <c r="V1687" i="1"/>
  <c r="R1688" i="1"/>
  <c r="S1687" i="1"/>
  <c r="W1688" i="1" l="1"/>
  <c r="X1687" i="1"/>
  <c r="Y1687" i="1" s="1"/>
  <c r="V1688" i="1"/>
  <c r="R1689" i="1"/>
  <c r="S1688" i="1"/>
  <c r="W1689" i="1" l="1"/>
  <c r="X1688" i="1"/>
  <c r="Y1688" i="1" s="1"/>
  <c r="V1689" i="1"/>
  <c r="R1690" i="1"/>
  <c r="S1689" i="1"/>
  <c r="W1690" i="1" l="1"/>
  <c r="X1689" i="1"/>
  <c r="Y1689" i="1" s="1"/>
  <c r="V1690" i="1"/>
  <c r="R1691" i="1"/>
  <c r="S1690" i="1"/>
  <c r="W1691" i="1" l="1"/>
  <c r="X1690" i="1"/>
  <c r="Y1690" i="1" s="1"/>
  <c r="V1691" i="1"/>
  <c r="R1692" i="1"/>
  <c r="S1691" i="1"/>
  <c r="W1692" i="1" l="1"/>
  <c r="X1691" i="1"/>
  <c r="Y1691" i="1" s="1"/>
  <c r="V1692" i="1"/>
  <c r="R1693" i="1"/>
  <c r="S1692" i="1"/>
  <c r="W1693" i="1" l="1"/>
  <c r="X1692" i="1"/>
  <c r="Y1692" i="1" s="1"/>
  <c r="V1693" i="1"/>
  <c r="R1694" i="1"/>
  <c r="S1693" i="1"/>
  <c r="W1694" i="1" l="1"/>
  <c r="X1693" i="1"/>
  <c r="Y1693" i="1" s="1"/>
  <c r="V1694" i="1"/>
  <c r="R1695" i="1"/>
  <c r="S1694" i="1"/>
  <c r="W1695" i="1" l="1"/>
  <c r="X1694" i="1"/>
  <c r="Y1694" i="1" s="1"/>
  <c r="V1695" i="1"/>
  <c r="R1696" i="1"/>
  <c r="S1695" i="1"/>
  <c r="W1696" i="1" l="1"/>
  <c r="X1695" i="1"/>
  <c r="Y1695" i="1" s="1"/>
  <c r="V1696" i="1"/>
  <c r="R1697" i="1"/>
  <c r="S1696" i="1"/>
  <c r="W1697" i="1" l="1"/>
  <c r="X1696" i="1"/>
  <c r="Y1696" i="1" s="1"/>
  <c r="V1697" i="1"/>
  <c r="R1698" i="1"/>
  <c r="S1697" i="1"/>
  <c r="W1698" i="1" l="1"/>
  <c r="X1697" i="1"/>
  <c r="Y1697" i="1" s="1"/>
  <c r="V1698" i="1"/>
  <c r="R1699" i="1"/>
  <c r="S1698" i="1"/>
  <c r="W1699" i="1" l="1"/>
  <c r="X1698" i="1"/>
  <c r="Y1698" i="1" s="1"/>
  <c r="V1699" i="1"/>
  <c r="R1700" i="1"/>
  <c r="S1699" i="1"/>
  <c r="W1700" i="1" l="1"/>
  <c r="X1699" i="1"/>
  <c r="Y1699" i="1" s="1"/>
  <c r="V1700" i="1"/>
  <c r="R1701" i="1"/>
  <c r="S1700" i="1"/>
  <c r="W1701" i="1" l="1"/>
  <c r="X1700" i="1"/>
  <c r="Y1700" i="1" s="1"/>
  <c r="V1701" i="1"/>
  <c r="R1702" i="1"/>
  <c r="S1701" i="1"/>
  <c r="W1702" i="1" l="1"/>
  <c r="X1701" i="1"/>
  <c r="Y1701" i="1" s="1"/>
  <c r="V1702" i="1"/>
  <c r="R1703" i="1"/>
  <c r="S1702" i="1"/>
  <c r="W1703" i="1" l="1"/>
  <c r="X1702" i="1"/>
  <c r="Y1702" i="1" s="1"/>
  <c r="V1703" i="1"/>
  <c r="R1704" i="1"/>
  <c r="S1703" i="1"/>
  <c r="W1704" i="1" l="1"/>
  <c r="X1703" i="1"/>
  <c r="Y1703" i="1" s="1"/>
  <c r="V1704" i="1"/>
  <c r="R1705" i="1"/>
  <c r="S1704" i="1"/>
  <c r="W1705" i="1" l="1"/>
  <c r="X1704" i="1"/>
  <c r="Y1704" i="1" s="1"/>
  <c r="V1705" i="1"/>
  <c r="R1706" i="1"/>
  <c r="S1705" i="1"/>
  <c r="W1706" i="1" l="1"/>
  <c r="X1705" i="1"/>
  <c r="Y1705" i="1" s="1"/>
  <c r="V1706" i="1"/>
  <c r="R1707" i="1"/>
  <c r="S1706" i="1"/>
  <c r="W1707" i="1" l="1"/>
  <c r="X1706" i="1"/>
  <c r="Y1706" i="1" s="1"/>
  <c r="V1707" i="1"/>
  <c r="R1708" i="1"/>
  <c r="S1707" i="1"/>
  <c r="W1708" i="1" l="1"/>
  <c r="X1707" i="1"/>
  <c r="Y1707" i="1" s="1"/>
  <c r="V1708" i="1"/>
  <c r="R1709" i="1"/>
  <c r="S1708" i="1"/>
  <c r="W1709" i="1" l="1"/>
  <c r="X1708" i="1"/>
  <c r="Y1708" i="1" s="1"/>
  <c r="V1709" i="1"/>
  <c r="R1710" i="1"/>
  <c r="S1709" i="1"/>
  <c r="W1710" i="1" l="1"/>
  <c r="X1709" i="1"/>
  <c r="Y1709" i="1" s="1"/>
  <c r="V1710" i="1"/>
  <c r="R1711" i="1"/>
  <c r="S1710" i="1"/>
  <c r="W1711" i="1" l="1"/>
  <c r="X1710" i="1"/>
  <c r="Y1710" i="1" s="1"/>
  <c r="V1711" i="1"/>
  <c r="R1712" i="1"/>
  <c r="S1711" i="1"/>
  <c r="W1712" i="1" l="1"/>
  <c r="X1711" i="1"/>
  <c r="Y1711" i="1" s="1"/>
  <c r="V1712" i="1"/>
  <c r="R1713" i="1"/>
  <c r="S1712" i="1"/>
  <c r="W1713" i="1" l="1"/>
  <c r="X1712" i="1"/>
  <c r="Y1712" i="1" s="1"/>
  <c r="V1713" i="1"/>
  <c r="R1714" i="1"/>
  <c r="S1713" i="1"/>
  <c r="W1714" i="1" l="1"/>
  <c r="X1713" i="1"/>
  <c r="Y1713" i="1" s="1"/>
  <c r="V1714" i="1"/>
  <c r="R1715" i="1"/>
  <c r="S1714" i="1"/>
  <c r="W1715" i="1" l="1"/>
  <c r="X1714" i="1"/>
  <c r="Y1714" i="1" s="1"/>
  <c r="V1715" i="1"/>
  <c r="R1716" i="1"/>
  <c r="S1715" i="1"/>
  <c r="W1716" i="1" l="1"/>
  <c r="X1715" i="1"/>
  <c r="Y1715" i="1" s="1"/>
  <c r="V1716" i="1"/>
  <c r="R1717" i="1"/>
  <c r="S1716" i="1"/>
  <c r="W1717" i="1" l="1"/>
  <c r="X1716" i="1"/>
  <c r="Y1716" i="1" s="1"/>
  <c r="V1717" i="1"/>
  <c r="R1718" i="1"/>
  <c r="S1717" i="1"/>
  <c r="W1718" i="1" l="1"/>
  <c r="X1717" i="1"/>
  <c r="Y1717" i="1" s="1"/>
  <c r="V1718" i="1"/>
  <c r="R1719" i="1"/>
  <c r="S1718" i="1"/>
  <c r="W1719" i="1" l="1"/>
  <c r="X1718" i="1"/>
  <c r="Y1718" i="1" s="1"/>
  <c r="V1719" i="1"/>
  <c r="R1720" i="1"/>
  <c r="S1719" i="1"/>
  <c r="W1720" i="1" l="1"/>
  <c r="X1719" i="1"/>
  <c r="Y1719" i="1" s="1"/>
  <c r="V1720" i="1"/>
  <c r="R1721" i="1"/>
  <c r="S1720" i="1"/>
  <c r="W1721" i="1" l="1"/>
  <c r="X1720" i="1"/>
  <c r="Y1720" i="1" s="1"/>
  <c r="V1721" i="1"/>
  <c r="R1722" i="1"/>
  <c r="S1721" i="1"/>
  <c r="W1722" i="1" l="1"/>
  <c r="X1721" i="1"/>
  <c r="Y1721" i="1" s="1"/>
  <c r="V1722" i="1"/>
  <c r="R1723" i="1"/>
  <c r="S1722" i="1"/>
  <c r="W1723" i="1" l="1"/>
  <c r="X1722" i="1"/>
  <c r="Y1722" i="1" s="1"/>
  <c r="V1723" i="1"/>
  <c r="R1724" i="1"/>
  <c r="S1723" i="1"/>
  <c r="W1724" i="1" l="1"/>
  <c r="X1723" i="1"/>
  <c r="Y1723" i="1" s="1"/>
  <c r="V1724" i="1"/>
  <c r="R1725" i="1"/>
  <c r="S1724" i="1"/>
  <c r="W1725" i="1" l="1"/>
  <c r="X1724" i="1"/>
  <c r="Y1724" i="1" s="1"/>
  <c r="V1725" i="1"/>
  <c r="R1726" i="1"/>
  <c r="S1725" i="1"/>
  <c r="W1726" i="1" l="1"/>
  <c r="X1725" i="1"/>
  <c r="Y1725" i="1" s="1"/>
  <c r="V1726" i="1"/>
  <c r="R1727" i="1"/>
  <c r="S1726" i="1"/>
  <c r="W1727" i="1" l="1"/>
  <c r="X1726" i="1"/>
  <c r="Y1726" i="1" s="1"/>
  <c r="V1727" i="1"/>
  <c r="R1728" i="1"/>
  <c r="S1727" i="1"/>
  <c r="W1728" i="1" l="1"/>
  <c r="X1727" i="1"/>
  <c r="Y1727" i="1" s="1"/>
  <c r="V1728" i="1"/>
  <c r="R1729" i="1"/>
  <c r="S1728" i="1"/>
  <c r="W1729" i="1" l="1"/>
  <c r="X1728" i="1"/>
  <c r="Y1728" i="1" s="1"/>
  <c r="V1729" i="1"/>
  <c r="R1730" i="1"/>
  <c r="S1729" i="1"/>
  <c r="W1730" i="1" l="1"/>
  <c r="X1729" i="1"/>
  <c r="Y1729" i="1" s="1"/>
  <c r="V1730" i="1"/>
  <c r="R1731" i="1"/>
  <c r="S1730" i="1"/>
  <c r="W1731" i="1" l="1"/>
  <c r="X1730" i="1"/>
  <c r="Y1730" i="1" s="1"/>
  <c r="V1731" i="1"/>
  <c r="R1732" i="1"/>
  <c r="S1731" i="1"/>
  <c r="W1732" i="1" l="1"/>
  <c r="X1731" i="1"/>
  <c r="Y1731" i="1" s="1"/>
  <c r="V1732" i="1"/>
  <c r="R1733" i="1"/>
  <c r="S1732" i="1"/>
  <c r="W1733" i="1" l="1"/>
  <c r="X1732" i="1"/>
  <c r="Y1732" i="1" s="1"/>
  <c r="V1733" i="1"/>
  <c r="R1734" i="1"/>
  <c r="S1733" i="1"/>
  <c r="W1734" i="1" l="1"/>
  <c r="X1733" i="1"/>
  <c r="Y1733" i="1" s="1"/>
  <c r="V1734" i="1"/>
  <c r="R1735" i="1"/>
  <c r="S1734" i="1"/>
  <c r="W1735" i="1" l="1"/>
  <c r="X1734" i="1"/>
  <c r="Y1734" i="1" s="1"/>
  <c r="V1735" i="1"/>
  <c r="R1736" i="1"/>
  <c r="S1735" i="1"/>
  <c r="W1736" i="1" l="1"/>
  <c r="X1735" i="1"/>
  <c r="Y1735" i="1" s="1"/>
  <c r="V1736" i="1"/>
  <c r="R1737" i="1"/>
  <c r="S1736" i="1"/>
  <c r="W1737" i="1" l="1"/>
  <c r="X1736" i="1"/>
  <c r="Y1736" i="1" s="1"/>
  <c r="V1737" i="1"/>
  <c r="R1738" i="1"/>
  <c r="S1737" i="1"/>
  <c r="W1738" i="1" l="1"/>
  <c r="X1737" i="1"/>
  <c r="Y1737" i="1" s="1"/>
  <c r="V1738" i="1"/>
  <c r="R1739" i="1"/>
  <c r="S1738" i="1"/>
  <c r="W1739" i="1" l="1"/>
  <c r="X1738" i="1"/>
  <c r="Y1738" i="1" s="1"/>
  <c r="V1739" i="1"/>
  <c r="R1740" i="1"/>
  <c r="S1739" i="1"/>
  <c r="W1740" i="1" l="1"/>
  <c r="X1739" i="1"/>
  <c r="Y1739" i="1" s="1"/>
  <c r="V1740" i="1"/>
  <c r="R1741" i="1"/>
  <c r="S1740" i="1"/>
  <c r="W1741" i="1" l="1"/>
  <c r="X1740" i="1"/>
  <c r="Y1740" i="1" s="1"/>
  <c r="V1741" i="1"/>
  <c r="R1742" i="1"/>
  <c r="S1741" i="1"/>
  <c r="W1742" i="1" l="1"/>
  <c r="X1741" i="1"/>
  <c r="Y1741" i="1" s="1"/>
  <c r="V1742" i="1"/>
  <c r="R1743" i="1"/>
  <c r="S1742" i="1"/>
  <c r="W1743" i="1" l="1"/>
  <c r="X1742" i="1"/>
  <c r="Y1742" i="1" s="1"/>
  <c r="V1743" i="1"/>
  <c r="R1744" i="1"/>
  <c r="S1743" i="1"/>
  <c r="W1744" i="1" l="1"/>
  <c r="X1743" i="1"/>
  <c r="Y1743" i="1" s="1"/>
  <c r="V1744" i="1"/>
  <c r="R1745" i="1"/>
  <c r="S1744" i="1"/>
  <c r="W1745" i="1" l="1"/>
  <c r="X1744" i="1"/>
  <c r="Y1744" i="1" s="1"/>
  <c r="V1745" i="1"/>
  <c r="R1746" i="1"/>
  <c r="S1745" i="1"/>
  <c r="W1746" i="1" l="1"/>
  <c r="X1745" i="1"/>
  <c r="Y1745" i="1" s="1"/>
  <c r="V1746" i="1"/>
  <c r="R1747" i="1"/>
  <c r="S1746" i="1"/>
  <c r="W1747" i="1" l="1"/>
  <c r="X1746" i="1"/>
  <c r="Y1746" i="1" s="1"/>
  <c r="V1747" i="1"/>
  <c r="R1748" i="1"/>
  <c r="S1747" i="1"/>
  <c r="W1748" i="1" l="1"/>
  <c r="X1747" i="1"/>
  <c r="Y1747" i="1" s="1"/>
  <c r="V1748" i="1"/>
  <c r="R1749" i="1"/>
  <c r="S1748" i="1"/>
  <c r="W1749" i="1" l="1"/>
  <c r="X1748" i="1"/>
  <c r="Y1748" i="1" s="1"/>
  <c r="V1749" i="1"/>
  <c r="R1750" i="1"/>
  <c r="S1749" i="1"/>
  <c r="W1750" i="1" l="1"/>
  <c r="X1749" i="1"/>
  <c r="Y1749" i="1" s="1"/>
  <c r="V1750" i="1"/>
  <c r="R1751" i="1"/>
  <c r="S1750" i="1"/>
  <c r="W1751" i="1" l="1"/>
  <c r="X1750" i="1"/>
  <c r="Y1750" i="1" s="1"/>
  <c r="V1751" i="1"/>
  <c r="R1752" i="1"/>
  <c r="S1751" i="1"/>
  <c r="W1752" i="1" l="1"/>
  <c r="X1751" i="1"/>
  <c r="Y1751" i="1" s="1"/>
  <c r="V1752" i="1"/>
  <c r="R1753" i="1"/>
  <c r="S1752" i="1"/>
  <c r="W1753" i="1" l="1"/>
  <c r="X1752" i="1"/>
  <c r="Y1752" i="1" s="1"/>
  <c r="V1753" i="1"/>
  <c r="R1754" i="1"/>
  <c r="S1753" i="1"/>
  <c r="W1754" i="1" l="1"/>
  <c r="X1753" i="1"/>
  <c r="Y1753" i="1" s="1"/>
  <c r="V1754" i="1"/>
  <c r="R1755" i="1"/>
  <c r="S1754" i="1"/>
  <c r="W1755" i="1" l="1"/>
  <c r="X1754" i="1"/>
  <c r="Y1754" i="1" s="1"/>
  <c r="V1755" i="1"/>
  <c r="R1756" i="1"/>
  <c r="S1755" i="1"/>
  <c r="W1756" i="1" l="1"/>
  <c r="X1755" i="1"/>
  <c r="Y1755" i="1" s="1"/>
  <c r="V1756" i="1"/>
  <c r="R1757" i="1"/>
  <c r="S1756" i="1"/>
  <c r="W1757" i="1" l="1"/>
  <c r="X1756" i="1"/>
  <c r="Y1756" i="1" s="1"/>
  <c r="V1757" i="1"/>
  <c r="R1758" i="1"/>
  <c r="S1757" i="1"/>
  <c r="W1758" i="1" l="1"/>
  <c r="X1757" i="1"/>
  <c r="Y1757" i="1" s="1"/>
  <c r="V1758" i="1"/>
  <c r="R1759" i="1"/>
  <c r="S1758" i="1"/>
  <c r="W1759" i="1" l="1"/>
  <c r="X1758" i="1"/>
  <c r="Y1758" i="1" s="1"/>
  <c r="V1759" i="1"/>
  <c r="R1760" i="1"/>
  <c r="S1759" i="1"/>
  <c r="W1760" i="1" l="1"/>
  <c r="X1759" i="1"/>
  <c r="Y1759" i="1" s="1"/>
  <c r="V1760" i="1"/>
  <c r="R1761" i="1"/>
  <c r="S1760" i="1"/>
  <c r="W1761" i="1" l="1"/>
  <c r="X1760" i="1"/>
  <c r="Y1760" i="1" s="1"/>
  <c r="V1761" i="1"/>
  <c r="R1762" i="1"/>
  <c r="S1761" i="1"/>
  <c r="W1762" i="1" l="1"/>
  <c r="X1761" i="1"/>
  <c r="Y1761" i="1" s="1"/>
  <c r="V1762" i="1"/>
  <c r="R1763" i="1"/>
  <c r="S1762" i="1"/>
  <c r="W1763" i="1" l="1"/>
  <c r="X1762" i="1"/>
  <c r="Y1762" i="1" s="1"/>
  <c r="V1763" i="1"/>
  <c r="R1764" i="1"/>
  <c r="S1763" i="1"/>
  <c r="W1764" i="1" l="1"/>
  <c r="X1763" i="1"/>
  <c r="Y1763" i="1" s="1"/>
  <c r="V1764" i="1"/>
  <c r="R1765" i="1"/>
  <c r="S1764" i="1"/>
  <c r="W1765" i="1" l="1"/>
  <c r="X1764" i="1"/>
  <c r="Y1764" i="1" s="1"/>
  <c r="V1765" i="1"/>
  <c r="R1766" i="1"/>
  <c r="S1765" i="1"/>
  <c r="W1766" i="1" l="1"/>
  <c r="X1765" i="1"/>
  <c r="Y1765" i="1" s="1"/>
  <c r="V1766" i="1"/>
  <c r="R1767" i="1"/>
  <c r="S1766" i="1"/>
  <c r="W1767" i="1" l="1"/>
  <c r="X1766" i="1"/>
  <c r="Y1766" i="1" s="1"/>
  <c r="V1767" i="1"/>
  <c r="R1768" i="1"/>
  <c r="S1767" i="1"/>
  <c r="W1768" i="1" l="1"/>
  <c r="X1767" i="1"/>
  <c r="Y1767" i="1" s="1"/>
  <c r="V1768" i="1"/>
  <c r="R1769" i="1"/>
  <c r="S1768" i="1"/>
  <c r="W1769" i="1" l="1"/>
  <c r="X1768" i="1"/>
  <c r="Y1768" i="1" s="1"/>
  <c r="V1769" i="1"/>
  <c r="R1770" i="1"/>
  <c r="S1769" i="1"/>
  <c r="W1770" i="1" l="1"/>
  <c r="X1769" i="1"/>
  <c r="Y1769" i="1" s="1"/>
  <c r="V1770" i="1"/>
  <c r="R1771" i="1"/>
  <c r="S1770" i="1"/>
  <c r="W1771" i="1" l="1"/>
  <c r="X1770" i="1"/>
  <c r="Y1770" i="1" s="1"/>
  <c r="V1771" i="1"/>
  <c r="R1772" i="1"/>
  <c r="S1771" i="1"/>
  <c r="W1772" i="1" l="1"/>
  <c r="X1771" i="1"/>
  <c r="Y1771" i="1" s="1"/>
  <c r="V1772" i="1"/>
  <c r="R1773" i="1"/>
  <c r="S1772" i="1"/>
  <c r="W1773" i="1" l="1"/>
  <c r="X1772" i="1"/>
  <c r="Y1772" i="1" s="1"/>
  <c r="V1773" i="1"/>
  <c r="R1774" i="1"/>
  <c r="S1773" i="1"/>
  <c r="W1774" i="1" l="1"/>
  <c r="X1773" i="1"/>
  <c r="Y1773" i="1" s="1"/>
  <c r="V1774" i="1"/>
  <c r="R1775" i="1"/>
  <c r="S1774" i="1"/>
  <c r="W1775" i="1" l="1"/>
  <c r="X1774" i="1"/>
  <c r="Y1774" i="1" s="1"/>
  <c r="V1775" i="1"/>
  <c r="R1776" i="1"/>
  <c r="S1775" i="1"/>
  <c r="W1776" i="1" l="1"/>
  <c r="X1775" i="1"/>
  <c r="Y1775" i="1" s="1"/>
  <c r="V1776" i="1"/>
  <c r="R1777" i="1"/>
  <c r="S1776" i="1"/>
  <c r="W1777" i="1" l="1"/>
  <c r="X1776" i="1"/>
  <c r="Y1776" i="1" s="1"/>
  <c r="V1777" i="1"/>
  <c r="R1778" i="1"/>
  <c r="S1777" i="1"/>
  <c r="W1778" i="1" l="1"/>
  <c r="X1777" i="1"/>
  <c r="Y1777" i="1" s="1"/>
  <c r="V1778" i="1"/>
  <c r="R1779" i="1"/>
  <c r="S1778" i="1"/>
  <c r="W1779" i="1" l="1"/>
  <c r="X1778" i="1"/>
  <c r="Y1778" i="1" s="1"/>
  <c r="V1779" i="1"/>
  <c r="R1780" i="1"/>
  <c r="S1779" i="1"/>
  <c r="W1780" i="1" l="1"/>
  <c r="X1779" i="1"/>
  <c r="Y1779" i="1" s="1"/>
  <c r="V1780" i="1"/>
  <c r="R1781" i="1"/>
  <c r="S1780" i="1"/>
  <c r="W1781" i="1" l="1"/>
  <c r="X1780" i="1"/>
  <c r="Y1780" i="1" s="1"/>
  <c r="V1781" i="1"/>
  <c r="R1782" i="1"/>
  <c r="S1781" i="1"/>
  <c r="W1782" i="1" l="1"/>
  <c r="X1781" i="1"/>
  <c r="Y1781" i="1" s="1"/>
  <c r="V1782" i="1"/>
  <c r="R1783" i="1"/>
  <c r="S1782" i="1"/>
  <c r="W1783" i="1" l="1"/>
  <c r="X1782" i="1"/>
  <c r="Y1782" i="1" s="1"/>
  <c r="V1783" i="1"/>
  <c r="R1784" i="1"/>
  <c r="S1783" i="1"/>
  <c r="W1784" i="1" l="1"/>
  <c r="X1783" i="1"/>
  <c r="Y1783" i="1" s="1"/>
  <c r="V1784" i="1"/>
  <c r="R1785" i="1"/>
  <c r="S1784" i="1"/>
  <c r="W1785" i="1" l="1"/>
  <c r="X1784" i="1"/>
  <c r="Y1784" i="1" s="1"/>
  <c r="V1785" i="1"/>
  <c r="R1786" i="1"/>
  <c r="S1785" i="1"/>
  <c r="W1786" i="1" l="1"/>
  <c r="X1785" i="1"/>
  <c r="Y1785" i="1" s="1"/>
  <c r="V1786" i="1"/>
  <c r="R1787" i="1"/>
  <c r="S1786" i="1"/>
  <c r="W1787" i="1" l="1"/>
  <c r="X1786" i="1"/>
  <c r="Y1786" i="1" s="1"/>
  <c r="V1787" i="1"/>
  <c r="R1788" i="1"/>
  <c r="S1787" i="1"/>
  <c r="W1788" i="1" l="1"/>
  <c r="X1787" i="1"/>
  <c r="Y1787" i="1" s="1"/>
  <c r="V1788" i="1"/>
  <c r="R1789" i="1"/>
  <c r="S1788" i="1"/>
  <c r="W1789" i="1" l="1"/>
  <c r="X1788" i="1"/>
  <c r="Y1788" i="1" s="1"/>
  <c r="V1789" i="1"/>
  <c r="R1790" i="1"/>
  <c r="S1789" i="1"/>
  <c r="W1790" i="1" l="1"/>
  <c r="X1789" i="1"/>
  <c r="Y1789" i="1" s="1"/>
  <c r="V1790" i="1"/>
  <c r="R1791" i="1"/>
  <c r="S1790" i="1"/>
  <c r="W1791" i="1" l="1"/>
  <c r="X1790" i="1"/>
  <c r="Y1790" i="1" s="1"/>
  <c r="V1791" i="1"/>
  <c r="R1792" i="1"/>
  <c r="S1791" i="1"/>
  <c r="W1792" i="1" l="1"/>
  <c r="X1791" i="1"/>
  <c r="Y1791" i="1" s="1"/>
  <c r="V1792" i="1"/>
  <c r="R1793" i="1"/>
  <c r="S1792" i="1"/>
  <c r="W1793" i="1" l="1"/>
  <c r="X1792" i="1"/>
  <c r="Y1792" i="1" s="1"/>
  <c r="V1793" i="1"/>
  <c r="R1794" i="1"/>
  <c r="S1793" i="1"/>
  <c r="W1794" i="1" l="1"/>
  <c r="X1793" i="1"/>
  <c r="Y1793" i="1" s="1"/>
  <c r="V1794" i="1"/>
  <c r="R1795" i="1"/>
  <c r="S1794" i="1"/>
  <c r="W1795" i="1" l="1"/>
  <c r="X1794" i="1"/>
  <c r="Y1794" i="1" s="1"/>
  <c r="V1795" i="1"/>
  <c r="R1796" i="1"/>
  <c r="S1795" i="1"/>
  <c r="W1796" i="1" l="1"/>
  <c r="X1795" i="1"/>
  <c r="Y1795" i="1" s="1"/>
  <c r="V1796" i="1"/>
  <c r="R1797" i="1"/>
  <c r="S1796" i="1"/>
  <c r="W1797" i="1" l="1"/>
  <c r="X1796" i="1"/>
  <c r="Y1796" i="1" s="1"/>
  <c r="V1797" i="1"/>
  <c r="R1798" i="1"/>
  <c r="S1797" i="1"/>
  <c r="W1798" i="1" l="1"/>
  <c r="X1797" i="1"/>
  <c r="Y1797" i="1" s="1"/>
  <c r="V1798" i="1"/>
  <c r="R1799" i="1"/>
  <c r="S1798" i="1"/>
  <c r="W1799" i="1" l="1"/>
  <c r="X1798" i="1"/>
  <c r="Y1798" i="1" s="1"/>
  <c r="V1799" i="1"/>
  <c r="R1800" i="1"/>
  <c r="S1799" i="1"/>
  <c r="W1800" i="1" l="1"/>
  <c r="X1799" i="1"/>
  <c r="Y1799" i="1" s="1"/>
  <c r="V1800" i="1"/>
  <c r="R1801" i="1"/>
  <c r="S1800" i="1"/>
  <c r="W1801" i="1" l="1"/>
  <c r="X1800" i="1"/>
  <c r="Y1800" i="1" s="1"/>
  <c r="V1802" i="1"/>
  <c r="V1801" i="1"/>
  <c r="R1802" i="1"/>
  <c r="S1802" i="1" s="1"/>
  <c r="S1801" i="1"/>
  <c r="W1802" i="1" l="1"/>
  <c r="X1802" i="1" s="1"/>
  <c r="Y1802" i="1" s="1"/>
  <c r="X1801" i="1"/>
  <c r="Y1801" i="1" s="1"/>
</calcChain>
</file>

<file path=xl/sharedStrings.xml><?xml version="1.0" encoding="utf-8"?>
<sst xmlns="http://schemas.openxmlformats.org/spreadsheetml/2006/main" count="1837" uniqueCount="40">
  <si>
    <t>Inputs</t>
  </si>
  <si>
    <t>Vehicle Mass (kg)</t>
  </si>
  <si>
    <t>Rider Mass (kg)</t>
  </si>
  <si>
    <t>Frontal Area (m^2)</t>
  </si>
  <si>
    <t>Total Mass (kg)</t>
  </si>
  <si>
    <t>Speed Phase</t>
  </si>
  <si>
    <t>Vehicle 
Velocity (m/s)</t>
  </si>
  <si>
    <t>Vehicle
 Velocity (km/h)</t>
  </si>
  <si>
    <t>Vehicle
Acceleration (m/s^2)</t>
  </si>
  <si>
    <t>Elapsed Phase Time (s)</t>
  </si>
  <si>
    <t>Total Time
Elapsed (s)</t>
  </si>
  <si>
    <t>Low</t>
  </si>
  <si>
    <t>Medium</t>
  </si>
  <si>
    <t>High</t>
  </si>
  <si>
    <t>Very High</t>
  </si>
  <si>
    <t>Drag Coefficient</t>
  </si>
  <si>
    <t>Air Density (kg/m^3)</t>
  </si>
  <si>
    <t>Rolling Resistance (N)</t>
  </si>
  <si>
    <t>Calculations</t>
  </si>
  <si>
    <t>Aerodynamic Resistance (N)</t>
  </si>
  <si>
    <t>Tractive Force Required (N)</t>
  </si>
  <si>
    <t>Braking/Not Braking</t>
  </si>
  <si>
    <t>Cumulative Tractive Energy (J)</t>
  </si>
  <si>
    <t>Cumulative Tractive Energy (kWh)</t>
  </si>
  <si>
    <t>Cumulative Braking Energy (J)</t>
  </si>
  <si>
    <t>Cumulative Braking Energy (kWh)</t>
  </si>
  <si>
    <t>Acceleration Force (N)</t>
  </si>
  <si>
    <t>Efficiencies</t>
  </si>
  <si>
    <t>Final Drive Train</t>
  </si>
  <si>
    <t>Super Capacitors</t>
  </si>
  <si>
    <t>Aero Details</t>
  </si>
  <si>
    <t>Voltage Controller</t>
  </si>
  <si>
    <t>Motor Generator</t>
  </si>
  <si>
    <t>Cumulative
Usable Energy (kWh)</t>
  </si>
  <si>
    <t>Cumulative
Usable Energy (J)</t>
  </si>
  <si>
    <t>Overall KERS Efficiency</t>
  </si>
  <si>
    <t>Percentage of Usable Energy to Tractive Energy 
(%)</t>
  </si>
  <si>
    <t>Tractive Power Requirement (W)</t>
  </si>
  <si>
    <t>Cumulative Energy 
During Final Braking (J)</t>
  </si>
  <si>
    <t>Braking Energy
(J)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</si>
</sst>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_ "/>
    <numFmt numFmtId="165" formatCode="0.000"/>
  </numFmts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E978FC"/>
        <bgColor indexed="64"/>
      </patternFill>
    </fill>
    <fill>
      <patternFill patternType="solid">
        <fgColor rgb="FFFF7575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3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3" fillId="6" borderId="2" xfId="0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0" fontId="0" fillId="6" borderId="3" xfId="0" applyFill="1" applyBorder="1"/>
    <xf numFmtId="0" fontId="3" fillId="6" borderId="3" xfId="0" applyFont="1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/>
    <xf numFmtId="0" fontId="0" fillId="0" borderId="1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1" xfId="0" applyFill="1" applyBorder="1" applyAlignment="1">
      <alignment wrapText="1"/>
    </xf>
    <xf numFmtId="0" fontId="3" fillId="6" borderId="1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164" fontId="2" fillId="2" borderId="7" xfId="0" applyNumberFormat="1" applyFont="1" applyFill="1" applyBorder="1" applyAlignment="1">
      <alignment horizontal="center" vertical="center"/>
    </xf>
    <xf numFmtId="165" fontId="4" fillId="2" borderId="7" xfId="0" applyNumberFormat="1" applyFont="1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164" fontId="2" fillId="3" borderId="7" xfId="0" applyNumberFormat="1" applyFont="1" applyFill="1" applyBorder="1" applyAlignment="1">
      <alignment horizontal="center" vertical="center"/>
    </xf>
    <xf numFmtId="165" fontId="0" fillId="3" borderId="7" xfId="0" applyNumberForma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164" fontId="2" fillId="4" borderId="7" xfId="0" applyNumberFormat="1" applyFont="1" applyFill="1" applyBorder="1" applyAlignment="1">
      <alignment horizontal="center" vertical="center"/>
    </xf>
    <xf numFmtId="165" fontId="0" fillId="4" borderId="7" xfId="0" applyNumberFormat="1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164" fontId="2" fillId="5" borderId="7" xfId="0" applyNumberFormat="1" applyFont="1" applyFill="1" applyBorder="1" applyAlignment="1">
      <alignment horizontal="center" vertical="center"/>
    </xf>
    <xf numFmtId="165" fontId="0" fillId="5" borderId="7" xfId="0" applyNumberFormat="1" applyFill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164" fontId="2" fillId="2" borderId="11" xfId="0" applyNumberFormat="1" applyFont="1" applyFill="1" applyBorder="1" applyAlignment="1">
      <alignment horizontal="center" vertical="center"/>
    </xf>
    <xf numFmtId="165" fontId="4" fillId="2" borderId="11" xfId="0" applyNumberFormat="1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/>
    </xf>
    <xf numFmtId="0" fontId="3" fillId="4" borderId="13" xfId="0" applyFont="1" applyFill="1" applyBorder="1" applyAlignment="1">
      <alignment horizontal="center" vertical="center"/>
    </xf>
    <xf numFmtId="0" fontId="3" fillId="5" borderId="13" xfId="0" applyFont="1" applyFill="1" applyBorder="1" applyAlignment="1">
      <alignment horizontal="center" vertical="center"/>
    </xf>
    <xf numFmtId="0" fontId="3" fillId="5" borderId="15" xfId="0" applyFont="1" applyFill="1" applyBorder="1" applyAlignment="1">
      <alignment horizontal="center" vertical="center"/>
    </xf>
    <xf numFmtId="0" fontId="0" fillId="5" borderId="16" xfId="0" applyFill="1" applyBorder="1" applyAlignment="1">
      <alignment horizontal="center" vertical="center"/>
    </xf>
    <xf numFmtId="164" fontId="2" fillId="5" borderId="16" xfId="0" applyNumberFormat="1" applyFont="1" applyFill="1" applyBorder="1" applyAlignment="1">
      <alignment horizontal="center" vertical="center"/>
    </xf>
    <xf numFmtId="165" fontId="0" fillId="5" borderId="16" xfId="0" applyNumberFormat="1" applyFill="1" applyBorder="1" applyAlignment="1">
      <alignment horizontal="center" vertical="center"/>
    </xf>
    <xf numFmtId="0" fontId="4" fillId="5" borderId="16" xfId="0" applyFont="1" applyFill="1" applyBorder="1" applyAlignment="1">
      <alignment horizontal="center" vertical="center"/>
    </xf>
    <xf numFmtId="0" fontId="0" fillId="8" borderId="13" xfId="0" applyFill="1" applyBorder="1" applyAlignment="1">
      <alignment horizontal="center" vertical="center"/>
    </xf>
    <xf numFmtId="0" fontId="0" fillId="8" borderId="14" xfId="0" applyFill="1" applyBorder="1" applyAlignment="1">
      <alignment horizontal="center" vertical="center"/>
    </xf>
    <xf numFmtId="0" fontId="0" fillId="8" borderId="15" xfId="0" applyFill="1" applyBorder="1" applyAlignment="1">
      <alignment horizontal="center" vertical="center"/>
    </xf>
    <xf numFmtId="0" fontId="0" fillId="8" borderId="17" xfId="0" applyFill="1" applyBorder="1" applyAlignment="1">
      <alignment horizontal="center" vertical="center"/>
    </xf>
    <xf numFmtId="0" fontId="0" fillId="9" borderId="18" xfId="0" applyFill="1" applyBorder="1" applyAlignment="1">
      <alignment horizontal="center" vertical="center"/>
    </xf>
    <xf numFmtId="0" fontId="0" fillId="9" borderId="19" xfId="0" applyFill="1" applyBorder="1" applyAlignment="1">
      <alignment horizontal="center" vertical="center"/>
    </xf>
    <xf numFmtId="0" fontId="0" fillId="10" borderId="13" xfId="0" applyFill="1" applyBorder="1" applyAlignment="1">
      <alignment horizontal="center" vertical="center"/>
    </xf>
    <xf numFmtId="0" fontId="0" fillId="10" borderId="14" xfId="0" applyFill="1" applyBorder="1" applyAlignment="1">
      <alignment horizontal="center" vertical="center"/>
    </xf>
    <xf numFmtId="0" fontId="0" fillId="10" borderId="15" xfId="0" applyFill="1" applyBorder="1" applyAlignment="1">
      <alignment horizontal="center" vertical="center"/>
    </xf>
    <xf numFmtId="0" fontId="0" fillId="10" borderId="17" xfId="0" applyFill="1" applyBorder="1" applyAlignment="1">
      <alignment horizontal="center" vertical="center"/>
    </xf>
    <xf numFmtId="0" fontId="0" fillId="11" borderId="13" xfId="0" applyFill="1" applyBorder="1"/>
    <xf numFmtId="0" fontId="0" fillId="11" borderId="7" xfId="0" applyFill="1" applyBorder="1" applyAlignment="1">
      <alignment horizontal="center" vertical="center"/>
    </xf>
    <xf numFmtId="0" fontId="0" fillId="11" borderId="14" xfId="0" applyFill="1" applyBorder="1" applyAlignment="1">
      <alignment horizontal="center" vertical="center"/>
    </xf>
    <xf numFmtId="0" fontId="0" fillId="11" borderId="15" xfId="0" applyFill="1" applyBorder="1"/>
    <xf numFmtId="0" fontId="0" fillId="11" borderId="16" xfId="0" applyFill="1" applyBorder="1" applyAlignment="1">
      <alignment horizontal="center" vertical="center"/>
    </xf>
    <xf numFmtId="0" fontId="0" fillId="11" borderId="17" xfId="0" applyFill="1" applyBorder="1" applyAlignment="1">
      <alignment horizontal="center" vertical="center"/>
    </xf>
    <xf numFmtId="0" fontId="0" fillId="8" borderId="9" xfId="0" applyFill="1" applyBorder="1" applyAlignment="1">
      <alignment horizontal="center" vertical="center"/>
    </xf>
    <xf numFmtId="0" fontId="0" fillId="8" borderId="21" xfId="0" applyFill="1" applyBorder="1" applyAlignment="1">
      <alignment horizontal="center" vertical="center"/>
    </xf>
    <xf numFmtId="0" fontId="0" fillId="11" borderId="9" xfId="0" applyFill="1" applyBorder="1"/>
    <xf numFmtId="0" fontId="0" fillId="11" borderId="20" xfId="0" applyFill="1" applyBorder="1" applyAlignment="1">
      <alignment horizontal="center" vertical="center"/>
    </xf>
    <xf numFmtId="0" fontId="0" fillId="11" borderId="21" xfId="0" applyFill="1" applyBorder="1" applyAlignment="1">
      <alignment horizontal="center" vertical="center"/>
    </xf>
    <xf numFmtId="0" fontId="0" fillId="10" borderId="9" xfId="0" applyFill="1" applyBorder="1" applyAlignment="1">
      <alignment horizontal="center" vertical="center"/>
    </xf>
    <xf numFmtId="0" fontId="0" fillId="10" borderId="21" xfId="0" applyFill="1" applyBorder="1" applyAlignment="1">
      <alignment horizontal="center" vertical="center"/>
    </xf>
    <xf numFmtId="0" fontId="0" fillId="9" borderId="8" xfId="0" applyFill="1" applyBorder="1" applyAlignment="1">
      <alignment horizontal="center" vertical="center"/>
    </xf>
    <xf numFmtId="0" fontId="3" fillId="6" borderId="22" xfId="0" applyFont="1" applyFill="1" applyBorder="1" applyAlignment="1">
      <alignment horizontal="center" vertical="center"/>
    </xf>
    <xf numFmtId="0" fontId="3" fillId="6" borderId="23" xfId="0" applyFont="1" applyFill="1" applyBorder="1" applyAlignment="1">
      <alignment horizontal="center" vertical="center" wrapText="1"/>
    </xf>
    <xf numFmtId="0" fontId="3" fillId="6" borderId="24" xfId="0" applyFont="1" applyFill="1" applyBorder="1" applyAlignment="1">
      <alignment horizontal="center" vertical="center" wrapText="1"/>
    </xf>
    <xf numFmtId="0" fontId="3" fillId="6" borderId="22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5" borderId="14" xfId="0" applyFill="1" applyBorder="1" applyAlignment="1">
      <alignment horizontal="center" vertical="center"/>
    </xf>
    <xf numFmtId="0" fontId="0" fillId="5" borderId="17" xfId="0" applyFill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</cellXfs>
  <cellStyles count="2">
    <cellStyle name="Normal" xfId="0" builtinId="0"/>
    <cellStyle name="標準_【印刷不要】 WLTC v1.0" xfId="1" xr:uid="{83643C2E-6005-46BF-AE4E-9FB080FCDC2B}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FF7575"/>
      <color rgb="FFE978FC"/>
      <color rgb="FFAF05C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chartsheet" Target="chartsheets/sheet2.xml"/><Relationship Id="rId7" Type="http://schemas.openxmlformats.org/officeDocument/2006/relationships/chartsheet" Target="chartsheets/sheet6.xml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6" Type="http://schemas.openxmlformats.org/officeDocument/2006/relationships/chartsheet" Target="chartsheets/sheet5.xml"/><Relationship Id="rId11" Type="http://schemas.openxmlformats.org/officeDocument/2006/relationships/calcChain" Target="calcChain.xml"/><Relationship Id="rId5" Type="http://schemas.openxmlformats.org/officeDocument/2006/relationships/chartsheet" Target="chartsheets/sheet4.xml"/><Relationship Id="rId10" Type="http://schemas.openxmlformats.org/officeDocument/2006/relationships/sharedStrings" Target="sharedStrings.xml"/><Relationship Id="rId4" Type="http://schemas.openxmlformats.org/officeDocument/2006/relationships/chartsheet" Target="chartsheets/sheet3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342144618999374E-2"/>
          <c:y val="2.508771721886582E-2"/>
          <c:w val="0.81357967548737975"/>
          <c:h val="0.85709519073668816"/>
        </c:manualLayout>
      </c:layout>
      <c:lineChart>
        <c:grouping val="standard"/>
        <c:varyColors val="0"/>
        <c:ser>
          <c:idx val="0"/>
          <c:order val="0"/>
          <c:tx>
            <c:strRef>
              <c:f>'WLTP Sheet'!$J$1</c:f>
              <c:strCache>
                <c:ptCount val="1"/>
                <c:pt idx="0">
                  <c:v>Vehicle
 Velocity (km/h)</c:v>
                </c:pt>
              </c:strCache>
            </c:strRef>
          </c:tx>
          <c:spPr>
            <a:ln w="28575" cap="rnd">
              <a:solidFill>
                <a:srgbClr val="00B0F0"/>
              </a:solidFill>
              <a:round/>
            </a:ln>
            <a:effectLst/>
          </c:spPr>
          <c:marker>
            <c:symbol val="none"/>
          </c:marker>
          <c:cat>
            <c:numRef>
              <c:f>'WLTP Sheet'!$I$2:$I$1802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'WLTP Sheet'!$J$2:$J$1802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178-4400-8142-80CCBBA653A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94601088"/>
        <c:axId val="1694606080"/>
      </c:lineChart>
      <c:lineChart>
        <c:grouping val="standard"/>
        <c:varyColors val="0"/>
        <c:ser>
          <c:idx val="1"/>
          <c:order val="1"/>
          <c:tx>
            <c:strRef>
              <c:f>'WLTP Sheet'!$L$1</c:f>
              <c:strCache>
                <c:ptCount val="1"/>
                <c:pt idx="0">
                  <c:v>Vehicle
Acceleration (m/s^2)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'WLTP Sheet'!$L$2:$L$1802</c:f>
              <c:numCache>
                <c:formatCode>0.000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5.5555555555555559E-2</c:v>
                </c:pt>
                <c:pt idx="13">
                  <c:v>0.41666666666666663</c:v>
                </c:pt>
                <c:pt idx="14">
                  <c:v>1.0277777777777777</c:v>
                </c:pt>
                <c:pt idx="15">
                  <c:v>1.25</c:v>
                </c:pt>
                <c:pt idx="16">
                  <c:v>0.88888888888888884</c:v>
                </c:pt>
                <c:pt idx="17">
                  <c:v>1.0555555555555549</c:v>
                </c:pt>
                <c:pt idx="18">
                  <c:v>1.3333333333333339</c:v>
                </c:pt>
                <c:pt idx="19">
                  <c:v>1.1944444444444446</c:v>
                </c:pt>
                <c:pt idx="20">
                  <c:v>0.41666666666666607</c:v>
                </c:pt>
                <c:pt idx="21">
                  <c:v>0.16666666666666696</c:v>
                </c:pt>
                <c:pt idx="22">
                  <c:v>5.5555555555555358E-2</c:v>
                </c:pt>
                <c:pt idx="23">
                  <c:v>0.13888888888888928</c:v>
                </c:pt>
                <c:pt idx="24">
                  <c:v>8.3333333333333925E-2</c:v>
                </c:pt>
                <c:pt idx="25">
                  <c:v>0.47222222222222143</c:v>
                </c:pt>
                <c:pt idx="26">
                  <c:v>0.30555555555555536</c:v>
                </c:pt>
                <c:pt idx="27">
                  <c:v>0.61111111111111249</c:v>
                </c:pt>
                <c:pt idx="28">
                  <c:v>0.69444444444444287</c:v>
                </c:pt>
                <c:pt idx="29">
                  <c:v>0.69444444444444464</c:v>
                </c:pt>
                <c:pt idx="30">
                  <c:v>0.61111111111111072</c:v>
                </c:pt>
                <c:pt idx="31">
                  <c:v>0.33333333333333393</c:v>
                </c:pt>
                <c:pt idx="32">
                  <c:v>0.22222222222222143</c:v>
                </c:pt>
                <c:pt idx="33">
                  <c:v>0.16666666666666607</c:v>
                </c:pt>
                <c:pt idx="34">
                  <c:v>0.13888888888888928</c:v>
                </c:pt>
                <c:pt idx="35">
                  <c:v>2.7777777777778567E-2</c:v>
                </c:pt>
                <c:pt idx="36">
                  <c:v>-8.3333333333332149E-2</c:v>
                </c:pt>
                <c:pt idx="37">
                  <c:v>-0.41666666666666607</c:v>
                </c:pt>
                <c:pt idx="38">
                  <c:v>-0.77777777777778034</c:v>
                </c:pt>
                <c:pt idx="39">
                  <c:v>-0.80555555555555536</c:v>
                </c:pt>
                <c:pt idx="40">
                  <c:v>-0.66666666666666607</c:v>
                </c:pt>
                <c:pt idx="41">
                  <c:v>-0.63888888888888928</c:v>
                </c:pt>
                <c:pt idx="42">
                  <c:v>-0.91666666666666607</c:v>
                </c:pt>
                <c:pt idx="43">
                  <c:v>-1.083333333333333</c:v>
                </c:pt>
                <c:pt idx="44">
                  <c:v>-0.80555555555555625</c:v>
                </c:pt>
                <c:pt idx="45">
                  <c:v>-0.36111111111111072</c:v>
                </c:pt>
                <c:pt idx="46">
                  <c:v>-0.13888888888888928</c:v>
                </c:pt>
                <c:pt idx="47">
                  <c:v>-0.24999999999999911</c:v>
                </c:pt>
                <c:pt idx="48">
                  <c:v>-0.30555555555555625</c:v>
                </c:pt>
                <c:pt idx="49">
                  <c:v>-0.16666666666666607</c:v>
                </c:pt>
                <c:pt idx="50">
                  <c:v>0</c:v>
                </c:pt>
                <c:pt idx="51">
                  <c:v>-0.1111111111111116</c:v>
                </c:pt>
                <c:pt idx="52">
                  <c:v>-0.47222222222222232</c:v>
                </c:pt>
                <c:pt idx="53">
                  <c:v>-0.72222222222222188</c:v>
                </c:pt>
                <c:pt idx="54">
                  <c:v>-0.27777777777777812</c:v>
                </c:pt>
                <c:pt idx="55">
                  <c:v>-2.7777777777777679E-2</c:v>
                </c:pt>
                <c:pt idx="56">
                  <c:v>0</c:v>
                </c:pt>
                <c:pt idx="57">
                  <c:v>0</c:v>
                </c:pt>
                <c:pt idx="58">
                  <c:v>8.3333333333333925E-2</c:v>
                </c:pt>
                <c:pt idx="59">
                  <c:v>8.3333333333333037E-2</c:v>
                </c:pt>
                <c:pt idx="60">
                  <c:v>0.58333333333333304</c:v>
                </c:pt>
                <c:pt idx="61">
                  <c:v>0.16666666666666696</c:v>
                </c:pt>
                <c:pt idx="62">
                  <c:v>0.16666666666666696</c:v>
                </c:pt>
                <c:pt idx="63">
                  <c:v>8.3333333333333037E-2</c:v>
                </c:pt>
                <c:pt idx="64">
                  <c:v>0.25</c:v>
                </c:pt>
                <c:pt idx="65">
                  <c:v>0.19444444444444464</c:v>
                </c:pt>
                <c:pt idx="66">
                  <c:v>8.3333333333333037E-2</c:v>
                </c:pt>
                <c:pt idx="67">
                  <c:v>8.3333333333333037E-2</c:v>
                </c:pt>
                <c:pt idx="68">
                  <c:v>0.52777777777777857</c:v>
                </c:pt>
                <c:pt idx="69">
                  <c:v>0.80555555555555447</c:v>
                </c:pt>
                <c:pt idx="70">
                  <c:v>0.91666666666666696</c:v>
                </c:pt>
                <c:pt idx="71">
                  <c:v>0.91666666666666785</c:v>
                </c:pt>
                <c:pt idx="72">
                  <c:v>0.77777777777777679</c:v>
                </c:pt>
                <c:pt idx="73">
                  <c:v>0.5</c:v>
                </c:pt>
                <c:pt idx="74">
                  <c:v>0.30555555555555536</c:v>
                </c:pt>
                <c:pt idx="75">
                  <c:v>0.25</c:v>
                </c:pt>
                <c:pt idx="76">
                  <c:v>0.27777777777777679</c:v>
                </c:pt>
                <c:pt idx="77">
                  <c:v>0.30555555555555713</c:v>
                </c:pt>
                <c:pt idx="78">
                  <c:v>0.22222222222222143</c:v>
                </c:pt>
                <c:pt idx="79">
                  <c:v>5.5555555555555358E-2</c:v>
                </c:pt>
                <c:pt idx="80">
                  <c:v>-0.13888888888888751</c:v>
                </c:pt>
                <c:pt idx="81">
                  <c:v>-0.13888888888888928</c:v>
                </c:pt>
                <c:pt idx="82">
                  <c:v>-0.33333333333333393</c:v>
                </c:pt>
                <c:pt idx="83">
                  <c:v>-8.3333333333333925E-2</c:v>
                </c:pt>
                <c:pt idx="84">
                  <c:v>-8.3333333333332149E-2</c:v>
                </c:pt>
                <c:pt idx="85">
                  <c:v>-0.22222222222222321</c:v>
                </c:pt>
                <c:pt idx="86">
                  <c:v>-0.16666666666666607</c:v>
                </c:pt>
                <c:pt idx="87">
                  <c:v>-0.19444444444444464</c:v>
                </c:pt>
                <c:pt idx="88">
                  <c:v>-0.11111111111111072</c:v>
                </c:pt>
                <c:pt idx="89">
                  <c:v>-0.63888888888888928</c:v>
                </c:pt>
                <c:pt idx="90">
                  <c:v>-1.2777777777777777</c:v>
                </c:pt>
                <c:pt idx="91">
                  <c:v>-1.4722222222222223</c:v>
                </c:pt>
                <c:pt idx="92">
                  <c:v>-1.3888888888888884</c:v>
                </c:pt>
                <c:pt idx="93">
                  <c:v>-0.77777777777777812</c:v>
                </c:pt>
                <c:pt idx="94">
                  <c:v>-0.61111111111111116</c:v>
                </c:pt>
                <c:pt idx="95">
                  <c:v>-0.80555555555555536</c:v>
                </c:pt>
                <c:pt idx="96">
                  <c:v>-0.91666666666666674</c:v>
                </c:pt>
                <c:pt idx="97">
                  <c:v>-0.61111111111111094</c:v>
                </c:pt>
                <c:pt idx="98">
                  <c:v>-0.38888888888888884</c:v>
                </c:pt>
                <c:pt idx="99">
                  <c:v>-0.61111111111111116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5.5555555555555559E-2</c:v>
                </c:pt>
                <c:pt idx="139">
                  <c:v>0.47222222222222221</c:v>
                </c:pt>
                <c:pt idx="140">
                  <c:v>1.1666666666666665</c:v>
                </c:pt>
                <c:pt idx="141">
                  <c:v>1.5555555555555554</c:v>
                </c:pt>
                <c:pt idx="142">
                  <c:v>1.3055555555555558</c:v>
                </c:pt>
                <c:pt idx="143">
                  <c:v>0.69444444444444375</c:v>
                </c:pt>
                <c:pt idx="144">
                  <c:v>0.27777777777777857</c:v>
                </c:pt>
                <c:pt idx="145">
                  <c:v>0.25</c:v>
                </c:pt>
                <c:pt idx="146">
                  <c:v>0.55555555555555536</c:v>
                </c:pt>
                <c:pt idx="147">
                  <c:v>0.72222222222222232</c:v>
                </c:pt>
                <c:pt idx="148">
                  <c:v>0.6388888888888884</c:v>
                </c:pt>
                <c:pt idx="149">
                  <c:v>0.41666666666666696</c:v>
                </c:pt>
                <c:pt idx="150">
                  <c:v>0.16666666666666785</c:v>
                </c:pt>
                <c:pt idx="151">
                  <c:v>-0.11111111111111249</c:v>
                </c:pt>
                <c:pt idx="152">
                  <c:v>-0.61111111111111072</c:v>
                </c:pt>
                <c:pt idx="153">
                  <c:v>-1.2777777777777777</c:v>
                </c:pt>
                <c:pt idx="154">
                  <c:v>-1.4722222222222223</c:v>
                </c:pt>
                <c:pt idx="155">
                  <c:v>-1.1111111111111107</c:v>
                </c:pt>
                <c:pt idx="156">
                  <c:v>-0.3611111111111116</c:v>
                </c:pt>
                <c:pt idx="157">
                  <c:v>0.16666666666666696</c:v>
                </c:pt>
                <c:pt idx="158">
                  <c:v>0.41666666666666652</c:v>
                </c:pt>
                <c:pt idx="159">
                  <c:v>0.86111111111111116</c:v>
                </c:pt>
                <c:pt idx="160">
                  <c:v>0.80555555555555625</c:v>
                </c:pt>
                <c:pt idx="161">
                  <c:v>0.91666666666666519</c:v>
                </c:pt>
                <c:pt idx="162">
                  <c:v>0.58333333333333393</c:v>
                </c:pt>
                <c:pt idx="163">
                  <c:v>0.58333333333333393</c:v>
                </c:pt>
                <c:pt idx="164">
                  <c:v>0.52777777777777768</c:v>
                </c:pt>
                <c:pt idx="165">
                  <c:v>0.44444444444444464</c:v>
                </c:pt>
                <c:pt idx="166">
                  <c:v>0.27777777777777679</c:v>
                </c:pt>
                <c:pt idx="167">
                  <c:v>0.30555555555555713</c:v>
                </c:pt>
                <c:pt idx="168">
                  <c:v>0.55555555555555536</c:v>
                </c:pt>
                <c:pt idx="169">
                  <c:v>0.55555555555555536</c:v>
                </c:pt>
                <c:pt idx="170">
                  <c:v>0.22222222222222143</c:v>
                </c:pt>
                <c:pt idx="171">
                  <c:v>-0.16666666666666785</c:v>
                </c:pt>
                <c:pt idx="172">
                  <c:v>-0.63888888888888751</c:v>
                </c:pt>
                <c:pt idx="173">
                  <c:v>-1.1388888888888893</c:v>
                </c:pt>
                <c:pt idx="174">
                  <c:v>-1.083333333333333</c:v>
                </c:pt>
                <c:pt idx="175">
                  <c:v>-0.5</c:v>
                </c:pt>
                <c:pt idx="176">
                  <c:v>-5.5555555555555358E-2</c:v>
                </c:pt>
                <c:pt idx="177">
                  <c:v>0.22222222222222143</c:v>
                </c:pt>
                <c:pt idx="178">
                  <c:v>0.52777777777777857</c:v>
                </c:pt>
                <c:pt idx="179">
                  <c:v>0.3888888888888884</c:v>
                </c:pt>
                <c:pt idx="180">
                  <c:v>0.11111111111111249</c:v>
                </c:pt>
                <c:pt idx="181">
                  <c:v>-2.7777777777778567E-2</c:v>
                </c:pt>
                <c:pt idx="182">
                  <c:v>-8.3333333333333925E-2</c:v>
                </c:pt>
                <c:pt idx="183">
                  <c:v>-0.25</c:v>
                </c:pt>
                <c:pt idx="184">
                  <c:v>-0.61111111111111072</c:v>
                </c:pt>
                <c:pt idx="185">
                  <c:v>-0.69444444444444464</c:v>
                </c:pt>
                <c:pt idx="186">
                  <c:v>-0.72222222222222232</c:v>
                </c:pt>
                <c:pt idx="187">
                  <c:v>-0.58333333333333393</c:v>
                </c:pt>
                <c:pt idx="188">
                  <c:v>-0.49999999999999911</c:v>
                </c:pt>
                <c:pt idx="189">
                  <c:v>-0.38888888888888928</c:v>
                </c:pt>
                <c:pt idx="190">
                  <c:v>-0.33333333333333304</c:v>
                </c:pt>
                <c:pt idx="191">
                  <c:v>-0.22222222222222232</c:v>
                </c:pt>
                <c:pt idx="192">
                  <c:v>-0.22222222222222188</c:v>
                </c:pt>
                <c:pt idx="193">
                  <c:v>-0.11111111111111116</c:v>
                </c:pt>
                <c:pt idx="194">
                  <c:v>-8.3333333333333925E-2</c:v>
                </c:pt>
                <c:pt idx="195">
                  <c:v>-5.5555555555555358E-2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0.13888888888888928</c:v>
                </c:pt>
                <c:pt idx="200">
                  <c:v>0.13888888888888884</c:v>
                </c:pt>
                <c:pt idx="201">
                  <c:v>0.27777777777777768</c:v>
                </c:pt>
                <c:pt idx="202">
                  <c:v>0.27777777777777812</c:v>
                </c:pt>
                <c:pt idx="203">
                  <c:v>0.41666666666666607</c:v>
                </c:pt>
                <c:pt idx="204">
                  <c:v>0.69444444444444464</c:v>
                </c:pt>
                <c:pt idx="205">
                  <c:v>0.61111111111111072</c:v>
                </c:pt>
                <c:pt idx="206">
                  <c:v>0.72222222222222232</c:v>
                </c:pt>
                <c:pt idx="207">
                  <c:v>0.86111111111111072</c:v>
                </c:pt>
                <c:pt idx="208">
                  <c:v>0.75000000000000178</c:v>
                </c:pt>
                <c:pt idx="209">
                  <c:v>0.66666666666666607</c:v>
                </c:pt>
                <c:pt idx="210">
                  <c:v>0.88888888888888928</c:v>
                </c:pt>
                <c:pt idx="211">
                  <c:v>0.63888888888888751</c:v>
                </c:pt>
                <c:pt idx="212">
                  <c:v>0.47222222222222321</c:v>
                </c:pt>
                <c:pt idx="213">
                  <c:v>0.36111111111111072</c:v>
                </c:pt>
                <c:pt idx="214">
                  <c:v>0.30555555555555536</c:v>
                </c:pt>
                <c:pt idx="215">
                  <c:v>0.41666666666666785</c:v>
                </c:pt>
                <c:pt idx="216">
                  <c:v>0.52777777777777679</c:v>
                </c:pt>
                <c:pt idx="217">
                  <c:v>0.58333333333333393</c:v>
                </c:pt>
                <c:pt idx="218">
                  <c:v>0.52777777777777679</c:v>
                </c:pt>
                <c:pt idx="219">
                  <c:v>0.44444444444444464</c:v>
                </c:pt>
                <c:pt idx="220">
                  <c:v>0.33333333333333215</c:v>
                </c:pt>
                <c:pt idx="221">
                  <c:v>0.25000000000000178</c:v>
                </c:pt>
                <c:pt idx="222">
                  <c:v>0.11111111111111072</c:v>
                </c:pt>
                <c:pt idx="223">
                  <c:v>0.11111111111111072</c:v>
                </c:pt>
                <c:pt idx="224">
                  <c:v>8.3333333333332149E-2</c:v>
                </c:pt>
                <c:pt idx="225">
                  <c:v>0.11111111111111249</c:v>
                </c:pt>
                <c:pt idx="226">
                  <c:v>0.16666666666666607</c:v>
                </c:pt>
                <c:pt idx="227">
                  <c:v>0.13888888888888928</c:v>
                </c:pt>
                <c:pt idx="228">
                  <c:v>0.13888888888888751</c:v>
                </c:pt>
                <c:pt idx="229">
                  <c:v>0.11111111111111249</c:v>
                </c:pt>
                <c:pt idx="230">
                  <c:v>8.3333333333333925E-2</c:v>
                </c:pt>
                <c:pt idx="231">
                  <c:v>0</c:v>
                </c:pt>
                <c:pt idx="232">
                  <c:v>-8.3333333333333925E-2</c:v>
                </c:pt>
                <c:pt idx="233">
                  <c:v>-0.36111111111111072</c:v>
                </c:pt>
                <c:pt idx="234">
                  <c:v>-0.55555555555555713</c:v>
                </c:pt>
                <c:pt idx="235">
                  <c:v>-0.52777777777777679</c:v>
                </c:pt>
                <c:pt idx="236">
                  <c:v>-0.33333333333333393</c:v>
                </c:pt>
                <c:pt idx="237">
                  <c:v>-0.1666666666666643</c:v>
                </c:pt>
                <c:pt idx="238">
                  <c:v>-0.22222222222222499</c:v>
                </c:pt>
                <c:pt idx="239">
                  <c:v>-0.41666666666666607</c:v>
                </c:pt>
                <c:pt idx="240">
                  <c:v>-0.72222222222222321</c:v>
                </c:pt>
                <c:pt idx="241">
                  <c:v>-0.77777777777777679</c:v>
                </c:pt>
                <c:pt idx="242">
                  <c:v>-0.55555555555555536</c:v>
                </c:pt>
                <c:pt idx="243">
                  <c:v>-0.69444444444444464</c:v>
                </c:pt>
                <c:pt idx="244">
                  <c:v>-0.66666666666666607</c:v>
                </c:pt>
                <c:pt idx="245">
                  <c:v>-0.63888888888888928</c:v>
                </c:pt>
                <c:pt idx="246">
                  <c:v>-0.91666666666666607</c:v>
                </c:pt>
                <c:pt idx="247">
                  <c:v>-1.083333333333333</c:v>
                </c:pt>
                <c:pt idx="248">
                  <c:v>-0.80555555555555625</c:v>
                </c:pt>
                <c:pt idx="249">
                  <c:v>-0.36111111111111072</c:v>
                </c:pt>
                <c:pt idx="250">
                  <c:v>-0.13888888888888928</c:v>
                </c:pt>
                <c:pt idx="251">
                  <c:v>-0.24999999999999911</c:v>
                </c:pt>
                <c:pt idx="252">
                  <c:v>-0.30555555555555625</c:v>
                </c:pt>
                <c:pt idx="253">
                  <c:v>-0.16666666666666607</c:v>
                </c:pt>
                <c:pt idx="254">
                  <c:v>0</c:v>
                </c:pt>
                <c:pt idx="255">
                  <c:v>-0.1111111111111116</c:v>
                </c:pt>
                <c:pt idx="256">
                  <c:v>-0.47222222222222232</c:v>
                </c:pt>
                <c:pt idx="257">
                  <c:v>-0.33333333333333304</c:v>
                </c:pt>
                <c:pt idx="258">
                  <c:v>0.25</c:v>
                </c:pt>
                <c:pt idx="259">
                  <c:v>0.69444444444444375</c:v>
                </c:pt>
                <c:pt idx="260">
                  <c:v>0.75000000000000089</c:v>
                </c:pt>
                <c:pt idx="261">
                  <c:v>0.72222222222222143</c:v>
                </c:pt>
                <c:pt idx="262">
                  <c:v>0.69444444444444464</c:v>
                </c:pt>
                <c:pt idx="263">
                  <c:v>0.83333333333333304</c:v>
                </c:pt>
                <c:pt idx="264">
                  <c:v>1.0555555555555554</c:v>
                </c:pt>
                <c:pt idx="265">
                  <c:v>1.0000000000000018</c:v>
                </c:pt>
                <c:pt idx="266">
                  <c:v>0.80555555555555536</c:v>
                </c:pt>
                <c:pt idx="267">
                  <c:v>0.49999999999999822</c:v>
                </c:pt>
                <c:pt idx="268">
                  <c:v>0.58333333333333393</c:v>
                </c:pt>
                <c:pt idx="269">
                  <c:v>0.41666666666666607</c:v>
                </c:pt>
                <c:pt idx="270">
                  <c:v>0.41666666666666785</c:v>
                </c:pt>
                <c:pt idx="271">
                  <c:v>2.7777777777776791E-2</c:v>
                </c:pt>
                <c:pt idx="272">
                  <c:v>-0.11111111111111072</c:v>
                </c:pt>
                <c:pt idx="273">
                  <c:v>-8.3333333333333925E-2</c:v>
                </c:pt>
                <c:pt idx="274">
                  <c:v>-0.44444444444444287</c:v>
                </c:pt>
                <c:pt idx="275">
                  <c:v>-0.80555555555555713</c:v>
                </c:pt>
                <c:pt idx="276">
                  <c:v>-0.77777777777777679</c:v>
                </c:pt>
                <c:pt idx="277">
                  <c:v>-1</c:v>
                </c:pt>
                <c:pt idx="278">
                  <c:v>-0.97222222222222321</c:v>
                </c:pt>
                <c:pt idx="279">
                  <c:v>-1.4999999999999991</c:v>
                </c:pt>
                <c:pt idx="280">
                  <c:v>-1.1388888888888893</c:v>
                </c:pt>
                <c:pt idx="281">
                  <c:v>-0.33333333333333304</c:v>
                </c:pt>
                <c:pt idx="282">
                  <c:v>0.75</c:v>
                </c:pt>
                <c:pt idx="283">
                  <c:v>1.0277777777777786</c:v>
                </c:pt>
                <c:pt idx="284">
                  <c:v>1</c:v>
                </c:pt>
                <c:pt idx="285">
                  <c:v>1.0833333333333339</c:v>
                </c:pt>
                <c:pt idx="286">
                  <c:v>0.9166666666666643</c:v>
                </c:pt>
                <c:pt idx="287">
                  <c:v>0.91666666666666785</c:v>
                </c:pt>
                <c:pt idx="288">
                  <c:v>0.91666666666666607</c:v>
                </c:pt>
                <c:pt idx="289">
                  <c:v>0.91666666666666607</c:v>
                </c:pt>
                <c:pt idx="290">
                  <c:v>0.52777777777778034</c:v>
                </c:pt>
                <c:pt idx="291">
                  <c:v>0.1666666666666643</c:v>
                </c:pt>
                <c:pt idx="292">
                  <c:v>-0.1666666666666643</c:v>
                </c:pt>
                <c:pt idx="293">
                  <c:v>-0.30555555555555713</c:v>
                </c:pt>
                <c:pt idx="294">
                  <c:v>-0.22222222222222321</c:v>
                </c:pt>
                <c:pt idx="295">
                  <c:v>-0.13888888888888928</c:v>
                </c:pt>
                <c:pt idx="296">
                  <c:v>-2.7777777777775015E-2</c:v>
                </c:pt>
                <c:pt idx="297">
                  <c:v>2.7777777777775015E-2</c:v>
                </c:pt>
                <c:pt idx="298">
                  <c:v>8.3333333333335702E-2</c:v>
                </c:pt>
                <c:pt idx="299">
                  <c:v>5.5555555555553582E-2</c:v>
                </c:pt>
                <c:pt idx="300">
                  <c:v>0</c:v>
                </c:pt>
                <c:pt idx="301">
                  <c:v>-5.5555555555553582E-2</c:v>
                </c:pt>
                <c:pt idx="302">
                  <c:v>-0.13888888888888928</c:v>
                </c:pt>
                <c:pt idx="303">
                  <c:v>-0.22222222222222321</c:v>
                </c:pt>
                <c:pt idx="304">
                  <c:v>-0.27777777777777857</c:v>
                </c:pt>
                <c:pt idx="305">
                  <c:v>-0.41666666666666607</c:v>
                </c:pt>
                <c:pt idx="306">
                  <c:v>-0.41666666666666607</c:v>
                </c:pt>
                <c:pt idx="307">
                  <c:v>-0.27777777777777857</c:v>
                </c:pt>
                <c:pt idx="308">
                  <c:v>-0.13888888888888928</c:v>
                </c:pt>
                <c:pt idx="309">
                  <c:v>-5.5555555555553582E-2</c:v>
                </c:pt>
                <c:pt idx="310">
                  <c:v>-0.11111111111111072</c:v>
                </c:pt>
                <c:pt idx="311">
                  <c:v>-0.13888888888888928</c:v>
                </c:pt>
                <c:pt idx="312">
                  <c:v>-0.19444444444444464</c:v>
                </c:pt>
                <c:pt idx="313">
                  <c:v>-0.30555555555555713</c:v>
                </c:pt>
                <c:pt idx="314">
                  <c:v>-0.38888888888888751</c:v>
                </c:pt>
                <c:pt idx="315">
                  <c:v>-0.44444444444444464</c:v>
                </c:pt>
                <c:pt idx="316">
                  <c:v>-0.38888888888888928</c:v>
                </c:pt>
                <c:pt idx="317">
                  <c:v>-0.36111111111111072</c:v>
                </c:pt>
                <c:pt idx="318">
                  <c:v>-0.47222222222222143</c:v>
                </c:pt>
                <c:pt idx="319">
                  <c:v>-0.55555555555555625</c:v>
                </c:pt>
                <c:pt idx="320">
                  <c:v>-0.52777777777777768</c:v>
                </c:pt>
                <c:pt idx="321">
                  <c:v>-0.1388888888888884</c:v>
                </c:pt>
                <c:pt idx="322">
                  <c:v>-0.19444444444444553</c:v>
                </c:pt>
                <c:pt idx="323">
                  <c:v>0</c:v>
                </c:pt>
                <c:pt idx="324">
                  <c:v>-0.16666666666666607</c:v>
                </c:pt>
                <c:pt idx="325">
                  <c:v>-0.1111111111111116</c:v>
                </c:pt>
                <c:pt idx="326">
                  <c:v>0</c:v>
                </c:pt>
                <c:pt idx="327">
                  <c:v>-8.3333333333333037E-2</c:v>
                </c:pt>
                <c:pt idx="328">
                  <c:v>-8.3333333333333037E-2</c:v>
                </c:pt>
                <c:pt idx="329">
                  <c:v>-0.77777777777777768</c:v>
                </c:pt>
                <c:pt idx="330">
                  <c:v>-0.83333333333333393</c:v>
                </c:pt>
                <c:pt idx="331">
                  <c:v>-0.16666666666666696</c:v>
                </c:pt>
                <c:pt idx="332">
                  <c:v>-5.5555555555555358E-2</c:v>
                </c:pt>
                <c:pt idx="333">
                  <c:v>-0.22222222222222143</c:v>
                </c:pt>
                <c:pt idx="334">
                  <c:v>-8.3333333333333925E-2</c:v>
                </c:pt>
                <c:pt idx="335">
                  <c:v>-0.16666666666666607</c:v>
                </c:pt>
                <c:pt idx="336">
                  <c:v>-0.13888888888888928</c:v>
                </c:pt>
                <c:pt idx="337">
                  <c:v>-5.5555555555555358E-2</c:v>
                </c:pt>
                <c:pt idx="338">
                  <c:v>5.5555555555555358E-2</c:v>
                </c:pt>
                <c:pt idx="339">
                  <c:v>0.25</c:v>
                </c:pt>
                <c:pt idx="340">
                  <c:v>0.66666666666666696</c:v>
                </c:pt>
                <c:pt idx="341">
                  <c:v>0.91666666666666696</c:v>
                </c:pt>
                <c:pt idx="342">
                  <c:v>0.83333333333333304</c:v>
                </c:pt>
                <c:pt idx="343">
                  <c:v>0.25</c:v>
                </c:pt>
                <c:pt idx="344">
                  <c:v>8.3333333333333037E-2</c:v>
                </c:pt>
                <c:pt idx="345">
                  <c:v>5.5555555555555358E-2</c:v>
                </c:pt>
                <c:pt idx="346">
                  <c:v>0.25</c:v>
                </c:pt>
                <c:pt idx="347">
                  <c:v>5.5555555555556246E-2</c:v>
                </c:pt>
                <c:pt idx="348">
                  <c:v>0.1388888888888884</c:v>
                </c:pt>
                <c:pt idx="349">
                  <c:v>0.16666666666666607</c:v>
                </c:pt>
                <c:pt idx="350">
                  <c:v>0.1111111111111116</c:v>
                </c:pt>
                <c:pt idx="351">
                  <c:v>2.7777777777777679E-2</c:v>
                </c:pt>
                <c:pt idx="352">
                  <c:v>-2.7777777777777679E-2</c:v>
                </c:pt>
                <c:pt idx="353">
                  <c:v>-2.7777777777777679E-2</c:v>
                </c:pt>
                <c:pt idx="354">
                  <c:v>-2.7777777777778567E-2</c:v>
                </c:pt>
                <c:pt idx="355">
                  <c:v>0</c:v>
                </c:pt>
                <c:pt idx="356">
                  <c:v>5.5555555555556246E-2</c:v>
                </c:pt>
                <c:pt idx="357">
                  <c:v>2.7777777777777679E-2</c:v>
                </c:pt>
                <c:pt idx="358">
                  <c:v>-5.5555555555555358E-2</c:v>
                </c:pt>
                <c:pt idx="359">
                  <c:v>-0.30555555555555625</c:v>
                </c:pt>
                <c:pt idx="360">
                  <c:v>-0.52777777777777679</c:v>
                </c:pt>
                <c:pt idx="361">
                  <c:v>-0.50000000000000089</c:v>
                </c:pt>
                <c:pt idx="362">
                  <c:v>-0.36111111111111072</c:v>
                </c:pt>
                <c:pt idx="363">
                  <c:v>-0.22222222222222143</c:v>
                </c:pt>
                <c:pt idx="364">
                  <c:v>-0.1111111111111116</c:v>
                </c:pt>
                <c:pt idx="365">
                  <c:v>0</c:v>
                </c:pt>
                <c:pt idx="366">
                  <c:v>2.7777777777777679E-2</c:v>
                </c:pt>
                <c:pt idx="367">
                  <c:v>0.11111111111111072</c:v>
                </c:pt>
                <c:pt idx="368">
                  <c:v>0.25000000000000089</c:v>
                </c:pt>
                <c:pt idx="369">
                  <c:v>0.3888888888888884</c:v>
                </c:pt>
                <c:pt idx="370">
                  <c:v>0.22222222222222232</c:v>
                </c:pt>
                <c:pt idx="371">
                  <c:v>5.5555555555555358E-2</c:v>
                </c:pt>
                <c:pt idx="372">
                  <c:v>-0.19444444444444464</c:v>
                </c:pt>
                <c:pt idx="373">
                  <c:v>-0.69444444444444375</c:v>
                </c:pt>
                <c:pt idx="374">
                  <c:v>-1.0000000000000009</c:v>
                </c:pt>
                <c:pt idx="375">
                  <c:v>-0.91666666666666607</c:v>
                </c:pt>
                <c:pt idx="376">
                  <c:v>-0.69444444444444464</c:v>
                </c:pt>
                <c:pt idx="377">
                  <c:v>-0.47222222222222232</c:v>
                </c:pt>
                <c:pt idx="378">
                  <c:v>-0.36111111111111072</c:v>
                </c:pt>
                <c:pt idx="379">
                  <c:v>-0.25</c:v>
                </c:pt>
                <c:pt idx="380">
                  <c:v>-0.22222222222222232</c:v>
                </c:pt>
                <c:pt idx="381">
                  <c:v>-0.3055555555555558</c:v>
                </c:pt>
                <c:pt idx="382">
                  <c:v>-0.33333333333333304</c:v>
                </c:pt>
                <c:pt idx="383">
                  <c:v>-0.33333333333333326</c:v>
                </c:pt>
                <c:pt idx="384">
                  <c:v>-0.38888888888888906</c:v>
                </c:pt>
                <c:pt idx="385">
                  <c:v>-0.38888888888888884</c:v>
                </c:pt>
                <c:pt idx="386">
                  <c:v>-0.25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0.1388888888888889</c:v>
                </c:pt>
                <c:pt idx="393">
                  <c:v>0.44444444444444448</c:v>
                </c:pt>
                <c:pt idx="394">
                  <c:v>0.74999999999999989</c:v>
                </c:pt>
                <c:pt idx="395">
                  <c:v>0.97222222222222254</c:v>
                </c:pt>
                <c:pt idx="396">
                  <c:v>1.1111111111111112</c:v>
                </c:pt>
                <c:pt idx="397">
                  <c:v>1.1944444444444446</c:v>
                </c:pt>
                <c:pt idx="398">
                  <c:v>1.1944444444444438</c:v>
                </c:pt>
                <c:pt idx="399">
                  <c:v>0.91666666666666607</c:v>
                </c:pt>
                <c:pt idx="400">
                  <c:v>0.38888888888889017</c:v>
                </c:pt>
                <c:pt idx="401">
                  <c:v>0</c:v>
                </c:pt>
                <c:pt idx="402">
                  <c:v>-0.19444444444444553</c:v>
                </c:pt>
                <c:pt idx="403">
                  <c:v>-0.44444444444444375</c:v>
                </c:pt>
                <c:pt idx="404">
                  <c:v>-0.47222222222222232</c:v>
                </c:pt>
                <c:pt idx="405">
                  <c:v>-0.38888888888888928</c:v>
                </c:pt>
                <c:pt idx="406">
                  <c:v>-0.41666666666666696</c:v>
                </c:pt>
                <c:pt idx="407">
                  <c:v>-0.47222222222222143</c:v>
                </c:pt>
                <c:pt idx="408">
                  <c:v>-0.47222222222222232</c:v>
                </c:pt>
                <c:pt idx="409">
                  <c:v>-0.3055555555555558</c:v>
                </c:pt>
                <c:pt idx="410">
                  <c:v>-8.3333333333333037E-2</c:v>
                </c:pt>
                <c:pt idx="411">
                  <c:v>2.7777777777777679E-2</c:v>
                </c:pt>
                <c:pt idx="412">
                  <c:v>5.5555555555555358E-2</c:v>
                </c:pt>
                <c:pt idx="413">
                  <c:v>8.3333333333333481E-2</c:v>
                </c:pt>
                <c:pt idx="414">
                  <c:v>0.1111111111111116</c:v>
                </c:pt>
                <c:pt idx="415">
                  <c:v>0.27777777777777768</c:v>
                </c:pt>
                <c:pt idx="416">
                  <c:v>0.41666666666666607</c:v>
                </c:pt>
                <c:pt idx="417">
                  <c:v>0.36111111111111072</c:v>
                </c:pt>
                <c:pt idx="418">
                  <c:v>0.11111111111111249</c:v>
                </c:pt>
                <c:pt idx="419">
                  <c:v>-8.3333333333333925E-2</c:v>
                </c:pt>
                <c:pt idx="420">
                  <c:v>-0.33333333333333304</c:v>
                </c:pt>
                <c:pt idx="421">
                  <c:v>-0.27777777777777768</c:v>
                </c:pt>
                <c:pt idx="422">
                  <c:v>-0.1111111111111116</c:v>
                </c:pt>
                <c:pt idx="423">
                  <c:v>5.5555555555555358E-2</c:v>
                </c:pt>
                <c:pt idx="424">
                  <c:v>0.22222222222222232</c:v>
                </c:pt>
                <c:pt idx="425">
                  <c:v>0.52777777777777857</c:v>
                </c:pt>
                <c:pt idx="426">
                  <c:v>0.97222222222222143</c:v>
                </c:pt>
                <c:pt idx="427">
                  <c:v>1.333333333333333</c:v>
                </c:pt>
                <c:pt idx="428">
                  <c:v>1.1666666666666679</c:v>
                </c:pt>
                <c:pt idx="429">
                  <c:v>0.49999999999999822</c:v>
                </c:pt>
                <c:pt idx="430">
                  <c:v>2.7777777777778567E-2</c:v>
                </c:pt>
                <c:pt idx="431">
                  <c:v>-0.19444444444444464</c:v>
                </c:pt>
                <c:pt idx="432">
                  <c:v>-0.25</c:v>
                </c:pt>
                <c:pt idx="433">
                  <c:v>-0.16666666666666607</c:v>
                </c:pt>
                <c:pt idx="434">
                  <c:v>-5.5555555555555358E-2</c:v>
                </c:pt>
                <c:pt idx="435">
                  <c:v>-0.13888888888888928</c:v>
                </c:pt>
                <c:pt idx="436">
                  <c:v>-0.38888888888888928</c:v>
                </c:pt>
                <c:pt idx="437">
                  <c:v>-0.69444444444444464</c:v>
                </c:pt>
                <c:pt idx="438">
                  <c:v>-1.0277777777777777</c:v>
                </c:pt>
                <c:pt idx="439">
                  <c:v>-1.333333333333333</c:v>
                </c:pt>
                <c:pt idx="440">
                  <c:v>-1.4722222222222219</c:v>
                </c:pt>
                <c:pt idx="441">
                  <c:v>-1.4444444444444446</c:v>
                </c:pt>
                <c:pt idx="442">
                  <c:v>-1.0833333333333333</c:v>
                </c:pt>
                <c:pt idx="443">
                  <c:v>-0.69444444444444442</c:v>
                </c:pt>
                <c:pt idx="444">
                  <c:v>-0.30555555555555552</c:v>
                </c:pt>
                <c:pt idx="445">
                  <c:v>-5.5555555555555559E-2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0.1388888888888889</c:v>
                </c:pt>
                <c:pt idx="513">
                  <c:v>0.55555555555555558</c:v>
                </c:pt>
                <c:pt idx="514">
                  <c:v>1.1388888888888888</c:v>
                </c:pt>
                <c:pt idx="515">
                  <c:v>1.4444444444444444</c:v>
                </c:pt>
                <c:pt idx="516">
                  <c:v>1.3888888888888893</c:v>
                </c:pt>
                <c:pt idx="517">
                  <c:v>1.0277777777777777</c:v>
                </c:pt>
                <c:pt idx="518">
                  <c:v>0.3888888888888884</c:v>
                </c:pt>
                <c:pt idx="519">
                  <c:v>0</c:v>
                </c:pt>
                <c:pt idx="520">
                  <c:v>-0.16666666666666607</c:v>
                </c:pt>
                <c:pt idx="521">
                  <c:v>-0.27777777777777768</c:v>
                </c:pt>
                <c:pt idx="522">
                  <c:v>-0.30555555555555625</c:v>
                </c:pt>
                <c:pt idx="523">
                  <c:v>-0.3888888888888884</c:v>
                </c:pt>
                <c:pt idx="524">
                  <c:v>-0.63888888888888928</c:v>
                </c:pt>
                <c:pt idx="525">
                  <c:v>-1</c:v>
                </c:pt>
                <c:pt idx="526">
                  <c:v>-1.1944444444444442</c:v>
                </c:pt>
                <c:pt idx="527">
                  <c:v>-1</c:v>
                </c:pt>
                <c:pt idx="528">
                  <c:v>-0.55555555555555558</c:v>
                </c:pt>
                <c:pt idx="529">
                  <c:v>-0.27777777777777779</c:v>
                </c:pt>
                <c:pt idx="530">
                  <c:v>-0.27777777777777779</c:v>
                </c:pt>
                <c:pt idx="531">
                  <c:v>0</c:v>
                </c:pt>
                <c:pt idx="532">
                  <c:v>0</c:v>
                </c:pt>
                <c:pt idx="533">
                  <c:v>5.5555555555555559E-2</c:v>
                </c:pt>
                <c:pt idx="534">
                  <c:v>0.27777777777777773</c:v>
                </c:pt>
                <c:pt idx="535">
                  <c:v>0.55555555555555558</c:v>
                </c:pt>
                <c:pt idx="536">
                  <c:v>0.55555555555555547</c:v>
                </c:pt>
                <c:pt idx="537">
                  <c:v>0.83333333333333326</c:v>
                </c:pt>
                <c:pt idx="538">
                  <c:v>1.3333333333333335</c:v>
                </c:pt>
                <c:pt idx="539">
                  <c:v>1.6111111111111112</c:v>
                </c:pt>
                <c:pt idx="540">
                  <c:v>1.1944444444444446</c:v>
                </c:pt>
                <c:pt idx="541">
                  <c:v>0.3888888888888884</c:v>
                </c:pt>
                <c:pt idx="542">
                  <c:v>0</c:v>
                </c:pt>
                <c:pt idx="543">
                  <c:v>-5.5555555555555358E-2</c:v>
                </c:pt>
                <c:pt idx="544">
                  <c:v>-0.19444444444444464</c:v>
                </c:pt>
                <c:pt idx="545">
                  <c:v>-0.36111111111111072</c:v>
                </c:pt>
                <c:pt idx="546">
                  <c:v>-0.61111111111111072</c:v>
                </c:pt>
                <c:pt idx="547">
                  <c:v>-0.44444444444444553</c:v>
                </c:pt>
                <c:pt idx="548">
                  <c:v>-0.36111111111111072</c:v>
                </c:pt>
                <c:pt idx="549">
                  <c:v>-0.25</c:v>
                </c:pt>
                <c:pt idx="550">
                  <c:v>-0.25</c:v>
                </c:pt>
                <c:pt idx="551">
                  <c:v>-0.19444444444444464</c:v>
                </c:pt>
                <c:pt idx="552">
                  <c:v>-0.11111111111111072</c:v>
                </c:pt>
                <c:pt idx="553">
                  <c:v>-0.16666666666666696</c:v>
                </c:pt>
                <c:pt idx="554">
                  <c:v>-0.11111111111111072</c:v>
                </c:pt>
                <c:pt idx="555">
                  <c:v>-5.5555555555555802E-2</c:v>
                </c:pt>
                <c:pt idx="556">
                  <c:v>0</c:v>
                </c:pt>
                <c:pt idx="557">
                  <c:v>5.5555555555555802E-2</c:v>
                </c:pt>
                <c:pt idx="558">
                  <c:v>0.13888888888888884</c:v>
                </c:pt>
                <c:pt idx="559">
                  <c:v>0.1944444444444442</c:v>
                </c:pt>
                <c:pt idx="560">
                  <c:v>0.55555555555555536</c:v>
                </c:pt>
                <c:pt idx="561">
                  <c:v>0.13888888888888928</c:v>
                </c:pt>
                <c:pt idx="562">
                  <c:v>0</c:v>
                </c:pt>
                <c:pt idx="563">
                  <c:v>0</c:v>
                </c:pt>
                <c:pt idx="564">
                  <c:v>-0.44444444444444464</c:v>
                </c:pt>
                <c:pt idx="565">
                  <c:v>-1.4722222222222223</c:v>
                </c:pt>
                <c:pt idx="566">
                  <c:v>-1.4722222222222221</c:v>
                </c:pt>
                <c:pt idx="567">
                  <c:v>-1.3333333333333333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0.27777777777777779</c:v>
                </c:pt>
                <c:pt idx="602">
                  <c:v>0.30555555555555558</c:v>
                </c:pt>
                <c:pt idx="603">
                  <c:v>0.74999999999999989</c:v>
                </c:pt>
                <c:pt idx="604">
                  <c:v>1.1944444444444444</c:v>
                </c:pt>
                <c:pt idx="605">
                  <c:v>1.4166666666666665</c:v>
                </c:pt>
                <c:pt idx="606">
                  <c:v>1.5555555555555558</c:v>
                </c:pt>
                <c:pt idx="607">
                  <c:v>1.583333333333333</c:v>
                </c:pt>
                <c:pt idx="608">
                  <c:v>1.3888888888888884</c:v>
                </c:pt>
                <c:pt idx="609">
                  <c:v>1.1944444444444446</c:v>
                </c:pt>
                <c:pt idx="610">
                  <c:v>1.1111111111111107</c:v>
                </c:pt>
                <c:pt idx="611">
                  <c:v>1.1388888888888893</c:v>
                </c:pt>
                <c:pt idx="612">
                  <c:v>0.97222222222222143</c:v>
                </c:pt>
                <c:pt idx="613">
                  <c:v>0.52777777777777857</c:v>
                </c:pt>
                <c:pt idx="614">
                  <c:v>0.11111111111111249</c:v>
                </c:pt>
                <c:pt idx="615">
                  <c:v>-5.5555555555557135E-2</c:v>
                </c:pt>
                <c:pt idx="616">
                  <c:v>-2.7777777777778567E-2</c:v>
                </c:pt>
                <c:pt idx="617">
                  <c:v>-5.5555555555553582E-2</c:v>
                </c:pt>
                <c:pt idx="618">
                  <c:v>-0.11111111111111249</c:v>
                </c:pt>
                <c:pt idx="619">
                  <c:v>-0.22222222222222143</c:v>
                </c:pt>
                <c:pt idx="620">
                  <c:v>-0.30555555555555536</c:v>
                </c:pt>
                <c:pt idx="621">
                  <c:v>-0.27777777777777857</c:v>
                </c:pt>
                <c:pt idx="622">
                  <c:v>-0.13888888888888928</c:v>
                </c:pt>
                <c:pt idx="623">
                  <c:v>-2.7777777777778567E-2</c:v>
                </c:pt>
                <c:pt idx="624">
                  <c:v>5.5555555555557135E-2</c:v>
                </c:pt>
                <c:pt idx="625">
                  <c:v>0.16666666666666785</c:v>
                </c:pt>
                <c:pt idx="626">
                  <c:v>0.16666666666666607</c:v>
                </c:pt>
                <c:pt idx="627">
                  <c:v>8.3333333333332149E-2</c:v>
                </c:pt>
                <c:pt idx="628">
                  <c:v>0</c:v>
                </c:pt>
                <c:pt idx="629">
                  <c:v>0</c:v>
                </c:pt>
                <c:pt idx="630">
                  <c:v>2.7777777777778567E-2</c:v>
                </c:pt>
                <c:pt idx="631">
                  <c:v>0.16666666666666785</c:v>
                </c:pt>
                <c:pt idx="632">
                  <c:v>0.27777777777777679</c:v>
                </c:pt>
                <c:pt idx="633">
                  <c:v>0.33333333333333215</c:v>
                </c:pt>
                <c:pt idx="634">
                  <c:v>0.38888888888888928</c:v>
                </c:pt>
                <c:pt idx="635">
                  <c:v>0.36111111111111249</c:v>
                </c:pt>
                <c:pt idx="636">
                  <c:v>0.27777777777777679</c:v>
                </c:pt>
                <c:pt idx="637">
                  <c:v>0.11111111111111072</c:v>
                </c:pt>
                <c:pt idx="638">
                  <c:v>0</c:v>
                </c:pt>
                <c:pt idx="639">
                  <c:v>-2.7777777777778567E-2</c:v>
                </c:pt>
                <c:pt idx="640">
                  <c:v>-5.5555555555553582E-2</c:v>
                </c:pt>
                <c:pt idx="641">
                  <c:v>-2.7777777777778567E-2</c:v>
                </c:pt>
                <c:pt idx="642">
                  <c:v>0.13888888888888928</c:v>
                </c:pt>
                <c:pt idx="643">
                  <c:v>0.33333333333333215</c:v>
                </c:pt>
                <c:pt idx="644">
                  <c:v>0.25000000000000178</c:v>
                </c:pt>
                <c:pt idx="645">
                  <c:v>8.3333333333332149E-2</c:v>
                </c:pt>
                <c:pt idx="646">
                  <c:v>0.11111111111111072</c:v>
                </c:pt>
                <c:pt idx="647">
                  <c:v>0.11111111111111072</c:v>
                </c:pt>
                <c:pt idx="648">
                  <c:v>0.11111111111111249</c:v>
                </c:pt>
                <c:pt idx="649">
                  <c:v>5.5555555555555358E-2</c:v>
                </c:pt>
                <c:pt idx="650">
                  <c:v>-2.7777777777778567E-2</c:v>
                </c:pt>
                <c:pt idx="651">
                  <c:v>-0.22222222222222143</c:v>
                </c:pt>
                <c:pt idx="652">
                  <c:v>-0.5</c:v>
                </c:pt>
                <c:pt idx="653">
                  <c:v>-0.58333333333333393</c:v>
                </c:pt>
                <c:pt idx="654">
                  <c:v>-0.55555555555555536</c:v>
                </c:pt>
                <c:pt idx="655">
                  <c:v>-0.80555555555555536</c:v>
                </c:pt>
                <c:pt idx="656">
                  <c:v>-1.1111111111111107</c:v>
                </c:pt>
                <c:pt idx="657">
                  <c:v>-1.1111111111111107</c:v>
                </c:pt>
                <c:pt idx="658">
                  <c:v>-0.75</c:v>
                </c:pt>
                <c:pt idx="659">
                  <c:v>-0.61111111111111249</c:v>
                </c:pt>
                <c:pt idx="660">
                  <c:v>-0.91666666666666607</c:v>
                </c:pt>
                <c:pt idx="661">
                  <c:v>-1.3888888888888884</c:v>
                </c:pt>
                <c:pt idx="662">
                  <c:v>-1.4722222222222223</c:v>
                </c:pt>
                <c:pt idx="663">
                  <c:v>-1.4722222222222223</c:v>
                </c:pt>
                <c:pt idx="664">
                  <c:v>-0.63888888888888884</c:v>
                </c:pt>
                <c:pt idx="665">
                  <c:v>-0.3055555555555558</c:v>
                </c:pt>
                <c:pt idx="666">
                  <c:v>0.13888888888888928</c:v>
                </c:pt>
                <c:pt idx="667">
                  <c:v>0.41666666666666652</c:v>
                </c:pt>
                <c:pt idx="668">
                  <c:v>1.3888888888888888</c:v>
                </c:pt>
                <c:pt idx="669">
                  <c:v>1.1666666666666661</c:v>
                </c:pt>
                <c:pt idx="670">
                  <c:v>1.3333333333333339</c:v>
                </c:pt>
                <c:pt idx="671">
                  <c:v>1.1111111111111116</c:v>
                </c:pt>
                <c:pt idx="672">
                  <c:v>0.55555555555555536</c:v>
                </c:pt>
                <c:pt idx="673">
                  <c:v>0.55555555555555536</c:v>
                </c:pt>
                <c:pt idx="674">
                  <c:v>0.55555555555555536</c:v>
                </c:pt>
                <c:pt idx="675">
                  <c:v>0.55555555555555536</c:v>
                </c:pt>
                <c:pt idx="676">
                  <c:v>8.3333333333332149E-2</c:v>
                </c:pt>
                <c:pt idx="677">
                  <c:v>5.5555555555557135E-2</c:v>
                </c:pt>
                <c:pt idx="678">
                  <c:v>-0.41666666666666607</c:v>
                </c:pt>
                <c:pt idx="679">
                  <c:v>-0.91666666666666607</c:v>
                </c:pt>
                <c:pt idx="680">
                  <c:v>-1.0833333333333339</c:v>
                </c:pt>
                <c:pt idx="681">
                  <c:v>-1.3055555555555562</c:v>
                </c:pt>
                <c:pt idx="682">
                  <c:v>-1.1944444444444446</c:v>
                </c:pt>
                <c:pt idx="683">
                  <c:v>-0.47222222222222143</c:v>
                </c:pt>
                <c:pt idx="684">
                  <c:v>-0.61111111111111249</c:v>
                </c:pt>
                <c:pt idx="685">
                  <c:v>0</c:v>
                </c:pt>
                <c:pt idx="686">
                  <c:v>0.66666666666666785</c:v>
                </c:pt>
                <c:pt idx="687">
                  <c:v>0.72222222222222143</c:v>
                </c:pt>
                <c:pt idx="688">
                  <c:v>0.55555555555555536</c:v>
                </c:pt>
                <c:pt idx="689">
                  <c:v>0.69444444444444464</c:v>
                </c:pt>
                <c:pt idx="690">
                  <c:v>0.52777777777777768</c:v>
                </c:pt>
                <c:pt idx="691">
                  <c:v>0.16666666666666607</c:v>
                </c:pt>
                <c:pt idx="692">
                  <c:v>5.5555555555557135E-2</c:v>
                </c:pt>
                <c:pt idx="693">
                  <c:v>0.19444444444444464</c:v>
                </c:pt>
                <c:pt idx="694">
                  <c:v>0.25</c:v>
                </c:pt>
                <c:pt idx="695">
                  <c:v>0.13888888888888928</c:v>
                </c:pt>
                <c:pt idx="696">
                  <c:v>-0.22222222222222321</c:v>
                </c:pt>
                <c:pt idx="697">
                  <c:v>-1.1388888888888893</c:v>
                </c:pt>
                <c:pt idx="698">
                  <c:v>-0.69444444444444375</c:v>
                </c:pt>
                <c:pt idx="699">
                  <c:v>-0.75</c:v>
                </c:pt>
                <c:pt idx="700">
                  <c:v>-0.3611111111111116</c:v>
                </c:pt>
                <c:pt idx="701">
                  <c:v>-0.16666666666666696</c:v>
                </c:pt>
                <c:pt idx="702">
                  <c:v>-5.5555555555555358E-2</c:v>
                </c:pt>
                <c:pt idx="703">
                  <c:v>0</c:v>
                </c:pt>
                <c:pt idx="704">
                  <c:v>-2.7777777777777679E-2</c:v>
                </c:pt>
                <c:pt idx="705">
                  <c:v>-0.27777777777777768</c:v>
                </c:pt>
                <c:pt idx="706">
                  <c:v>-0.55555555555555625</c:v>
                </c:pt>
                <c:pt idx="707">
                  <c:v>-0.77777777777777679</c:v>
                </c:pt>
                <c:pt idx="708">
                  <c:v>-0.63888888888888884</c:v>
                </c:pt>
                <c:pt idx="709">
                  <c:v>-0.22222222222222276</c:v>
                </c:pt>
                <c:pt idx="710">
                  <c:v>0.33333333333333348</c:v>
                </c:pt>
                <c:pt idx="711">
                  <c:v>1.0833333333333335</c:v>
                </c:pt>
                <c:pt idx="712">
                  <c:v>1.1111111111111116</c:v>
                </c:pt>
                <c:pt idx="713">
                  <c:v>0.19444444444444375</c:v>
                </c:pt>
                <c:pt idx="714">
                  <c:v>-0.16666666666666696</c:v>
                </c:pt>
                <c:pt idx="715">
                  <c:v>-0.75</c:v>
                </c:pt>
                <c:pt idx="716">
                  <c:v>-1.2777777777777772</c:v>
                </c:pt>
                <c:pt idx="717">
                  <c:v>-0.52777777777777812</c:v>
                </c:pt>
                <c:pt idx="718">
                  <c:v>0</c:v>
                </c:pt>
                <c:pt idx="719">
                  <c:v>0.27777777777777812</c:v>
                </c:pt>
                <c:pt idx="720">
                  <c:v>0.83333333333333348</c:v>
                </c:pt>
                <c:pt idx="721">
                  <c:v>0.69444444444444375</c:v>
                </c:pt>
                <c:pt idx="722">
                  <c:v>0.58333333333333393</c:v>
                </c:pt>
                <c:pt idx="723">
                  <c:v>0.52777777777777768</c:v>
                </c:pt>
                <c:pt idx="724">
                  <c:v>0.41666666666666607</c:v>
                </c:pt>
                <c:pt idx="725">
                  <c:v>0.72222222222222321</c:v>
                </c:pt>
                <c:pt idx="726">
                  <c:v>0.91666666666666607</c:v>
                </c:pt>
                <c:pt idx="727">
                  <c:v>1.3611111111111107</c:v>
                </c:pt>
                <c:pt idx="728">
                  <c:v>0.83333333333333215</c:v>
                </c:pt>
                <c:pt idx="729">
                  <c:v>0.66666666666666963</c:v>
                </c:pt>
                <c:pt idx="730">
                  <c:v>0.38888888888888751</c:v>
                </c:pt>
                <c:pt idx="731">
                  <c:v>8.3333333333332149E-2</c:v>
                </c:pt>
                <c:pt idx="732">
                  <c:v>2.7777777777778567E-2</c:v>
                </c:pt>
                <c:pt idx="733">
                  <c:v>5.5555555555557135E-2</c:v>
                </c:pt>
                <c:pt idx="734">
                  <c:v>5.5555555555553582E-2</c:v>
                </c:pt>
                <c:pt idx="735">
                  <c:v>8.3333333333335702E-2</c:v>
                </c:pt>
                <c:pt idx="736">
                  <c:v>0.11111111111111072</c:v>
                </c:pt>
                <c:pt idx="737">
                  <c:v>0.16666666666666607</c:v>
                </c:pt>
                <c:pt idx="738">
                  <c:v>8.3333333333332149E-2</c:v>
                </c:pt>
                <c:pt idx="739">
                  <c:v>2.7777777777778567E-2</c:v>
                </c:pt>
                <c:pt idx="740">
                  <c:v>0.33333333333333215</c:v>
                </c:pt>
                <c:pt idx="741">
                  <c:v>0.30555555555555536</c:v>
                </c:pt>
                <c:pt idx="742">
                  <c:v>0.22222222222222321</c:v>
                </c:pt>
                <c:pt idx="743">
                  <c:v>2.7777777777776791E-2</c:v>
                </c:pt>
                <c:pt idx="744">
                  <c:v>2.7777777777778567E-2</c:v>
                </c:pt>
                <c:pt idx="745">
                  <c:v>0</c:v>
                </c:pt>
                <c:pt idx="746">
                  <c:v>2.7777777777778567E-2</c:v>
                </c:pt>
                <c:pt idx="747">
                  <c:v>0.11111111111111072</c:v>
                </c:pt>
                <c:pt idx="748">
                  <c:v>0.19444444444444464</c:v>
                </c:pt>
                <c:pt idx="749">
                  <c:v>0.22222222222222143</c:v>
                </c:pt>
                <c:pt idx="750">
                  <c:v>0.11111111111111072</c:v>
                </c:pt>
                <c:pt idx="751">
                  <c:v>0</c:v>
                </c:pt>
                <c:pt idx="752">
                  <c:v>-2.7777777777776791E-2</c:v>
                </c:pt>
                <c:pt idx="753">
                  <c:v>-0.11111111111111249</c:v>
                </c:pt>
                <c:pt idx="754">
                  <c:v>-0.22222222222222143</c:v>
                </c:pt>
                <c:pt idx="755">
                  <c:v>-0.25</c:v>
                </c:pt>
                <c:pt idx="756">
                  <c:v>-0.36111111111111072</c:v>
                </c:pt>
                <c:pt idx="757">
                  <c:v>-0.72222222222222143</c:v>
                </c:pt>
                <c:pt idx="758">
                  <c:v>-1.2222222222222232</c:v>
                </c:pt>
                <c:pt idx="759">
                  <c:v>-1.4444444444444429</c:v>
                </c:pt>
                <c:pt idx="760">
                  <c:v>-1.4166666666666679</c:v>
                </c:pt>
                <c:pt idx="761">
                  <c:v>-1.4722222222222223</c:v>
                </c:pt>
                <c:pt idx="762">
                  <c:v>-1.4722222222222223</c:v>
                </c:pt>
                <c:pt idx="763">
                  <c:v>-1.1388888888888884</c:v>
                </c:pt>
                <c:pt idx="764">
                  <c:v>-0.63888888888888928</c:v>
                </c:pt>
                <c:pt idx="765">
                  <c:v>0.22222222222222276</c:v>
                </c:pt>
                <c:pt idx="766">
                  <c:v>0.88888888888888884</c:v>
                </c:pt>
                <c:pt idx="767">
                  <c:v>0.8611111111111116</c:v>
                </c:pt>
                <c:pt idx="768">
                  <c:v>0.91666666666666519</c:v>
                </c:pt>
                <c:pt idx="769">
                  <c:v>0.88888888888889017</c:v>
                </c:pt>
                <c:pt idx="770">
                  <c:v>1.2499999999999991</c:v>
                </c:pt>
                <c:pt idx="771">
                  <c:v>1.4444444444444446</c:v>
                </c:pt>
                <c:pt idx="772">
                  <c:v>1.2777777777777768</c:v>
                </c:pt>
                <c:pt idx="773">
                  <c:v>1.2777777777777786</c:v>
                </c:pt>
                <c:pt idx="774">
                  <c:v>0.83333333333333393</c:v>
                </c:pt>
                <c:pt idx="775">
                  <c:v>0.94444444444444287</c:v>
                </c:pt>
                <c:pt idx="776">
                  <c:v>0.88888888888889106</c:v>
                </c:pt>
                <c:pt idx="777">
                  <c:v>0.61111111111110894</c:v>
                </c:pt>
                <c:pt idx="778">
                  <c:v>0.50000000000000178</c:v>
                </c:pt>
                <c:pt idx="779">
                  <c:v>0.47222222222222143</c:v>
                </c:pt>
                <c:pt idx="780">
                  <c:v>0.36111111111111072</c:v>
                </c:pt>
                <c:pt idx="781">
                  <c:v>0.27777777777777857</c:v>
                </c:pt>
                <c:pt idx="782">
                  <c:v>0.19444444444444287</c:v>
                </c:pt>
                <c:pt idx="783">
                  <c:v>0.13888888888888928</c:v>
                </c:pt>
                <c:pt idx="784">
                  <c:v>8.3333333333335702E-2</c:v>
                </c:pt>
                <c:pt idx="785">
                  <c:v>0.11111111111111072</c:v>
                </c:pt>
                <c:pt idx="786">
                  <c:v>0.19444444444444287</c:v>
                </c:pt>
                <c:pt idx="787">
                  <c:v>0.13888888888888928</c:v>
                </c:pt>
                <c:pt idx="788">
                  <c:v>2.7777777777778567E-2</c:v>
                </c:pt>
                <c:pt idx="789">
                  <c:v>0</c:v>
                </c:pt>
                <c:pt idx="790">
                  <c:v>2.7777777777778567E-2</c:v>
                </c:pt>
                <c:pt idx="791">
                  <c:v>8.3333333333332149E-2</c:v>
                </c:pt>
                <c:pt idx="792">
                  <c:v>8.3333333333332149E-2</c:v>
                </c:pt>
                <c:pt idx="793">
                  <c:v>-0.11111111111111072</c:v>
                </c:pt>
                <c:pt idx="794">
                  <c:v>-0.58333333333333215</c:v>
                </c:pt>
                <c:pt idx="795">
                  <c:v>-1.0555555555555571</c:v>
                </c:pt>
                <c:pt idx="796">
                  <c:v>-1.4166666666666661</c:v>
                </c:pt>
                <c:pt idx="797">
                  <c:v>-1.4722222222222232</c:v>
                </c:pt>
                <c:pt idx="798">
                  <c:v>-1.2222222222222214</c:v>
                </c:pt>
                <c:pt idx="799">
                  <c:v>-0.72222222222222321</c:v>
                </c:pt>
                <c:pt idx="800">
                  <c:v>-0.24999999999999822</c:v>
                </c:pt>
                <c:pt idx="801">
                  <c:v>-2.7777777777778567E-2</c:v>
                </c:pt>
                <c:pt idx="802">
                  <c:v>0.22222222222222321</c:v>
                </c:pt>
                <c:pt idx="803">
                  <c:v>0.72222222222222321</c:v>
                </c:pt>
                <c:pt idx="804">
                  <c:v>1.027777777777775</c:v>
                </c:pt>
                <c:pt idx="805">
                  <c:v>0.83333333333333393</c:v>
                </c:pt>
                <c:pt idx="806">
                  <c:v>0.36111111111111249</c:v>
                </c:pt>
                <c:pt idx="807">
                  <c:v>8.3333333333332149E-2</c:v>
                </c:pt>
                <c:pt idx="808">
                  <c:v>-0.13888888888888928</c:v>
                </c:pt>
                <c:pt idx="809">
                  <c:v>-0.33333333333333393</c:v>
                </c:pt>
                <c:pt idx="810">
                  <c:v>-0.44444444444444287</c:v>
                </c:pt>
                <c:pt idx="811">
                  <c:v>-0.63888888888888928</c:v>
                </c:pt>
                <c:pt idx="812">
                  <c:v>-1.0277777777777768</c:v>
                </c:pt>
                <c:pt idx="813">
                  <c:v>-1.1111111111111107</c:v>
                </c:pt>
                <c:pt idx="814">
                  <c:v>-1.1666666666666679</c:v>
                </c:pt>
                <c:pt idx="815">
                  <c:v>-1.2222222222222214</c:v>
                </c:pt>
                <c:pt idx="816">
                  <c:v>-1.3333333333333339</c:v>
                </c:pt>
                <c:pt idx="817">
                  <c:v>-1.2222222222222223</c:v>
                </c:pt>
                <c:pt idx="818">
                  <c:v>-1.083333333333333</c:v>
                </c:pt>
                <c:pt idx="819">
                  <c:v>-0.27777777777777768</c:v>
                </c:pt>
                <c:pt idx="820">
                  <c:v>0.27777777777777768</c:v>
                </c:pt>
                <c:pt idx="821">
                  <c:v>0.94444444444444375</c:v>
                </c:pt>
                <c:pt idx="822">
                  <c:v>0.94444444444444553</c:v>
                </c:pt>
                <c:pt idx="823">
                  <c:v>0.86111111111110983</c:v>
                </c:pt>
                <c:pt idx="824">
                  <c:v>0.80555555555555625</c:v>
                </c:pt>
                <c:pt idx="825">
                  <c:v>0.61111111111111072</c:v>
                </c:pt>
                <c:pt idx="826">
                  <c:v>0.58333333333333393</c:v>
                </c:pt>
                <c:pt idx="827">
                  <c:v>0.55555555555555536</c:v>
                </c:pt>
                <c:pt idx="828">
                  <c:v>0.5</c:v>
                </c:pt>
                <c:pt idx="829">
                  <c:v>0.69444444444444464</c:v>
                </c:pt>
                <c:pt idx="830">
                  <c:v>0.72222222222222143</c:v>
                </c:pt>
                <c:pt idx="831">
                  <c:v>0.63888888888888928</c:v>
                </c:pt>
                <c:pt idx="832">
                  <c:v>0.38888888888888928</c:v>
                </c:pt>
                <c:pt idx="833">
                  <c:v>0.13888888888888928</c:v>
                </c:pt>
                <c:pt idx="834">
                  <c:v>0.13888888888888928</c:v>
                </c:pt>
                <c:pt idx="835">
                  <c:v>0.1666666666666643</c:v>
                </c:pt>
                <c:pt idx="836">
                  <c:v>0.13888888888888928</c:v>
                </c:pt>
                <c:pt idx="837">
                  <c:v>0.11111111111111249</c:v>
                </c:pt>
                <c:pt idx="838">
                  <c:v>0.19444444444444287</c:v>
                </c:pt>
                <c:pt idx="839">
                  <c:v>0.25</c:v>
                </c:pt>
                <c:pt idx="840">
                  <c:v>0.19444444444444464</c:v>
                </c:pt>
                <c:pt idx="841">
                  <c:v>0.22222222222222143</c:v>
                </c:pt>
                <c:pt idx="842">
                  <c:v>0.3333333333333357</c:v>
                </c:pt>
                <c:pt idx="843">
                  <c:v>0.33333333333333393</c:v>
                </c:pt>
                <c:pt idx="844">
                  <c:v>0.22222222222222143</c:v>
                </c:pt>
                <c:pt idx="845">
                  <c:v>8.3333333333332149E-2</c:v>
                </c:pt>
                <c:pt idx="846">
                  <c:v>5.5555555555555358E-2</c:v>
                </c:pt>
                <c:pt idx="847">
                  <c:v>5.5555555555557135E-2</c:v>
                </c:pt>
                <c:pt idx="848">
                  <c:v>0.13888888888888928</c:v>
                </c:pt>
                <c:pt idx="849">
                  <c:v>0.27777777777777857</c:v>
                </c:pt>
                <c:pt idx="850">
                  <c:v>0.38888888888888573</c:v>
                </c:pt>
                <c:pt idx="851">
                  <c:v>0.27777777777777857</c:v>
                </c:pt>
                <c:pt idx="852">
                  <c:v>0.16666666666666785</c:v>
                </c:pt>
                <c:pt idx="853">
                  <c:v>0.1666666666666643</c:v>
                </c:pt>
                <c:pt idx="854">
                  <c:v>0.16666666666666785</c:v>
                </c:pt>
                <c:pt idx="855">
                  <c:v>0.11111111111111072</c:v>
                </c:pt>
                <c:pt idx="856">
                  <c:v>2.7777777777778567E-2</c:v>
                </c:pt>
                <c:pt idx="857">
                  <c:v>2.7777777777778567E-2</c:v>
                </c:pt>
                <c:pt idx="858">
                  <c:v>0.27777777777777857</c:v>
                </c:pt>
                <c:pt idx="859">
                  <c:v>0.36111111111110716</c:v>
                </c:pt>
                <c:pt idx="860">
                  <c:v>0.27777777777777857</c:v>
                </c:pt>
                <c:pt idx="861">
                  <c:v>0.1666666666666714</c:v>
                </c:pt>
                <c:pt idx="862">
                  <c:v>0.38888888888888573</c:v>
                </c:pt>
                <c:pt idx="863">
                  <c:v>0.63888888888888573</c:v>
                </c:pt>
                <c:pt idx="864">
                  <c:v>0.3333333333333357</c:v>
                </c:pt>
                <c:pt idx="865">
                  <c:v>0.13888888888888928</c:v>
                </c:pt>
                <c:pt idx="866">
                  <c:v>0.16666666666666785</c:v>
                </c:pt>
                <c:pt idx="867">
                  <c:v>0.33333333333333215</c:v>
                </c:pt>
                <c:pt idx="868">
                  <c:v>0.38888888888888928</c:v>
                </c:pt>
                <c:pt idx="869">
                  <c:v>0.1666666666666643</c:v>
                </c:pt>
                <c:pt idx="870">
                  <c:v>-2.7777777777775015E-2</c:v>
                </c:pt>
                <c:pt idx="871">
                  <c:v>-8.3333333333332149E-2</c:v>
                </c:pt>
                <c:pt idx="872">
                  <c:v>-0.11111111111111427</c:v>
                </c:pt>
                <c:pt idx="873">
                  <c:v>-0.11111111111110716</c:v>
                </c:pt>
                <c:pt idx="874">
                  <c:v>-0.1666666666666714</c:v>
                </c:pt>
                <c:pt idx="875">
                  <c:v>-0.24999999999999645</c:v>
                </c:pt>
                <c:pt idx="876">
                  <c:v>-0.33333333333333215</c:v>
                </c:pt>
                <c:pt idx="877">
                  <c:v>-0.38888888888889284</c:v>
                </c:pt>
                <c:pt idx="878">
                  <c:v>-0.24999999999999645</c:v>
                </c:pt>
                <c:pt idx="879">
                  <c:v>-0.11111111111111427</c:v>
                </c:pt>
                <c:pt idx="880">
                  <c:v>0</c:v>
                </c:pt>
                <c:pt idx="881">
                  <c:v>-0.27777777777777501</c:v>
                </c:pt>
                <c:pt idx="882">
                  <c:v>-0.27777777777777857</c:v>
                </c:pt>
                <c:pt idx="883">
                  <c:v>0</c:v>
                </c:pt>
                <c:pt idx="884">
                  <c:v>0</c:v>
                </c:pt>
                <c:pt idx="885">
                  <c:v>2.7777777777775015E-2</c:v>
                </c:pt>
                <c:pt idx="886">
                  <c:v>8.3333333333335702E-2</c:v>
                </c:pt>
                <c:pt idx="887">
                  <c:v>5.5555555555553582E-2</c:v>
                </c:pt>
                <c:pt idx="888">
                  <c:v>2.7777777777778567E-2</c:v>
                </c:pt>
                <c:pt idx="889">
                  <c:v>-5.5555555555553582E-2</c:v>
                </c:pt>
                <c:pt idx="890">
                  <c:v>-0.11111111111111427</c:v>
                </c:pt>
                <c:pt idx="891">
                  <c:v>-0.22222222222222143</c:v>
                </c:pt>
                <c:pt idx="892">
                  <c:v>-0.30555555555555358</c:v>
                </c:pt>
                <c:pt idx="893">
                  <c:v>-0.38888888888888928</c:v>
                </c:pt>
                <c:pt idx="894">
                  <c:v>-0.33333333333333215</c:v>
                </c:pt>
                <c:pt idx="895">
                  <c:v>-0.27777777777777857</c:v>
                </c:pt>
                <c:pt idx="896">
                  <c:v>-0.13888888888888928</c:v>
                </c:pt>
                <c:pt idx="897">
                  <c:v>-5.5555555555557135E-2</c:v>
                </c:pt>
                <c:pt idx="898">
                  <c:v>0</c:v>
                </c:pt>
                <c:pt idx="899">
                  <c:v>-2.7777777777778567E-2</c:v>
                </c:pt>
                <c:pt idx="900">
                  <c:v>-8.3333333333332149E-2</c:v>
                </c:pt>
                <c:pt idx="901">
                  <c:v>-0.16666666666666785</c:v>
                </c:pt>
                <c:pt idx="902">
                  <c:v>-0.33333333333333215</c:v>
                </c:pt>
                <c:pt idx="903">
                  <c:v>-1.4166666666666661</c:v>
                </c:pt>
                <c:pt idx="904">
                  <c:v>-1.4722222222222232</c:v>
                </c:pt>
                <c:pt idx="905">
                  <c:v>-1.2222222222222214</c:v>
                </c:pt>
                <c:pt idx="906">
                  <c:v>-0.72222222222222321</c:v>
                </c:pt>
                <c:pt idx="907">
                  <c:v>-0.24999999999999822</c:v>
                </c:pt>
                <c:pt idx="908">
                  <c:v>-2.7777777777778567E-2</c:v>
                </c:pt>
                <c:pt idx="909">
                  <c:v>0.22222222222222321</c:v>
                </c:pt>
                <c:pt idx="910">
                  <c:v>0.72222222222222321</c:v>
                </c:pt>
                <c:pt idx="911">
                  <c:v>1.027777777777775</c:v>
                </c:pt>
                <c:pt idx="912">
                  <c:v>0.83333333333333393</c:v>
                </c:pt>
                <c:pt idx="913">
                  <c:v>0.36111111111111249</c:v>
                </c:pt>
                <c:pt idx="914">
                  <c:v>0.36111111111111072</c:v>
                </c:pt>
                <c:pt idx="915">
                  <c:v>0.83333333333333215</c:v>
                </c:pt>
                <c:pt idx="916">
                  <c:v>0.30555555555555713</c:v>
                </c:pt>
                <c:pt idx="917">
                  <c:v>0.30555555555555713</c:v>
                </c:pt>
                <c:pt idx="918">
                  <c:v>-5.5555555555557135E-2</c:v>
                </c:pt>
                <c:pt idx="919">
                  <c:v>2.7777777777778567E-2</c:v>
                </c:pt>
                <c:pt idx="920">
                  <c:v>0.11111111111111072</c:v>
                </c:pt>
                <c:pt idx="921">
                  <c:v>0.27777777777777501</c:v>
                </c:pt>
                <c:pt idx="922">
                  <c:v>0.5</c:v>
                </c:pt>
                <c:pt idx="923">
                  <c:v>0.44444444444444642</c:v>
                </c:pt>
                <c:pt idx="924">
                  <c:v>0.33333333333333215</c:v>
                </c:pt>
                <c:pt idx="925">
                  <c:v>-0.27777777777777857</c:v>
                </c:pt>
                <c:pt idx="926">
                  <c:v>-0.38888888888888573</c:v>
                </c:pt>
                <c:pt idx="927">
                  <c:v>-0.19444444444444642</c:v>
                </c:pt>
                <c:pt idx="928">
                  <c:v>-0.19444444444444642</c:v>
                </c:pt>
                <c:pt idx="929">
                  <c:v>-0.11111111111111072</c:v>
                </c:pt>
                <c:pt idx="930">
                  <c:v>-0.11111111111111072</c:v>
                </c:pt>
                <c:pt idx="931">
                  <c:v>-8.3333333333332149E-2</c:v>
                </c:pt>
                <c:pt idx="932">
                  <c:v>-0.11111111111111072</c:v>
                </c:pt>
                <c:pt idx="933">
                  <c:v>-0.11111111111111072</c:v>
                </c:pt>
                <c:pt idx="934">
                  <c:v>-0.22222222222222143</c:v>
                </c:pt>
                <c:pt idx="935">
                  <c:v>-0.30555555555555713</c:v>
                </c:pt>
                <c:pt idx="936">
                  <c:v>-0.25</c:v>
                </c:pt>
                <c:pt idx="937">
                  <c:v>-0.16666666666666607</c:v>
                </c:pt>
                <c:pt idx="938">
                  <c:v>-0.13888888888888928</c:v>
                </c:pt>
                <c:pt idx="939">
                  <c:v>-0.13888888888888928</c:v>
                </c:pt>
                <c:pt idx="940">
                  <c:v>-0.16666666666666607</c:v>
                </c:pt>
                <c:pt idx="941">
                  <c:v>-8.3333333333332149E-2</c:v>
                </c:pt>
                <c:pt idx="942">
                  <c:v>-2.7777777777778567E-2</c:v>
                </c:pt>
                <c:pt idx="943">
                  <c:v>-2.7777777777778567E-2</c:v>
                </c:pt>
                <c:pt idx="944">
                  <c:v>0</c:v>
                </c:pt>
                <c:pt idx="945">
                  <c:v>2.7777777777778567E-2</c:v>
                </c:pt>
                <c:pt idx="946">
                  <c:v>5.5555555555555358E-2</c:v>
                </c:pt>
                <c:pt idx="947">
                  <c:v>0.22222222222222143</c:v>
                </c:pt>
                <c:pt idx="948">
                  <c:v>0.22222222222222143</c:v>
                </c:pt>
                <c:pt idx="949">
                  <c:v>0.11111111111111249</c:v>
                </c:pt>
                <c:pt idx="950">
                  <c:v>-2.7777777777776791E-2</c:v>
                </c:pt>
                <c:pt idx="951">
                  <c:v>-0.27777777777777857</c:v>
                </c:pt>
                <c:pt idx="952">
                  <c:v>-0.66666666666666607</c:v>
                </c:pt>
                <c:pt idx="953">
                  <c:v>-1.1944444444444464</c:v>
                </c:pt>
                <c:pt idx="954">
                  <c:v>-1.4722222222222197</c:v>
                </c:pt>
                <c:pt idx="955">
                  <c:v>-1.472222222222225</c:v>
                </c:pt>
                <c:pt idx="956">
                  <c:v>-1.4722222222222214</c:v>
                </c:pt>
                <c:pt idx="957">
                  <c:v>-1.4722222222222214</c:v>
                </c:pt>
                <c:pt idx="958">
                  <c:v>-0.58333333333333304</c:v>
                </c:pt>
                <c:pt idx="959">
                  <c:v>0.25</c:v>
                </c:pt>
                <c:pt idx="960">
                  <c:v>0.91666666666666696</c:v>
                </c:pt>
                <c:pt idx="961">
                  <c:v>1.4722222222222214</c:v>
                </c:pt>
                <c:pt idx="962">
                  <c:v>1.6111111111111107</c:v>
                </c:pt>
                <c:pt idx="963">
                  <c:v>1.3611111111111107</c:v>
                </c:pt>
                <c:pt idx="964">
                  <c:v>1.0277777777777786</c:v>
                </c:pt>
                <c:pt idx="965">
                  <c:v>0.58333333333333393</c:v>
                </c:pt>
                <c:pt idx="966">
                  <c:v>0.27777777777777679</c:v>
                </c:pt>
                <c:pt idx="967">
                  <c:v>2.7777777777778567E-2</c:v>
                </c:pt>
                <c:pt idx="968">
                  <c:v>-2.7777777777778567E-2</c:v>
                </c:pt>
                <c:pt idx="969">
                  <c:v>-0.11111111111111072</c:v>
                </c:pt>
                <c:pt idx="970">
                  <c:v>-0.22222222222222321</c:v>
                </c:pt>
                <c:pt idx="971">
                  <c:v>-0.47222222222221966</c:v>
                </c:pt>
                <c:pt idx="972">
                  <c:v>-0.91666666666666785</c:v>
                </c:pt>
                <c:pt idx="973">
                  <c:v>-1.4722222222222214</c:v>
                </c:pt>
                <c:pt idx="974">
                  <c:v>-1.4722222222222232</c:v>
                </c:pt>
                <c:pt idx="975">
                  <c:v>-1.4722222222222214</c:v>
                </c:pt>
                <c:pt idx="976">
                  <c:v>-1.4722222222222232</c:v>
                </c:pt>
                <c:pt idx="977">
                  <c:v>-1.4999999999999991</c:v>
                </c:pt>
                <c:pt idx="978">
                  <c:v>-0.91666666666666696</c:v>
                </c:pt>
                <c:pt idx="979">
                  <c:v>-0.77777777777777812</c:v>
                </c:pt>
                <c:pt idx="980">
                  <c:v>-0.69444444444444464</c:v>
                </c:pt>
                <c:pt idx="981">
                  <c:v>-0.52777777777777724</c:v>
                </c:pt>
                <c:pt idx="982">
                  <c:v>-0.44444444444444464</c:v>
                </c:pt>
                <c:pt idx="983">
                  <c:v>-0.47222222222222232</c:v>
                </c:pt>
                <c:pt idx="984">
                  <c:v>-0.63888888888888873</c:v>
                </c:pt>
                <c:pt idx="985">
                  <c:v>-0.58333333333333337</c:v>
                </c:pt>
                <c:pt idx="986">
                  <c:v>-0.30555555555555558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0.22222222222222224</c:v>
                </c:pt>
                <c:pt idx="1028">
                  <c:v>0.77777777777777779</c:v>
                </c:pt>
                <c:pt idx="1029">
                  <c:v>1.3888888888888888</c:v>
                </c:pt>
                <c:pt idx="1030">
                  <c:v>1.6666666666666665</c:v>
                </c:pt>
                <c:pt idx="1031">
                  <c:v>1.5</c:v>
                </c:pt>
                <c:pt idx="1032">
                  <c:v>1.2222222222222214</c:v>
                </c:pt>
                <c:pt idx="1033">
                  <c:v>1.0555555555555562</c:v>
                </c:pt>
                <c:pt idx="1034">
                  <c:v>0.97222222222222232</c:v>
                </c:pt>
                <c:pt idx="1035">
                  <c:v>0.91666666666666607</c:v>
                </c:pt>
                <c:pt idx="1036">
                  <c:v>0.72222222222222321</c:v>
                </c:pt>
                <c:pt idx="1037">
                  <c:v>0.58333333333333393</c:v>
                </c:pt>
                <c:pt idx="1038">
                  <c:v>0.49999999999999822</c:v>
                </c:pt>
                <c:pt idx="1039">
                  <c:v>0.58333333333333393</c:v>
                </c:pt>
                <c:pt idx="1040">
                  <c:v>0.66666666666666607</c:v>
                </c:pt>
                <c:pt idx="1041">
                  <c:v>0.66666666666666607</c:v>
                </c:pt>
                <c:pt idx="1042">
                  <c:v>0.58333333333333393</c:v>
                </c:pt>
                <c:pt idx="1043">
                  <c:v>0.38888888888888928</c:v>
                </c:pt>
                <c:pt idx="1044">
                  <c:v>0.19444444444444464</c:v>
                </c:pt>
                <c:pt idx="1045">
                  <c:v>5.5555555555555358E-2</c:v>
                </c:pt>
                <c:pt idx="1046">
                  <c:v>2.7777777777776791E-2</c:v>
                </c:pt>
                <c:pt idx="1047">
                  <c:v>5.5555555555557135E-2</c:v>
                </c:pt>
                <c:pt idx="1048">
                  <c:v>5.5555555555553582E-2</c:v>
                </c:pt>
                <c:pt idx="1049">
                  <c:v>-5.5555555555553582E-2</c:v>
                </c:pt>
                <c:pt idx="1050">
                  <c:v>-0.22222222222222321</c:v>
                </c:pt>
                <c:pt idx="1051">
                  <c:v>-0.44444444444444287</c:v>
                </c:pt>
                <c:pt idx="1052">
                  <c:v>-0.52777777777778034</c:v>
                </c:pt>
                <c:pt idx="1053">
                  <c:v>-0.63888888888888751</c:v>
                </c:pt>
                <c:pt idx="1054">
                  <c:v>-0.75</c:v>
                </c:pt>
                <c:pt idx="1055">
                  <c:v>-0.97222222222222321</c:v>
                </c:pt>
                <c:pt idx="1056">
                  <c:v>-1.1944444444444429</c:v>
                </c:pt>
                <c:pt idx="1057">
                  <c:v>-1.4722222222222232</c:v>
                </c:pt>
                <c:pt idx="1058">
                  <c:v>-1.4722222222222214</c:v>
                </c:pt>
                <c:pt idx="1059">
                  <c:v>-1.2222222222222223</c:v>
                </c:pt>
                <c:pt idx="1060">
                  <c:v>-1.1944444444444446</c:v>
                </c:pt>
                <c:pt idx="1061">
                  <c:v>-0.91666666666666607</c:v>
                </c:pt>
                <c:pt idx="1062">
                  <c:v>-0.38888888888888928</c:v>
                </c:pt>
                <c:pt idx="1063">
                  <c:v>2.7777777777777679E-2</c:v>
                </c:pt>
                <c:pt idx="1064">
                  <c:v>0.19444444444444509</c:v>
                </c:pt>
                <c:pt idx="1065">
                  <c:v>0.77777777777777724</c:v>
                </c:pt>
                <c:pt idx="1066">
                  <c:v>1.1944444444444446</c:v>
                </c:pt>
                <c:pt idx="1067">
                  <c:v>0.97222222222222143</c:v>
                </c:pt>
                <c:pt idx="1068">
                  <c:v>0.33333333333333481</c:v>
                </c:pt>
                <c:pt idx="1069">
                  <c:v>0.16666666666666607</c:v>
                </c:pt>
                <c:pt idx="1070">
                  <c:v>0.33333333333333304</c:v>
                </c:pt>
                <c:pt idx="1071">
                  <c:v>0.66666666666666696</c:v>
                </c:pt>
                <c:pt idx="1072">
                  <c:v>0.83333333333333393</c:v>
                </c:pt>
                <c:pt idx="1073">
                  <c:v>0.97222222222222143</c:v>
                </c:pt>
                <c:pt idx="1074">
                  <c:v>1.1666666666666661</c:v>
                </c:pt>
                <c:pt idx="1075">
                  <c:v>1.3888888888888893</c:v>
                </c:pt>
                <c:pt idx="1076">
                  <c:v>1.3333333333333321</c:v>
                </c:pt>
                <c:pt idx="1077">
                  <c:v>1.1111111111111107</c:v>
                </c:pt>
                <c:pt idx="1078">
                  <c:v>0.86111111111111249</c:v>
                </c:pt>
                <c:pt idx="1079">
                  <c:v>0.69444444444444464</c:v>
                </c:pt>
                <c:pt idx="1080">
                  <c:v>0.63888888888888928</c:v>
                </c:pt>
                <c:pt idx="1081">
                  <c:v>0.38888888888888928</c:v>
                </c:pt>
                <c:pt idx="1082">
                  <c:v>0.11111111111111072</c:v>
                </c:pt>
                <c:pt idx="1083">
                  <c:v>-0.13888888888888928</c:v>
                </c:pt>
                <c:pt idx="1084">
                  <c:v>-0.44444444444444642</c:v>
                </c:pt>
                <c:pt idx="1085">
                  <c:v>-0.44444444444444287</c:v>
                </c:pt>
                <c:pt idx="1086">
                  <c:v>-0.19444444444444287</c:v>
                </c:pt>
                <c:pt idx="1087">
                  <c:v>0</c:v>
                </c:pt>
                <c:pt idx="1088">
                  <c:v>2.7777777777778567E-2</c:v>
                </c:pt>
                <c:pt idx="1089">
                  <c:v>2.7777777777775015E-2</c:v>
                </c:pt>
                <c:pt idx="1090">
                  <c:v>0</c:v>
                </c:pt>
                <c:pt idx="1091">
                  <c:v>0</c:v>
                </c:pt>
                <c:pt idx="1092">
                  <c:v>8.3333333333335702E-2</c:v>
                </c:pt>
                <c:pt idx="1093">
                  <c:v>0.27777777777777501</c:v>
                </c:pt>
                <c:pt idx="1094">
                  <c:v>0.44444444444444642</c:v>
                </c:pt>
                <c:pt idx="1095">
                  <c:v>0.36111111111111072</c:v>
                </c:pt>
                <c:pt idx="1096">
                  <c:v>0.19444444444444642</c:v>
                </c:pt>
                <c:pt idx="1097">
                  <c:v>5.5555555555553582E-2</c:v>
                </c:pt>
                <c:pt idx="1098">
                  <c:v>-0.11111111111111072</c:v>
                </c:pt>
                <c:pt idx="1099">
                  <c:v>-0.3333333333333357</c:v>
                </c:pt>
                <c:pt idx="1100">
                  <c:v>-0.55555555555555358</c:v>
                </c:pt>
                <c:pt idx="1101">
                  <c:v>-0.38888888888888928</c:v>
                </c:pt>
                <c:pt idx="1102">
                  <c:v>-0.13888888888888928</c:v>
                </c:pt>
                <c:pt idx="1103">
                  <c:v>0.11111111111111072</c:v>
                </c:pt>
                <c:pt idx="1104">
                  <c:v>0.38888888888888928</c:v>
                </c:pt>
                <c:pt idx="1105">
                  <c:v>0.58333333333333215</c:v>
                </c:pt>
                <c:pt idx="1106">
                  <c:v>0.44444444444444642</c:v>
                </c:pt>
                <c:pt idx="1107">
                  <c:v>0.16666666666666785</c:v>
                </c:pt>
                <c:pt idx="1108">
                  <c:v>-2.7777777777778567E-2</c:v>
                </c:pt>
                <c:pt idx="1109">
                  <c:v>-0.25</c:v>
                </c:pt>
                <c:pt idx="1110">
                  <c:v>-0.41666666666666785</c:v>
                </c:pt>
                <c:pt idx="1111">
                  <c:v>-0.22222222222222143</c:v>
                </c:pt>
                <c:pt idx="1112">
                  <c:v>2.7777777777775015E-2</c:v>
                </c:pt>
                <c:pt idx="1113">
                  <c:v>0.36111111111111427</c:v>
                </c:pt>
                <c:pt idx="1114">
                  <c:v>0.75</c:v>
                </c:pt>
                <c:pt idx="1115">
                  <c:v>0.75</c:v>
                </c:pt>
                <c:pt idx="1116">
                  <c:v>0.38888888888888928</c:v>
                </c:pt>
                <c:pt idx="1117">
                  <c:v>8.3333333333332149E-2</c:v>
                </c:pt>
                <c:pt idx="1118">
                  <c:v>-0.11111111111111072</c:v>
                </c:pt>
                <c:pt idx="1119">
                  <c:v>-0.3333333333333357</c:v>
                </c:pt>
                <c:pt idx="1120">
                  <c:v>-0.3333333333333286</c:v>
                </c:pt>
                <c:pt idx="1121">
                  <c:v>-0.19444444444444642</c:v>
                </c:pt>
                <c:pt idx="1122">
                  <c:v>-0.13888888888888928</c:v>
                </c:pt>
                <c:pt idx="1123">
                  <c:v>-0.22222222222222143</c:v>
                </c:pt>
                <c:pt idx="1124">
                  <c:v>-0.47222222222222143</c:v>
                </c:pt>
                <c:pt idx="1125">
                  <c:v>-0.80555555555555713</c:v>
                </c:pt>
                <c:pt idx="1126">
                  <c:v>-1.2500000000000018</c:v>
                </c:pt>
                <c:pt idx="1127">
                  <c:v>-1.4722222222222214</c:v>
                </c:pt>
                <c:pt idx="1128">
                  <c:v>-1.4722222222222214</c:v>
                </c:pt>
                <c:pt idx="1129">
                  <c:v>-1.4166666666666661</c:v>
                </c:pt>
                <c:pt idx="1130">
                  <c:v>-1.0833333333333339</c:v>
                </c:pt>
                <c:pt idx="1131">
                  <c:v>-0.91666666666666785</c:v>
                </c:pt>
                <c:pt idx="1132">
                  <c:v>-0.86111111111110894</c:v>
                </c:pt>
                <c:pt idx="1133">
                  <c:v>-0.88888888888888928</c:v>
                </c:pt>
                <c:pt idx="1134">
                  <c:v>-1.0000000000000009</c:v>
                </c:pt>
                <c:pt idx="1135">
                  <c:v>-1</c:v>
                </c:pt>
                <c:pt idx="1136">
                  <c:v>-0.86111111111111072</c:v>
                </c:pt>
                <c:pt idx="1137">
                  <c:v>-0.47222222222222232</c:v>
                </c:pt>
                <c:pt idx="1138">
                  <c:v>-0.11111111111111116</c:v>
                </c:pt>
                <c:pt idx="1139">
                  <c:v>2.7777777777778123E-2</c:v>
                </c:pt>
                <c:pt idx="1140">
                  <c:v>8.3333333333333037E-2</c:v>
                </c:pt>
                <c:pt idx="1141">
                  <c:v>0.13888888888888928</c:v>
                </c:pt>
                <c:pt idx="1142">
                  <c:v>0.36111111111111072</c:v>
                </c:pt>
                <c:pt idx="1143">
                  <c:v>0.75000000000000089</c:v>
                </c:pt>
                <c:pt idx="1144">
                  <c:v>0.94444444444444375</c:v>
                </c:pt>
                <c:pt idx="1145">
                  <c:v>0.52777777777777679</c:v>
                </c:pt>
                <c:pt idx="1146">
                  <c:v>0.11111111111111249</c:v>
                </c:pt>
                <c:pt idx="1147">
                  <c:v>-0.58333333333333393</c:v>
                </c:pt>
                <c:pt idx="1148">
                  <c:v>-1.4722222222222223</c:v>
                </c:pt>
                <c:pt idx="1149">
                  <c:v>-0.99999999999999956</c:v>
                </c:pt>
                <c:pt idx="1150">
                  <c:v>-0.50000000000000044</c:v>
                </c:pt>
                <c:pt idx="1151">
                  <c:v>0</c:v>
                </c:pt>
                <c:pt idx="1152">
                  <c:v>0</c:v>
                </c:pt>
                <c:pt idx="1153">
                  <c:v>0.52777777777777812</c:v>
                </c:pt>
                <c:pt idx="1154">
                  <c:v>1.3611111111111112</c:v>
                </c:pt>
                <c:pt idx="1155">
                  <c:v>1.75</c:v>
                </c:pt>
                <c:pt idx="1156">
                  <c:v>1.3055555555555562</c:v>
                </c:pt>
                <c:pt idx="1157">
                  <c:v>1.1111111111111089</c:v>
                </c:pt>
                <c:pt idx="1158">
                  <c:v>1.222222222222225</c:v>
                </c:pt>
                <c:pt idx="1159">
                  <c:v>1.4444444444444429</c:v>
                </c:pt>
                <c:pt idx="1160">
                  <c:v>1.5277777777777768</c:v>
                </c:pt>
                <c:pt idx="1161">
                  <c:v>1.3611111111111107</c:v>
                </c:pt>
                <c:pt idx="1162">
                  <c:v>1.1111111111111107</c:v>
                </c:pt>
                <c:pt idx="1163">
                  <c:v>1.0277777777777786</c:v>
                </c:pt>
                <c:pt idx="1164">
                  <c:v>0.97222222222222143</c:v>
                </c:pt>
                <c:pt idx="1165">
                  <c:v>0.94444444444444642</c:v>
                </c:pt>
                <c:pt idx="1166">
                  <c:v>0.88888888888888573</c:v>
                </c:pt>
                <c:pt idx="1167">
                  <c:v>0.38888888888889284</c:v>
                </c:pt>
                <c:pt idx="1168">
                  <c:v>0.36111111111111072</c:v>
                </c:pt>
                <c:pt idx="1169">
                  <c:v>0.52777777777777857</c:v>
                </c:pt>
                <c:pt idx="1170">
                  <c:v>0.47222222222222143</c:v>
                </c:pt>
                <c:pt idx="1171">
                  <c:v>0.44444444444444287</c:v>
                </c:pt>
                <c:pt idx="1172">
                  <c:v>0.41666666666666785</c:v>
                </c:pt>
                <c:pt idx="1173">
                  <c:v>0.36111111111111072</c:v>
                </c:pt>
                <c:pt idx="1174">
                  <c:v>0.33333333333333215</c:v>
                </c:pt>
                <c:pt idx="1175">
                  <c:v>0.30555555555555358</c:v>
                </c:pt>
                <c:pt idx="1176">
                  <c:v>0.25000000000000355</c:v>
                </c:pt>
                <c:pt idx="1177">
                  <c:v>0.22222222222222143</c:v>
                </c:pt>
                <c:pt idx="1178">
                  <c:v>0.22222222222222143</c:v>
                </c:pt>
                <c:pt idx="1179">
                  <c:v>0.27777777777777857</c:v>
                </c:pt>
                <c:pt idx="1180">
                  <c:v>0.27777777777777501</c:v>
                </c:pt>
                <c:pt idx="1181">
                  <c:v>0.27777777777777857</c:v>
                </c:pt>
                <c:pt idx="1182">
                  <c:v>0.25000000000000355</c:v>
                </c:pt>
                <c:pt idx="1183">
                  <c:v>0.19444444444444287</c:v>
                </c:pt>
                <c:pt idx="1184">
                  <c:v>0.1666666666666643</c:v>
                </c:pt>
                <c:pt idx="1185">
                  <c:v>0.13888888888888928</c:v>
                </c:pt>
                <c:pt idx="1186">
                  <c:v>8.3333333333332149E-2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2.777777777778212E-2</c:v>
                </c:pt>
                <c:pt idx="1197">
                  <c:v>0</c:v>
                </c:pt>
                <c:pt idx="1198">
                  <c:v>2.7777777777775015E-2</c:v>
                </c:pt>
                <c:pt idx="1199">
                  <c:v>0.11111111111111427</c:v>
                </c:pt>
                <c:pt idx="1200">
                  <c:v>0.13888888888888928</c:v>
                </c:pt>
                <c:pt idx="1201">
                  <c:v>0.22222222222222143</c:v>
                </c:pt>
                <c:pt idx="1202">
                  <c:v>0.22222222222222143</c:v>
                </c:pt>
                <c:pt idx="1203">
                  <c:v>0.16666666666666785</c:v>
                </c:pt>
                <c:pt idx="1204">
                  <c:v>0.11111111111110716</c:v>
                </c:pt>
                <c:pt idx="1205">
                  <c:v>5.5555555555557135E-2</c:v>
                </c:pt>
                <c:pt idx="1206">
                  <c:v>2.7777777777778567E-2</c:v>
                </c:pt>
                <c:pt idx="1207">
                  <c:v>2.7777777777778567E-2</c:v>
                </c:pt>
                <c:pt idx="1208">
                  <c:v>2.7777777777775015E-2</c:v>
                </c:pt>
                <c:pt idx="1209">
                  <c:v>2.777777777778212E-2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-2.777777777778212E-2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-2.7777777777775015E-2</c:v>
                </c:pt>
                <c:pt idx="1218">
                  <c:v>-2.7777777777778567E-2</c:v>
                </c:pt>
                <c:pt idx="1219">
                  <c:v>-2.7777777777778567E-2</c:v>
                </c:pt>
                <c:pt idx="1220">
                  <c:v>-2.7777777777775015E-2</c:v>
                </c:pt>
                <c:pt idx="1221">
                  <c:v>-5.5555555555557135E-2</c:v>
                </c:pt>
                <c:pt idx="1222">
                  <c:v>-8.3333333333332149E-2</c:v>
                </c:pt>
                <c:pt idx="1223">
                  <c:v>-8.3333333333335702E-2</c:v>
                </c:pt>
                <c:pt idx="1224">
                  <c:v>-0.11111111111111072</c:v>
                </c:pt>
                <c:pt idx="1225">
                  <c:v>-5.5555555555553582E-2</c:v>
                </c:pt>
                <c:pt idx="1226">
                  <c:v>-5.5555555555557135E-2</c:v>
                </c:pt>
                <c:pt idx="1227">
                  <c:v>-2.7777777777778567E-2</c:v>
                </c:pt>
                <c:pt idx="1228">
                  <c:v>-5.5555555555553582E-2</c:v>
                </c:pt>
                <c:pt idx="1229">
                  <c:v>-2.7777777777778567E-2</c:v>
                </c:pt>
                <c:pt idx="1230">
                  <c:v>-5.5555555555553582E-2</c:v>
                </c:pt>
                <c:pt idx="1231">
                  <c:v>-5.5555555555557135E-2</c:v>
                </c:pt>
                <c:pt idx="1232">
                  <c:v>-2.7777777777778567E-2</c:v>
                </c:pt>
                <c:pt idx="1233">
                  <c:v>0</c:v>
                </c:pt>
                <c:pt idx="1234">
                  <c:v>-2.7777777777778567E-2</c:v>
                </c:pt>
                <c:pt idx="1235">
                  <c:v>0</c:v>
                </c:pt>
                <c:pt idx="1236">
                  <c:v>-5.5555555555557135E-2</c:v>
                </c:pt>
                <c:pt idx="1237">
                  <c:v>-5.5555555555550029E-2</c:v>
                </c:pt>
                <c:pt idx="1238">
                  <c:v>-0.13888888888888928</c:v>
                </c:pt>
                <c:pt idx="1239">
                  <c:v>-0.1666666666666714</c:v>
                </c:pt>
                <c:pt idx="1240">
                  <c:v>-0.22222222222222143</c:v>
                </c:pt>
                <c:pt idx="1241">
                  <c:v>-0.19444444444444287</c:v>
                </c:pt>
                <c:pt idx="1242">
                  <c:v>-0.19444444444444642</c:v>
                </c:pt>
                <c:pt idx="1243">
                  <c:v>-0.1666666666666643</c:v>
                </c:pt>
                <c:pt idx="1244">
                  <c:v>-0.19444444444444642</c:v>
                </c:pt>
                <c:pt idx="1245">
                  <c:v>-0.1666666666666643</c:v>
                </c:pt>
                <c:pt idx="1246">
                  <c:v>-0.16666666666666785</c:v>
                </c:pt>
                <c:pt idx="1247">
                  <c:v>-0.19444444444444287</c:v>
                </c:pt>
                <c:pt idx="1248">
                  <c:v>-0.19444444444444642</c:v>
                </c:pt>
                <c:pt idx="1249">
                  <c:v>-0.19444444444444287</c:v>
                </c:pt>
                <c:pt idx="1250">
                  <c:v>-0.19444444444444642</c:v>
                </c:pt>
                <c:pt idx="1251">
                  <c:v>-0.1666666666666643</c:v>
                </c:pt>
                <c:pt idx="1252">
                  <c:v>-0.16666666666666785</c:v>
                </c:pt>
                <c:pt idx="1253">
                  <c:v>-0.16666666666666785</c:v>
                </c:pt>
                <c:pt idx="1254">
                  <c:v>-0.1666666666666643</c:v>
                </c:pt>
                <c:pt idx="1255">
                  <c:v>-0.16666666666666785</c:v>
                </c:pt>
                <c:pt idx="1256">
                  <c:v>-0.1666666666666643</c:v>
                </c:pt>
                <c:pt idx="1257">
                  <c:v>-0.1666666666666714</c:v>
                </c:pt>
                <c:pt idx="1258">
                  <c:v>-0.1666666666666643</c:v>
                </c:pt>
                <c:pt idx="1259">
                  <c:v>-0.1666666666666643</c:v>
                </c:pt>
                <c:pt idx="1260">
                  <c:v>-0.13888888888888928</c:v>
                </c:pt>
                <c:pt idx="1261">
                  <c:v>-0.11111111111111427</c:v>
                </c:pt>
                <c:pt idx="1262">
                  <c:v>-8.3333333333332149E-2</c:v>
                </c:pt>
                <c:pt idx="1263">
                  <c:v>0</c:v>
                </c:pt>
                <c:pt idx="1264">
                  <c:v>2.7777777777778567E-2</c:v>
                </c:pt>
                <c:pt idx="1265">
                  <c:v>8.3333333333332149E-2</c:v>
                </c:pt>
                <c:pt idx="1266">
                  <c:v>8.3333333333335702E-2</c:v>
                </c:pt>
                <c:pt idx="1267">
                  <c:v>5.5555555555553582E-2</c:v>
                </c:pt>
                <c:pt idx="1268">
                  <c:v>5.5555555555553582E-2</c:v>
                </c:pt>
                <c:pt idx="1269">
                  <c:v>0</c:v>
                </c:pt>
                <c:pt idx="1270">
                  <c:v>-5.5555555555553582E-2</c:v>
                </c:pt>
                <c:pt idx="1271">
                  <c:v>-8.3333333333335702E-2</c:v>
                </c:pt>
                <c:pt idx="1272">
                  <c:v>-0.11111111111110716</c:v>
                </c:pt>
                <c:pt idx="1273">
                  <c:v>-0.11111111111111427</c:v>
                </c:pt>
                <c:pt idx="1274">
                  <c:v>-8.3333333333332149E-2</c:v>
                </c:pt>
                <c:pt idx="1275">
                  <c:v>-8.3333333333332149E-2</c:v>
                </c:pt>
                <c:pt idx="1276">
                  <c:v>-5.5555555555557135E-2</c:v>
                </c:pt>
                <c:pt idx="1277">
                  <c:v>0</c:v>
                </c:pt>
                <c:pt idx="1278">
                  <c:v>2.7777777777778567E-2</c:v>
                </c:pt>
                <c:pt idx="1279">
                  <c:v>2.7777777777778567E-2</c:v>
                </c:pt>
                <c:pt idx="1280">
                  <c:v>5.5555555555553582E-2</c:v>
                </c:pt>
                <c:pt idx="1281">
                  <c:v>5.5555555555557135E-2</c:v>
                </c:pt>
                <c:pt idx="1282">
                  <c:v>0</c:v>
                </c:pt>
                <c:pt idx="1283">
                  <c:v>2.7777777777778567E-2</c:v>
                </c:pt>
                <c:pt idx="1284">
                  <c:v>0</c:v>
                </c:pt>
                <c:pt idx="1285">
                  <c:v>0</c:v>
                </c:pt>
                <c:pt idx="1286">
                  <c:v>-5.5555555555557135E-2</c:v>
                </c:pt>
                <c:pt idx="1287">
                  <c:v>-5.5555555555553582E-2</c:v>
                </c:pt>
                <c:pt idx="1288">
                  <c:v>-8.3333333333335702E-2</c:v>
                </c:pt>
                <c:pt idx="1289">
                  <c:v>-0.11111111111111072</c:v>
                </c:pt>
                <c:pt idx="1290">
                  <c:v>-0.11111111111111072</c:v>
                </c:pt>
                <c:pt idx="1291">
                  <c:v>-8.3333333333335702E-2</c:v>
                </c:pt>
                <c:pt idx="1292">
                  <c:v>-0.11111111111110716</c:v>
                </c:pt>
                <c:pt idx="1293">
                  <c:v>-0.13888888888888928</c:v>
                </c:pt>
                <c:pt idx="1294">
                  <c:v>-0.13888888888888928</c:v>
                </c:pt>
                <c:pt idx="1295">
                  <c:v>-0.13888888888888928</c:v>
                </c:pt>
                <c:pt idx="1296">
                  <c:v>-8.3333333333332149E-2</c:v>
                </c:pt>
                <c:pt idx="1297">
                  <c:v>-2.7777777777778567E-2</c:v>
                </c:pt>
                <c:pt idx="1298">
                  <c:v>2.7777777777778567E-2</c:v>
                </c:pt>
                <c:pt idx="1299">
                  <c:v>5.5555555555553582E-2</c:v>
                </c:pt>
                <c:pt idx="1300">
                  <c:v>8.3333333333335702E-2</c:v>
                </c:pt>
                <c:pt idx="1301">
                  <c:v>5.5555555555553582E-2</c:v>
                </c:pt>
                <c:pt idx="1302">
                  <c:v>5.5555555555553582E-2</c:v>
                </c:pt>
                <c:pt idx="1303">
                  <c:v>5.5555555555557135E-2</c:v>
                </c:pt>
                <c:pt idx="1304">
                  <c:v>8.3333333333332149E-2</c:v>
                </c:pt>
                <c:pt idx="1305">
                  <c:v>2.777777777778212E-2</c:v>
                </c:pt>
                <c:pt idx="1306">
                  <c:v>2.7777777777775015E-2</c:v>
                </c:pt>
                <c:pt idx="1307">
                  <c:v>0</c:v>
                </c:pt>
                <c:pt idx="1308">
                  <c:v>0</c:v>
                </c:pt>
                <c:pt idx="1309">
                  <c:v>-2.7777777777775015E-2</c:v>
                </c:pt>
                <c:pt idx="1310">
                  <c:v>0</c:v>
                </c:pt>
                <c:pt idx="1311">
                  <c:v>-2.777777777778212E-2</c:v>
                </c:pt>
                <c:pt idx="1312">
                  <c:v>-2.7777777777775015E-2</c:v>
                </c:pt>
                <c:pt idx="1313">
                  <c:v>-5.5555555555557135E-2</c:v>
                </c:pt>
                <c:pt idx="1314">
                  <c:v>-8.3333333333332149E-2</c:v>
                </c:pt>
                <c:pt idx="1315">
                  <c:v>-5.5555555555557135E-2</c:v>
                </c:pt>
                <c:pt idx="1316">
                  <c:v>-8.3333333333332149E-2</c:v>
                </c:pt>
                <c:pt idx="1317">
                  <c:v>-0.16666666666666785</c:v>
                </c:pt>
                <c:pt idx="1318">
                  <c:v>-0.11111111111111072</c:v>
                </c:pt>
                <c:pt idx="1319">
                  <c:v>-0.11111111111111072</c:v>
                </c:pt>
                <c:pt idx="1320">
                  <c:v>5.5555555555557135E-2</c:v>
                </c:pt>
                <c:pt idx="1321">
                  <c:v>0.13888888888888573</c:v>
                </c:pt>
                <c:pt idx="1322">
                  <c:v>0.25000000000000355</c:v>
                </c:pt>
                <c:pt idx="1323">
                  <c:v>0.3333333333333286</c:v>
                </c:pt>
                <c:pt idx="1324">
                  <c:v>0.44444444444444642</c:v>
                </c:pt>
                <c:pt idx="1325">
                  <c:v>0.41666666666666785</c:v>
                </c:pt>
                <c:pt idx="1326">
                  <c:v>0.30555555555555358</c:v>
                </c:pt>
                <c:pt idx="1327">
                  <c:v>0.13888888888888928</c:v>
                </c:pt>
                <c:pt idx="1328">
                  <c:v>5.5555555555557135E-2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-2.7777777777775015E-2</c:v>
                </c:pt>
                <c:pt idx="1334">
                  <c:v>-8.3333333333339255E-2</c:v>
                </c:pt>
                <c:pt idx="1335">
                  <c:v>-8.3333333333332149E-2</c:v>
                </c:pt>
                <c:pt idx="1336">
                  <c:v>-8.3333333333332149E-2</c:v>
                </c:pt>
                <c:pt idx="1337">
                  <c:v>-2.7777777777775015E-2</c:v>
                </c:pt>
                <c:pt idx="1338">
                  <c:v>-2.777777777778212E-2</c:v>
                </c:pt>
                <c:pt idx="1339">
                  <c:v>0</c:v>
                </c:pt>
                <c:pt idx="1340">
                  <c:v>0</c:v>
                </c:pt>
                <c:pt idx="1341">
                  <c:v>2.777777777778212E-2</c:v>
                </c:pt>
                <c:pt idx="1342">
                  <c:v>2.7777777777775015E-2</c:v>
                </c:pt>
                <c:pt idx="1343">
                  <c:v>0.11111111111111427</c:v>
                </c:pt>
                <c:pt idx="1344">
                  <c:v>0.11111111111110716</c:v>
                </c:pt>
                <c:pt idx="1345">
                  <c:v>0.11111111111111427</c:v>
                </c:pt>
                <c:pt idx="1346">
                  <c:v>8.3333333333332149E-2</c:v>
                </c:pt>
                <c:pt idx="1347">
                  <c:v>2.7777777777775015E-2</c:v>
                </c:pt>
                <c:pt idx="1348">
                  <c:v>0</c:v>
                </c:pt>
                <c:pt idx="1349">
                  <c:v>-5.5555555555553582E-2</c:v>
                </c:pt>
                <c:pt idx="1350">
                  <c:v>-0.19444444444444287</c:v>
                </c:pt>
                <c:pt idx="1351">
                  <c:v>-0.30555555555555713</c:v>
                </c:pt>
                <c:pt idx="1352">
                  <c:v>-0.38888888888888928</c:v>
                </c:pt>
                <c:pt idx="1353">
                  <c:v>-0.38888888888888928</c:v>
                </c:pt>
                <c:pt idx="1354">
                  <c:v>-0.41666666666666785</c:v>
                </c:pt>
                <c:pt idx="1355">
                  <c:v>-0.4166666666666643</c:v>
                </c:pt>
                <c:pt idx="1356">
                  <c:v>-0.47222222222222499</c:v>
                </c:pt>
                <c:pt idx="1357">
                  <c:v>-0.52777777777777501</c:v>
                </c:pt>
                <c:pt idx="1358">
                  <c:v>-0.55555555555555358</c:v>
                </c:pt>
                <c:pt idx="1359">
                  <c:v>-0.5833333333333357</c:v>
                </c:pt>
                <c:pt idx="1360">
                  <c:v>-0.63888888888888928</c:v>
                </c:pt>
                <c:pt idx="1361">
                  <c:v>-0.61111111111111072</c:v>
                </c:pt>
                <c:pt idx="1362">
                  <c:v>-0.38888888888888928</c:v>
                </c:pt>
                <c:pt idx="1363">
                  <c:v>-0.11111111111111072</c:v>
                </c:pt>
                <c:pt idx="1364">
                  <c:v>0.16666666666666785</c:v>
                </c:pt>
                <c:pt idx="1365">
                  <c:v>0.38888888888888573</c:v>
                </c:pt>
                <c:pt idx="1366">
                  <c:v>0.22222222222222499</c:v>
                </c:pt>
                <c:pt idx="1367">
                  <c:v>2.7777777777778567E-2</c:v>
                </c:pt>
                <c:pt idx="1368">
                  <c:v>-0.22222222222222499</c:v>
                </c:pt>
                <c:pt idx="1369">
                  <c:v>-0.52777777777777501</c:v>
                </c:pt>
                <c:pt idx="1370">
                  <c:v>-0.44444444444444642</c:v>
                </c:pt>
                <c:pt idx="1371">
                  <c:v>-0.16666666666666785</c:v>
                </c:pt>
                <c:pt idx="1372">
                  <c:v>0</c:v>
                </c:pt>
                <c:pt idx="1373">
                  <c:v>0</c:v>
                </c:pt>
                <c:pt idx="1374">
                  <c:v>-0.13888888888888751</c:v>
                </c:pt>
                <c:pt idx="1375">
                  <c:v>-0.30555555555555536</c:v>
                </c:pt>
                <c:pt idx="1376">
                  <c:v>-0.52777777777777857</c:v>
                </c:pt>
                <c:pt idx="1377">
                  <c:v>-0.97222222222222143</c:v>
                </c:pt>
                <c:pt idx="1378">
                  <c:v>-1.4722222222222214</c:v>
                </c:pt>
                <c:pt idx="1379">
                  <c:v>-1.4722222222222214</c:v>
                </c:pt>
                <c:pt idx="1380">
                  <c:v>-1.4722222222222232</c:v>
                </c:pt>
                <c:pt idx="1381">
                  <c:v>-1.4722222222222214</c:v>
                </c:pt>
                <c:pt idx="1382">
                  <c:v>-0.63888888888889017</c:v>
                </c:pt>
                <c:pt idx="1383">
                  <c:v>0.55555555555555625</c:v>
                </c:pt>
                <c:pt idx="1384">
                  <c:v>0.99999999999999822</c:v>
                </c:pt>
                <c:pt idx="1385">
                  <c:v>0.75000000000000178</c:v>
                </c:pt>
                <c:pt idx="1386">
                  <c:v>0.30555555555555536</c:v>
                </c:pt>
                <c:pt idx="1387">
                  <c:v>0.25</c:v>
                </c:pt>
                <c:pt idx="1388">
                  <c:v>0.5</c:v>
                </c:pt>
                <c:pt idx="1389">
                  <c:v>0.86111111111111072</c:v>
                </c:pt>
                <c:pt idx="1390">
                  <c:v>1.1111111111111107</c:v>
                </c:pt>
                <c:pt idx="1391">
                  <c:v>1.0277777777777786</c:v>
                </c:pt>
                <c:pt idx="1392">
                  <c:v>0.72222222222222143</c:v>
                </c:pt>
                <c:pt idx="1393">
                  <c:v>0.41666666666666607</c:v>
                </c:pt>
                <c:pt idx="1394">
                  <c:v>0.16666666666666785</c:v>
                </c:pt>
                <c:pt idx="1395">
                  <c:v>0</c:v>
                </c:pt>
                <c:pt idx="1396">
                  <c:v>-5.5555555555555358E-2</c:v>
                </c:pt>
                <c:pt idx="1397">
                  <c:v>-0.16666666666666607</c:v>
                </c:pt>
                <c:pt idx="1398">
                  <c:v>-0.25</c:v>
                </c:pt>
                <c:pt idx="1399">
                  <c:v>-0.30555555555555713</c:v>
                </c:pt>
                <c:pt idx="1400">
                  <c:v>-0.38888888888888751</c:v>
                </c:pt>
                <c:pt idx="1401">
                  <c:v>-0.44444444444444464</c:v>
                </c:pt>
                <c:pt idx="1402">
                  <c:v>-0.47222222222222321</c:v>
                </c:pt>
                <c:pt idx="1403">
                  <c:v>-0.61111111111111072</c:v>
                </c:pt>
                <c:pt idx="1404">
                  <c:v>-0.94444444444444464</c:v>
                </c:pt>
                <c:pt idx="1405">
                  <c:v>-1.4722222222222214</c:v>
                </c:pt>
                <c:pt idx="1406">
                  <c:v>-1.4722222222222232</c:v>
                </c:pt>
                <c:pt idx="1407">
                  <c:v>-0.99999999999999911</c:v>
                </c:pt>
                <c:pt idx="1408">
                  <c:v>-0.19444444444444553</c:v>
                </c:pt>
                <c:pt idx="1409">
                  <c:v>0.1111111111111116</c:v>
                </c:pt>
                <c:pt idx="1410">
                  <c:v>5.5555555555555358E-2</c:v>
                </c:pt>
                <c:pt idx="1411">
                  <c:v>-2.7777777777777679E-2</c:v>
                </c:pt>
                <c:pt idx="1412">
                  <c:v>-8.3333333333333037E-2</c:v>
                </c:pt>
                <c:pt idx="1413">
                  <c:v>-0.1111111111111116</c:v>
                </c:pt>
                <c:pt idx="1414">
                  <c:v>2.7777777777778567E-2</c:v>
                </c:pt>
                <c:pt idx="1415">
                  <c:v>0.3888888888888884</c:v>
                </c:pt>
                <c:pt idx="1416">
                  <c:v>0.80555555555555625</c:v>
                </c:pt>
                <c:pt idx="1417">
                  <c:v>1.0277777777777768</c:v>
                </c:pt>
                <c:pt idx="1418">
                  <c:v>1</c:v>
                </c:pt>
                <c:pt idx="1419">
                  <c:v>0.69444444444444464</c:v>
                </c:pt>
                <c:pt idx="1420">
                  <c:v>0.22222222222222321</c:v>
                </c:pt>
                <c:pt idx="1421">
                  <c:v>-0.22222222222222321</c:v>
                </c:pt>
                <c:pt idx="1422">
                  <c:v>-0.72222222222222321</c:v>
                </c:pt>
                <c:pt idx="1423">
                  <c:v>-0.83333333333333215</c:v>
                </c:pt>
                <c:pt idx="1424">
                  <c:v>-0.27777777777777857</c:v>
                </c:pt>
                <c:pt idx="1425">
                  <c:v>8.3333333333333925E-2</c:v>
                </c:pt>
                <c:pt idx="1426">
                  <c:v>0.47222222222222143</c:v>
                </c:pt>
                <c:pt idx="1427">
                  <c:v>0.88888888888888928</c:v>
                </c:pt>
                <c:pt idx="1428">
                  <c:v>0.63888888888888928</c:v>
                </c:pt>
                <c:pt idx="1429">
                  <c:v>0.19444444444444464</c:v>
                </c:pt>
                <c:pt idx="1430">
                  <c:v>-0.16666666666666785</c:v>
                </c:pt>
                <c:pt idx="1431">
                  <c:v>-0.49999999999999822</c:v>
                </c:pt>
                <c:pt idx="1432">
                  <c:v>-0.97222222222222321</c:v>
                </c:pt>
                <c:pt idx="1433">
                  <c:v>-1.4722222222222214</c:v>
                </c:pt>
                <c:pt idx="1434">
                  <c:v>-1.4722222222222223</c:v>
                </c:pt>
                <c:pt idx="1435">
                  <c:v>-1.5</c:v>
                </c:pt>
                <c:pt idx="1436">
                  <c:v>-0.41666666666666607</c:v>
                </c:pt>
                <c:pt idx="1437">
                  <c:v>0.16666666666666607</c:v>
                </c:pt>
                <c:pt idx="1438">
                  <c:v>0.38888888888888928</c:v>
                </c:pt>
                <c:pt idx="1439">
                  <c:v>0.24999999999999911</c:v>
                </c:pt>
                <c:pt idx="1440">
                  <c:v>2.7777777777778567E-2</c:v>
                </c:pt>
                <c:pt idx="1441">
                  <c:v>-0.19444444444444553</c:v>
                </c:pt>
                <c:pt idx="1442">
                  <c:v>-0.49999999999999911</c:v>
                </c:pt>
                <c:pt idx="1443">
                  <c:v>-0.3611111111111116</c:v>
                </c:pt>
                <c:pt idx="1444">
                  <c:v>-8.3333333333333037E-2</c:v>
                </c:pt>
                <c:pt idx="1445">
                  <c:v>8.3333333333333037E-2</c:v>
                </c:pt>
                <c:pt idx="1446">
                  <c:v>5.5555555555555358E-2</c:v>
                </c:pt>
                <c:pt idx="1447">
                  <c:v>-0.16666666666666696</c:v>
                </c:pt>
                <c:pt idx="1448">
                  <c:v>-0.80555555555555447</c:v>
                </c:pt>
                <c:pt idx="1449">
                  <c:v>-1.416666666666667</c:v>
                </c:pt>
                <c:pt idx="1450">
                  <c:v>-1.4722222222222223</c:v>
                </c:pt>
                <c:pt idx="1451">
                  <c:v>-0.94444444444444442</c:v>
                </c:pt>
                <c:pt idx="1452">
                  <c:v>-0.33333333333333331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0.61111111111111116</c:v>
                </c:pt>
                <c:pt idx="1480">
                  <c:v>0.61111111111111116</c:v>
                </c:pt>
                <c:pt idx="1481">
                  <c:v>0.52777777777777768</c:v>
                </c:pt>
                <c:pt idx="1482">
                  <c:v>0.44444444444444464</c:v>
                </c:pt>
                <c:pt idx="1483">
                  <c:v>0.36111111111111072</c:v>
                </c:pt>
                <c:pt idx="1484">
                  <c:v>0.33333333333333348</c:v>
                </c:pt>
                <c:pt idx="1485">
                  <c:v>0.30555555555555536</c:v>
                </c:pt>
                <c:pt idx="1486">
                  <c:v>0.38888888888888928</c:v>
                </c:pt>
                <c:pt idx="1487">
                  <c:v>0.49999999999999956</c:v>
                </c:pt>
                <c:pt idx="1488">
                  <c:v>0.63888888888888928</c:v>
                </c:pt>
                <c:pt idx="1489">
                  <c:v>0.77777777777777768</c:v>
                </c:pt>
                <c:pt idx="1490">
                  <c:v>0.91666666666666696</c:v>
                </c:pt>
                <c:pt idx="1491">
                  <c:v>0.99999999999999911</c:v>
                </c:pt>
                <c:pt idx="1492">
                  <c:v>1.0555555555555554</c:v>
                </c:pt>
                <c:pt idx="1493">
                  <c:v>1.0000000000000018</c:v>
                </c:pt>
                <c:pt idx="1494">
                  <c:v>0.94444444444444287</c:v>
                </c:pt>
                <c:pt idx="1495">
                  <c:v>0.86111111111111249</c:v>
                </c:pt>
                <c:pt idx="1496">
                  <c:v>0.74999999999999822</c:v>
                </c:pt>
                <c:pt idx="1497">
                  <c:v>0.66666666666666785</c:v>
                </c:pt>
                <c:pt idx="1498">
                  <c:v>0.55555555555555536</c:v>
                </c:pt>
                <c:pt idx="1499">
                  <c:v>0.44444444444444287</c:v>
                </c:pt>
                <c:pt idx="1500">
                  <c:v>0.33333333333333393</c:v>
                </c:pt>
                <c:pt idx="1501">
                  <c:v>0.22222222222222143</c:v>
                </c:pt>
                <c:pt idx="1502">
                  <c:v>0.22222222222222321</c:v>
                </c:pt>
                <c:pt idx="1503">
                  <c:v>0.16666666666666785</c:v>
                </c:pt>
                <c:pt idx="1504">
                  <c:v>0.19444444444444287</c:v>
                </c:pt>
                <c:pt idx="1505">
                  <c:v>0.16666666666666785</c:v>
                </c:pt>
                <c:pt idx="1506">
                  <c:v>0.13888888888888928</c:v>
                </c:pt>
                <c:pt idx="1507">
                  <c:v>0.13888888888888751</c:v>
                </c:pt>
                <c:pt idx="1508">
                  <c:v>0.16666666666666785</c:v>
                </c:pt>
                <c:pt idx="1509">
                  <c:v>0.19444444444444287</c:v>
                </c:pt>
                <c:pt idx="1510">
                  <c:v>0.25000000000000178</c:v>
                </c:pt>
                <c:pt idx="1511">
                  <c:v>0.36111111111111072</c:v>
                </c:pt>
                <c:pt idx="1512">
                  <c:v>0.47222222222222143</c:v>
                </c:pt>
                <c:pt idx="1513">
                  <c:v>0.58333333333333215</c:v>
                </c:pt>
                <c:pt idx="1514">
                  <c:v>0.66666666666666785</c:v>
                </c:pt>
                <c:pt idx="1515">
                  <c:v>0.6666666666666643</c:v>
                </c:pt>
                <c:pt idx="1516">
                  <c:v>0.5833333333333357</c:v>
                </c:pt>
                <c:pt idx="1517">
                  <c:v>0.41666666666666785</c:v>
                </c:pt>
                <c:pt idx="1518">
                  <c:v>0.3333333333333357</c:v>
                </c:pt>
                <c:pt idx="1519">
                  <c:v>0.22222222222222143</c:v>
                </c:pt>
                <c:pt idx="1520">
                  <c:v>0.19444444444444287</c:v>
                </c:pt>
                <c:pt idx="1521">
                  <c:v>0.11111111111111072</c:v>
                </c:pt>
                <c:pt idx="1522">
                  <c:v>8.3333333333332149E-2</c:v>
                </c:pt>
                <c:pt idx="1523">
                  <c:v>-2.7777777777778567E-2</c:v>
                </c:pt>
                <c:pt idx="1524">
                  <c:v>-0.11111111111111072</c:v>
                </c:pt>
                <c:pt idx="1525">
                  <c:v>-0.30555555555555358</c:v>
                </c:pt>
                <c:pt idx="1526">
                  <c:v>-0.47222222222222499</c:v>
                </c:pt>
                <c:pt idx="1527">
                  <c:v>-0.61111111111111072</c:v>
                </c:pt>
                <c:pt idx="1528">
                  <c:v>-0.6666666666666643</c:v>
                </c:pt>
                <c:pt idx="1529">
                  <c:v>-0.61111111111111072</c:v>
                </c:pt>
                <c:pt idx="1530">
                  <c:v>-0.5</c:v>
                </c:pt>
                <c:pt idx="1531">
                  <c:v>-0.36111111111111427</c:v>
                </c:pt>
                <c:pt idx="1532">
                  <c:v>-0.19444444444444287</c:v>
                </c:pt>
                <c:pt idx="1533">
                  <c:v>-5.5555555555553582E-2</c:v>
                </c:pt>
                <c:pt idx="1534">
                  <c:v>0.11111111111111072</c:v>
                </c:pt>
                <c:pt idx="1535">
                  <c:v>0.27777777777777501</c:v>
                </c:pt>
                <c:pt idx="1536">
                  <c:v>0.50000000000000355</c:v>
                </c:pt>
                <c:pt idx="1537">
                  <c:v>0.6666666666666643</c:v>
                </c:pt>
                <c:pt idx="1538">
                  <c:v>0.77777777777777857</c:v>
                </c:pt>
                <c:pt idx="1539">
                  <c:v>0.88888888888888573</c:v>
                </c:pt>
                <c:pt idx="1540">
                  <c:v>0.9166666666666714</c:v>
                </c:pt>
                <c:pt idx="1541">
                  <c:v>0.97222222222222143</c:v>
                </c:pt>
                <c:pt idx="1542">
                  <c:v>0.94444444444444287</c:v>
                </c:pt>
                <c:pt idx="1543">
                  <c:v>0.86111111111111427</c:v>
                </c:pt>
                <c:pt idx="1544">
                  <c:v>0.69444444444444287</c:v>
                </c:pt>
                <c:pt idx="1545">
                  <c:v>0.44444444444444287</c:v>
                </c:pt>
                <c:pt idx="1546">
                  <c:v>0.27777777777777857</c:v>
                </c:pt>
                <c:pt idx="1547">
                  <c:v>0.1666666666666643</c:v>
                </c:pt>
                <c:pt idx="1548">
                  <c:v>0.11111111111111427</c:v>
                </c:pt>
                <c:pt idx="1549">
                  <c:v>0.13888888888888573</c:v>
                </c:pt>
                <c:pt idx="1550">
                  <c:v>0.13888888888888928</c:v>
                </c:pt>
                <c:pt idx="1551">
                  <c:v>0.19444444444444642</c:v>
                </c:pt>
                <c:pt idx="1552">
                  <c:v>0.19444444444444642</c:v>
                </c:pt>
                <c:pt idx="1553">
                  <c:v>0.22222222222222143</c:v>
                </c:pt>
                <c:pt idx="1554">
                  <c:v>0.19444444444444287</c:v>
                </c:pt>
                <c:pt idx="1555">
                  <c:v>0.22222222222222143</c:v>
                </c:pt>
                <c:pt idx="1556">
                  <c:v>0.25</c:v>
                </c:pt>
                <c:pt idx="1557">
                  <c:v>0.30555555555555713</c:v>
                </c:pt>
                <c:pt idx="1558">
                  <c:v>0.33333333333333215</c:v>
                </c:pt>
                <c:pt idx="1559">
                  <c:v>0.41666666666666785</c:v>
                </c:pt>
                <c:pt idx="1560">
                  <c:v>0.44444444444444287</c:v>
                </c:pt>
                <c:pt idx="1561">
                  <c:v>0.44444444444444287</c:v>
                </c:pt>
                <c:pt idx="1562">
                  <c:v>0.44444444444444642</c:v>
                </c:pt>
                <c:pt idx="1563">
                  <c:v>0.44444444444444287</c:v>
                </c:pt>
                <c:pt idx="1564">
                  <c:v>0.47222222222222499</c:v>
                </c:pt>
                <c:pt idx="1565">
                  <c:v>0.47222222222222143</c:v>
                </c:pt>
                <c:pt idx="1566">
                  <c:v>0.47222222222222499</c:v>
                </c:pt>
                <c:pt idx="1567">
                  <c:v>0.49999999999999645</c:v>
                </c:pt>
                <c:pt idx="1568">
                  <c:v>0.44444444444444642</c:v>
                </c:pt>
                <c:pt idx="1569">
                  <c:v>0.4166666666666643</c:v>
                </c:pt>
                <c:pt idx="1570">
                  <c:v>0.38888888888889284</c:v>
                </c:pt>
                <c:pt idx="1571">
                  <c:v>0.36111111111110716</c:v>
                </c:pt>
                <c:pt idx="1572">
                  <c:v>0.3333333333333357</c:v>
                </c:pt>
                <c:pt idx="1573">
                  <c:v>0.30555555555555003</c:v>
                </c:pt>
                <c:pt idx="1574">
                  <c:v>0.22222222222222143</c:v>
                </c:pt>
                <c:pt idx="1575">
                  <c:v>0.1666666666666714</c:v>
                </c:pt>
                <c:pt idx="1576">
                  <c:v>0.11111111111110716</c:v>
                </c:pt>
                <c:pt idx="1577">
                  <c:v>2.7777777777785673E-2</c:v>
                </c:pt>
                <c:pt idx="1578">
                  <c:v>-2.7777777777785673E-2</c:v>
                </c:pt>
                <c:pt idx="1579">
                  <c:v>-8.3333333333328596E-2</c:v>
                </c:pt>
                <c:pt idx="1580">
                  <c:v>-8.3333333333335702E-2</c:v>
                </c:pt>
                <c:pt idx="1581">
                  <c:v>-0.13888888888888573</c:v>
                </c:pt>
                <c:pt idx="1582">
                  <c:v>-0.11111111111111427</c:v>
                </c:pt>
                <c:pt idx="1583">
                  <c:v>-0.1666666666666643</c:v>
                </c:pt>
                <c:pt idx="1584">
                  <c:v>-0.19444444444444287</c:v>
                </c:pt>
                <c:pt idx="1585">
                  <c:v>-0.22222222222222143</c:v>
                </c:pt>
                <c:pt idx="1586">
                  <c:v>-0.25000000000000711</c:v>
                </c:pt>
                <c:pt idx="1587">
                  <c:v>-0.27777777777777857</c:v>
                </c:pt>
                <c:pt idx="1588">
                  <c:v>-0.27777777777777146</c:v>
                </c:pt>
                <c:pt idx="1589">
                  <c:v>-0.25</c:v>
                </c:pt>
                <c:pt idx="1590">
                  <c:v>-0.19444444444444287</c:v>
                </c:pt>
                <c:pt idx="1591">
                  <c:v>-0.16666666666666785</c:v>
                </c:pt>
                <c:pt idx="1592">
                  <c:v>-0.11111111111111427</c:v>
                </c:pt>
                <c:pt idx="1593">
                  <c:v>-0.11111111111111072</c:v>
                </c:pt>
                <c:pt idx="1594">
                  <c:v>-5.5555555555553582E-2</c:v>
                </c:pt>
                <c:pt idx="1595">
                  <c:v>-5.5555555555557135E-2</c:v>
                </c:pt>
                <c:pt idx="1596">
                  <c:v>-0.11111111111111072</c:v>
                </c:pt>
                <c:pt idx="1597">
                  <c:v>-0.11111111111111072</c:v>
                </c:pt>
                <c:pt idx="1598">
                  <c:v>-0.19444444444444287</c:v>
                </c:pt>
                <c:pt idx="1599">
                  <c:v>-0.22222222222222143</c:v>
                </c:pt>
                <c:pt idx="1600">
                  <c:v>-0.25000000000000355</c:v>
                </c:pt>
                <c:pt idx="1601">
                  <c:v>-0.27777777777777857</c:v>
                </c:pt>
                <c:pt idx="1602">
                  <c:v>-0.27777777777777501</c:v>
                </c:pt>
                <c:pt idx="1603">
                  <c:v>-0.22222222222222143</c:v>
                </c:pt>
                <c:pt idx="1604">
                  <c:v>-0.1666666666666714</c:v>
                </c:pt>
                <c:pt idx="1605">
                  <c:v>-0.13888888888888928</c:v>
                </c:pt>
                <c:pt idx="1606">
                  <c:v>-5.5555555555550029E-2</c:v>
                </c:pt>
                <c:pt idx="1607">
                  <c:v>-5.5555555555557135E-2</c:v>
                </c:pt>
                <c:pt idx="1608">
                  <c:v>0</c:v>
                </c:pt>
                <c:pt idx="1609">
                  <c:v>0</c:v>
                </c:pt>
                <c:pt idx="1610">
                  <c:v>5.5555555555557135E-2</c:v>
                </c:pt>
                <c:pt idx="1611">
                  <c:v>2.7777777777775015E-2</c:v>
                </c:pt>
                <c:pt idx="1612">
                  <c:v>8.3333333333332149E-2</c:v>
                </c:pt>
                <c:pt idx="1613">
                  <c:v>0.11111111111111427</c:v>
                </c:pt>
                <c:pt idx="1614">
                  <c:v>0.1666666666666643</c:v>
                </c:pt>
                <c:pt idx="1615">
                  <c:v>0.19444444444444642</c:v>
                </c:pt>
                <c:pt idx="1616">
                  <c:v>0.25</c:v>
                </c:pt>
                <c:pt idx="1617">
                  <c:v>0.30555555555555358</c:v>
                </c:pt>
                <c:pt idx="1618">
                  <c:v>0.3333333333333357</c:v>
                </c:pt>
                <c:pt idx="1619">
                  <c:v>0.36111111111111072</c:v>
                </c:pt>
                <c:pt idx="1620">
                  <c:v>0.30555555555555358</c:v>
                </c:pt>
                <c:pt idx="1621">
                  <c:v>0.27777777777777857</c:v>
                </c:pt>
                <c:pt idx="1622">
                  <c:v>0.22222222222222143</c:v>
                </c:pt>
                <c:pt idx="1623">
                  <c:v>0.1666666666666643</c:v>
                </c:pt>
                <c:pt idx="1624">
                  <c:v>5.5555555555557135E-2</c:v>
                </c:pt>
                <c:pt idx="1625">
                  <c:v>-2.7777777777778567E-2</c:v>
                </c:pt>
                <c:pt idx="1626">
                  <c:v>-0.11111111111110716</c:v>
                </c:pt>
                <c:pt idx="1627">
                  <c:v>-0.27777777777777857</c:v>
                </c:pt>
                <c:pt idx="1628">
                  <c:v>-0.38888888888888928</c:v>
                </c:pt>
                <c:pt idx="1629">
                  <c:v>-0.5</c:v>
                </c:pt>
                <c:pt idx="1630">
                  <c:v>-0.52777777777777857</c:v>
                </c:pt>
                <c:pt idx="1631">
                  <c:v>-0.5</c:v>
                </c:pt>
                <c:pt idx="1632">
                  <c:v>-0.36111111111111072</c:v>
                </c:pt>
                <c:pt idx="1633">
                  <c:v>-0.25</c:v>
                </c:pt>
                <c:pt idx="1634">
                  <c:v>-8.3333333333335702E-2</c:v>
                </c:pt>
                <c:pt idx="1635">
                  <c:v>-2.7777777777775015E-2</c:v>
                </c:pt>
                <c:pt idx="1636">
                  <c:v>0</c:v>
                </c:pt>
                <c:pt idx="1637">
                  <c:v>-2.7777777777778567E-2</c:v>
                </c:pt>
                <c:pt idx="1638">
                  <c:v>-8.3333333333332149E-2</c:v>
                </c:pt>
                <c:pt idx="1639">
                  <c:v>-0.11111111111111072</c:v>
                </c:pt>
                <c:pt idx="1640">
                  <c:v>-0.13888888888888928</c:v>
                </c:pt>
                <c:pt idx="1641">
                  <c:v>-0.11111111111111072</c:v>
                </c:pt>
                <c:pt idx="1642">
                  <c:v>-5.5555555555557135E-2</c:v>
                </c:pt>
                <c:pt idx="1643">
                  <c:v>2.7777777777778567E-2</c:v>
                </c:pt>
                <c:pt idx="1644">
                  <c:v>0.13888888888888928</c:v>
                </c:pt>
                <c:pt idx="1645">
                  <c:v>0.19444444444444287</c:v>
                </c:pt>
                <c:pt idx="1646">
                  <c:v>0.27777777777777857</c:v>
                </c:pt>
                <c:pt idx="1647">
                  <c:v>0.30555555555555713</c:v>
                </c:pt>
                <c:pt idx="1648">
                  <c:v>0.36111111111111072</c:v>
                </c:pt>
                <c:pt idx="1649">
                  <c:v>0.38888888888888928</c:v>
                </c:pt>
                <c:pt idx="1650">
                  <c:v>0.38888888888888573</c:v>
                </c:pt>
                <c:pt idx="1651">
                  <c:v>0.38888888888889284</c:v>
                </c:pt>
                <c:pt idx="1652">
                  <c:v>0.33333333333333215</c:v>
                </c:pt>
                <c:pt idx="1653">
                  <c:v>0.30555555555555358</c:v>
                </c:pt>
                <c:pt idx="1654">
                  <c:v>0.27777777777777857</c:v>
                </c:pt>
                <c:pt idx="1655">
                  <c:v>0.22222222222222143</c:v>
                </c:pt>
                <c:pt idx="1656">
                  <c:v>0.22222222222222143</c:v>
                </c:pt>
                <c:pt idx="1657">
                  <c:v>0.22222222222222854</c:v>
                </c:pt>
                <c:pt idx="1658">
                  <c:v>0.22222222222222143</c:v>
                </c:pt>
                <c:pt idx="1659">
                  <c:v>0.22222222222222143</c:v>
                </c:pt>
                <c:pt idx="1660">
                  <c:v>0.22222222222222143</c:v>
                </c:pt>
                <c:pt idx="1661">
                  <c:v>0.22222222222222143</c:v>
                </c:pt>
                <c:pt idx="1662">
                  <c:v>0.19444444444444287</c:v>
                </c:pt>
                <c:pt idx="1663">
                  <c:v>0.22222222222222143</c:v>
                </c:pt>
                <c:pt idx="1664">
                  <c:v>0.19444444444444287</c:v>
                </c:pt>
                <c:pt idx="1665">
                  <c:v>0.1666666666666714</c:v>
                </c:pt>
                <c:pt idx="1666">
                  <c:v>0.1666666666666643</c:v>
                </c:pt>
                <c:pt idx="1667">
                  <c:v>0.11111111111111427</c:v>
                </c:pt>
                <c:pt idx="1668">
                  <c:v>0.11111111111110716</c:v>
                </c:pt>
                <c:pt idx="1669">
                  <c:v>8.3333333333335702E-2</c:v>
                </c:pt>
                <c:pt idx="1670">
                  <c:v>8.3333333333335702E-2</c:v>
                </c:pt>
                <c:pt idx="1671">
                  <c:v>5.5555555555550029E-2</c:v>
                </c:pt>
                <c:pt idx="1672">
                  <c:v>2.7777777777778567E-2</c:v>
                </c:pt>
                <c:pt idx="1673">
                  <c:v>2.7777777777778567E-2</c:v>
                </c:pt>
                <c:pt idx="1674">
                  <c:v>2.7777777777778567E-2</c:v>
                </c:pt>
                <c:pt idx="1675">
                  <c:v>0</c:v>
                </c:pt>
                <c:pt idx="1676">
                  <c:v>0</c:v>
                </c:pt>
                <c:pt idx="1677">
                  <c:v>-2.7777777777778567E-2</c:v>
                </c:pt>
                <c:pt idx="1678">
                  <c:v>-5.5555555555557135E-2</c:v>
                </c:pt>
                <c:pt idx="1679">
                  <c:v>-8.3333333333335702E-2</c:v>
                </c:pt>
                <c:pt idx="1680">
                  <c:v>-8.3333333333328596E-2</c:v>
                </c:pt>
                <c:pt idx="1681">
                  <c:v>-8.3333333333335702E-2</c:v>
                </c:pt>
                <c:pt idx="1682">
                  <c:v>-2.7777777777778567E-2</c:v>
                </c:pt>
                <c:pt idx="1683">
                  <c:v>0</c:v>
                </c:pt>
                <c:pt idx="1684">
                  <c:v>5.5555555555557135E-2</c:v>
                </c:pt>
                <c:pt idx="1685">
                  <c:v>0.11111111111111427</c:v>
                </c:pt>
                <c:pt idx="1686">
                  <c:v>0.11111111111110716</c:v>
                </c:pt>
                <c:pt idx="1687">
                  <c:v>0.11111111111111427</c:v>
                </c:pt>
                <c:pt idx="1688">
                  <c:v>0.11111111111111427</c:v>
                </c:pt>
                <c:pt idx="1689">
                  <c:v>5.5555555555550029E-2</c:v>
                </c:pt>
                <c:pt idx="1690">
                  <c:v>5.5555555555557135E-2</c:v>
                </c:pt>
                <c:pt idx="1691">
                  <c:v>2.7777777777778567E-2</c:v>
                </c:pt>
                <c:pt idx="1692">
                  <c:v>2.7777777777778567E-2</c:v>
                </c:pt>
                <c:pt idx="1693">
                  <c:v>2.7777777777771462E-2</c:v>
                </c:pt>
                <c:pt idx="1694">
                  <c:v>2.7777777777778567E-2</c:v>
                </c:pt>
                <c:pt idx="1695">
                  <c:v>2.7777777777785673E-2</c:v>
                </c:pt>
                <c:pt idx="1696">
                  <c:v>2.7777777777771462E-2</c:v>
                </c:pt>
                <c:pt idx="1697">
                  <c:v>2.7777777777778567E-2</c:v>
                </c:pt>
                <c:pt idx="1698">
                  <c:v>2.7777777777778567E-2</c:v>
                </c:pt>
                <c:pt idx="1699">
                  <c:v>0</c:v>
                </c:pt>
                <c:pt idx="1700">
                  <c:v>-2.7777777777778567E-2</c:v>
                </c:pt>
                <c:pt idx="1701">
                  <c:v>-5.5555555555550029E-2</c:v>
                </c:pt>
                <c:pt idx="1702">
                  <c:v>-5.555555555556424E-2</c:v>
                </c:pt>
                <c:pt idx="1703">
                  <c:v>-5.5555555555550029E-2</c:v>
                </c:pt>
                <c:pt idx="1704">
                  <c:v>-8.3333333333335702E-2</c:v>
                </c:pt>
                <c:pt idx="1705">
                  <c:v>-5.5555555555550029E-2</c:v>
                </c:pt>
                <c:pt idx="1706">
                  <c:v>-5.5555555555557135E-2</c:v>
                </c:pt>
                <c:pt idx="1707">
                  <c:v>-5.5555555555557135E-2</c:v>
                </c:pt>
                <c:pt idx="1708">
                  <c:v>-2.7777777777778567E-2</c:v>
                </c:pt>
                <c:pt idx="1709">
                  <c:v>-2.7777777777778567E-2</c:v>
                </c:pt>
                <c:pt idx="1710">
                  <c:v>-2.7777777777778567E-2</c:v>
                </c:pt>
                <c:pt idx="1711">
                  <c:v>2.7777777777778567E-2</c:v>
                </c:pt>
                <c:pt idx="1712">
                  <c:v>2.7777777777778567E-2</c:v>
                </c:pt>
                <c:pt idx="1713">
                  <c:v>5.5555555555550029E-2</c:v>
                </c:pt>
                <c:pt idx="1714">
                  <c:v>8.3333333333342807E-2</c:v>
                </c:pt>
                <c:pt idx="1715">
                  <c:v>8.3333333333328596E-2</c:v>
                </c:pt>
                <c:pt idx="1716">
                  <c:v>0.11111111111110716</c:v>
                </c:pt>
                <c:pt idx="1717">
                  <c:v>0.11111111111111427</c:v>
                </c:pt>
                <c:pt idx="1718">
                  <c:v>0.13888888888889284</c:v>
                </c:pt>
                <c:pt idx="1719">
                  <c:v>0.13888888888888573</c:v>
                </c:pt>
                <c:pt idx="1720">
                  <c:v>0.1666666666666643</c:v>
                </c:pt>
                <c:pt idx="1721">
                  <c:v>0.13888888888889284</c:v>
                </c:pt>
                <c:pt idx="1722">
                  <c:v>0.11111111111110716</c:v>
                </c:pt>
                <c:pt idx="1723">
                  <c:v>5.5555555555557135E-2</c:v>
                </c:pt>
                <c:pt idx="1724">
                  <c:v>2.7777777777778567E-2</c:v>
                </c:pt>
                <c:pt idx="1725">
                  <c:v>-2.7777777777778567E-2</c:v>
                </c:pt>
                <c:pt idx="1726">
                  <c:v>-0.13888888888889284</c:v>
                </c:pt>
                <c:pt idx="1727">
                  <c:v>-0.24999999999999289</c:v>
                </c:pt>
                <c:pt idx="1728">
                  <c:v>-0.38888888888889284</c:v>
                </c:pt>
                <c:pt idx="1729">
                  <c:v>-0.52777777777777857</c:v>
                </c:pt>
                <c:pt idx="1730">
                  <c:v>-0.6666666666666643</c:v>
                </c:pt>
                <c:pt idx="1731">
                  <c:v>-0.69444444444444287</c:v>
                </c:pt>
                <c:pt idx="1732">
                  <c:v>-0.72222222222222143</c:v>
                </c:pt>
                <c:pt idx="1733">
                  <c:v>-0.69444444444444997</c:v>
                </c:pt>
                <c:pt idx="1734">
                  <c:v>-0.6666666666666643</c:v>
                </c:pt>
                <c:pt idx="1735">
                  <c:v>-0.63888888888888928</c:v>
                </c:pt>
                <c:pt idx="1736">
                  <c:v>-0.63888888888888928</c:v>
                </c:pt>
                <c:pt idx="1737">
                  <c:v>-0.66666666666666785</c:v>
                </c:pt>
                <c:pt idx="1738">
                  <c:v>-0.63888888888888573</c:v>
                </c:pt>
                <c:pt idx="1739">
                  <c:v>-0.63888888888888928</c:v>
                </c:pt>
                <c:pt idx="1740">
                  <c:v>-0.58333333333333215</c:v>
                </c:pt>
                <c:pt idx="1741">
                  <c:v>-0.50000000000000355</c:v>
                </c:pt>
                <c:pt idx="1742">
                  <c:v>-0.38888888888888573</c:v>
                </c:pt>
                <c:pt idx="1743">
                  <c:v>-0.36111111111111072</c:v>
                </c:pt>
                <c:pt idx="1744">
                  <c:v>-0.30555555555555713</c:v>
                </c:pt>
                <c:pt idx="1745">
                  <c:v>-0.27777777777777857</c:v>
                </c:pt>
                <c:pt idx="1746">
                  <c:v>-0.27777777777777857</c:v>
                </c:pt>
                <c:pt idx="1747">
                  <c:v>-0.27777777777777501</c:v>
                </c:pt>
                <c:pt idx="1748">
                  <c:v>-0.22222222222222143</c:v>
                </c:pt>
                <c:pt idx="1749">
                  <c:v>-0.22222222222222143</c:v>
                </c:pt>
                <c:pt idx="1750">
                  <c:v>-0.1666666666666714</c:v>
                </c:pt>
                <c:pt idx="1751">
                  <c:v>-0.13888888888888928</c:v>
                </c:pt>
                <c:pt idx="1752">
                  <c:v>-0.13888888888888928</c:v>
                </c:pt>
                <c:pt idx="1753">
                  <c:v>-0.13888888888888573</c:v>
                </c:pt>
                <c:pt idx="1754">
                  <c:v>-0.13888888888888928</c:v>
                </c:pt>
                <c:pt idx="1755">
                  <c:v>-0.13888888888888928</c:v>
                </c:pt>
                <c:pt idx="1756">
                  <c:v>-0.13888888888888928</c:v>
                </c:pt>
                <c:pt idx="1757">
                  <c:v>-0.13888888888888928</c:v>
                </c:pt>
                <c:pt idx="1758">
                  <c:v>-0.1666666666666643</c:v>
                </c:pt>
                <c:pt idx="1759">
                  <c:v>-0.13888888888888928</c:v>
                </c:pt>
                <c:pt idx="1760">
                  <c:v>-0.1666666666666643</c:v>
                </c:pt>
                <c:pt idx="1761">
                  <c:v>-0.1666666666666714</c:v>
                </c:pt>
                <c:pt idx="1762">
                  <c:v>-0.1666666666666643</c:v>
                </c:pt>
                <c:pt idx="1763">
                  <c:v>-0.16666666666666785</c:v>
                </c:pt>
                <c:pt idx="1764">
                  <c:v>-0.1666666666666643</c:v>
                </c:pt>
                <c:pt idx="1765">
                  <c:v>-0.19444444444444642</c:v>
                </c:pt>
                <c:pt idx="1766">
                  <c:v>-0.24999999999999645</c:v>
                </c:pt>
                <c:pt idx="1767">
                  <c:v>-0.36111111111111427</c:v>
                </c:pt>
                <c:pt idx="1768">
                  <c:v>-0.47222222222222143</c:v>
                </c:pt>
                <c:pt idx="1769">
                  <c:v>-0.63888888888888928</c:v>
                </c:pt>
                <c:pt idx="1770">
                  <c:v>-0.77777777777777857</c:v>
                </c:pt>
                <c:pt idx="1771">
                  <c:v>-0.88888888888888928</c:v>
                </c:pt>
                <c:pt idx="1772">
                  <c:v>-0.88888888888888573</c:v>
                </c:pt>
                <c:pt idx="1773">
                  <c:v>-0.88888888888888928</c:v>
                </c:pt>
                <c:pt idx="1774">
                  <c:v>-0.8333333333333357</c:v>
                </c:pt>
                <c:pt idx="1775">
                  <c:v>-0.75</c:v>
                </c:pt>
                <c:pt idx="1776">
                  <c:v>-0.66666666666666607</c:v>
                </c:pt>
                <c:pt idx="1777">
                  <c:v>-0.66666666666666607</c:v>
                </c:pt>
                <c:pt idx="1778">
                  <c:v>-0.69444444444444464</c:v>
                </c:pt>
                <c:pt idx="1779">
                  <c:v>-0.80555555555555713</c:v>
                </c:pt>
                <c:pt idx="1780">
                  <c:v>-0.91666666666666607</c:v>
                </c:pt>
                <c:pt idx="1781">
                  <c:v>-1</c:v>
                </c:pt>
                <c:pt idx="1782">
                  <c:v>-0.97222222222222143</c:v>
                </c:pt>
                <c:pt idx="1783">
                  <c:v>-0.88888888888888751</c:v>
                </c:pt>
                <c:pt idx="1784">
                  <c:v>-0.75000000000000178</c:v>
                </c:pt>
                <c:pt idx="1785">
                  <c:v>-0.61111111111111072</c:v>
                </c:pt>
                <c:pt idx="1786">
                  <c:v>-0.55555555555555536</c:v>
                </c:pt>
                <c:pt idx="1787">
                  <c:v>-0.52777777777777857</c:v>
                </c:pt>
                <c:pt idx="1788">
                  <c:v>-0.52777777777777679</c:v>
                </c:pt>
                <c:pt idx="1789">
                  <c:v>-0.55555555555555536</c:v>
                </c:pt>
                <c:pt idx="1790">
                  <c:v>-0.63888888888888928</c:v>
                </c:pt>
                <c:pt idx="1791">
                  <c:v>-0.75</c:v>
                </c:pt>
                <c:pt idx="1792">
                  <c:v>-0.8888888888888884</c:v>
                </c:pt>
                <c:pt idx="1793">
                  <c:v>-1.0000000000000004</c:v>
                </c:pt>
                <c:pt idx="1794">
                  <c:v>-0.9722222222222221</c:v>
                </c:pt>
                <c:pt idx="1795">
                  <c:v>-1.4444444444444444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178-4400-8142-80CCBBA653A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01185600"/>
        <c:axId val="2001184768"/>
      </c:lineChart>
      <c:catAx>
        <c:axId val="169460108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94606080"/>
        <c:crosses val="autoZero"/>
        <c:auto val="1"/>
        <c:lblAlgn val="ctr"/>
        <c:lblOffset val="100"/>
        <c:noMultiLvlLbl val="0"/>
      </c:catAx>
      <c:valAx>
        <c:axId val="16946060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Vehicle Velocity (kmh)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_ 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94601088"/>
        <c:crosses val="autoZero"/>
        <c:crossBetween val="between"/>
      </c:valAx>
      <c:valAx>
        <c:axId val="2001184768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Vehicle</a:t>
                </a:r>
                <a:r>
                  <a:rPr lang="en-GB" baseline="0"/>
                  <a:t> Acceleration (m/s^2)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01185600"/>
        <c:crosses val="max"/>
        <c:crossBetween val="between"/>
      </c:valAx>
      <c:catAx>
        <c:axId val="2001185600"/>
        <c:scaling>
          <c:orientation val="minMax"/>
        </c:scaling>
        <c:delete val="1"/>
        <c:axPos val="b"/>
        <c:majorTickMark val="out"/>
        <c:minorTickMark val="none"/>
        <c:tickLblPos val="nextTo"/>
        <c:crossAx val="2001184768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92061194788791534"/>
          <c:y val="0.56841712497621633"/>
          <c:w val="7.7097768546834144E-2"/>
          <c:h val="0.29195799559001467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1312331085339079E-2"/>
          <c:y val="2.5399644404978331E-2"/>
          <c:w val="0.77763208811392626"/>
          <c:h val="0.85531838917891512"/>
        </c:manualLayout>
      </c:layout>
      <c:lineChart>
        <c:grouping val="standard"/>
        <c:varyColors val="0"/>
        <c:ser>
          <c:idx val="0"/>
          <c:order val="0"/>
          <c:tx>
            <c:strRef>
              <c:f>'WLTP Sheet'!$S$1</c:f>
              <c:strCache>
                <c:ptCount val="1"/>
                <c:pt idx="0">
                  <c:v>Cumulative Tractive Energy (kWh)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'WLTP Sheet'!$I$2:$I$1802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'WLTP Sheet'!$S$2:$S$1802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5.6111490620325687E-7</c:v>
                </c:pt>
                <c:pt idx="13">
                  <c:v>1.3542361636074349E-5</c:v>
                </c:pt>
                <c:pt idx="14">
                  <c:v>1.1056523269890792E-4</c:v>
                </c:pt>
                <c:pt idx="15">
                  <c:v>3.5844599165807265E-4</c:v>
                </c:pt>
                <c:pt idx="16">
                  <c:v>6.3998970831316505E-4</c:v>
                </c:pt>
                <c:pt idx="17">
                  <c:v>1.0659076668864996E-3</c:v>
                </c:pt>
                <c:pt idx="18">
                  <c:v>1.7396150827745194E-3</c:v>
                </c:pt>
                <c:pt idx="19">
                  <c:v>2.5068107948123452E-3</c:v>
                </c:pt>
                <c:pt idx="20">
                  <c:v>2.9073074392839018E-3</c:v>
                </c:pt>
                <c:pt idx="21">
                  <c:v>3.170233649326208E-3</c:v>
                </c:pt>
                <c:pt idx="22">
                  <c:v>3.3676598544426137E-3</c:v>
                </c:pt>
                <c:pt idx="23">
                  <c:v>3.6219773099147342E-3</c:v>
                </c:pt>
                <c:pt idx="24">
                  <c:v>3.8448843130310575E-3</c:v>
                </c:pt>
                <c:pt idx="25">
                  <c:v>4.3403746809727028E-3</c:v>
                </c:pt>
                <c:pt idx="26">
                  <c:v>4.7463249932324049E-3</c:v>
                </c:pt>
                <c:pt idx="27">
                  <c:v>5.4066917687426294E-3</c:v>
                </c:pt>
                <c:pt idx="28">
                  <c:v>6.1905836909821928E-3</c:v>
                </c:pt>
                <c:pt idx="29">
                  <c:v>7.04234424659769E-3</c:v>
                </c:pt>
                <c:pt idx="30">
                  <c:v>7.8846636208916316E-3</c:v>
                </c:pt>
                <c:pt idx="31">
                  <c:v>8.5105101049491733E-3</c:v>
                </c:pt>
                <c:pt idx="32">
                  <c:v>9.0501648060075223E-3</c:v>
                </c:pt>
                <c:pt idx="33">
                  <c:v>9.5485977050119228E-3</c:v>
                </c:pt>
                <c:pt idx="34">
                  <c:v>1.0029367298592613E-2</c:v>
                </c:pt>
                <c:pt idx="35">
                  <c:v>1.040401247345255E-2</c:v>
                </c:pt>
                <c:pt idx="36">
                  <c:v>1.040401247345255E-2</c:v>
                </c:pt>
                <c:pt idx="37">
                  <c:v>1.040401247345255E-2</c:v>
                </c:pt>
                <c:pt idx="38">
                  <c:v>1.040401247345255E-2</c:v>
                </c:pt>
                <c:pt idx="39">
                  <c:v>1.040401247345255E-2</c:v>
                </c:pt>
                <c:pt idx="40">
                  <c:v>1.040401247345255E-2</c:v>
                </c:pt>
                <c:pt idx="41">
                  <c:v>1.040401247345255E-2</c:v>
                </c:pt>
                <c:pt idx="42">
                  <c:v>1.040401247345255E-2</c:v>
                </c:pt>
                <c:pt idx="43">
                  <c:v>1.040401247345255E-2</c:v>
                </c:pt>
                <c:pt idx="44">
                  <c:v>1.040401247345255E-2</c:v>
                </c:pt>
                <c:pt idx="45">
                  <c:v>1.040401247345255E-2</c:v>
                </c:pt>
                <c:pt idx="46">
                  <c:v>1.040401247345255E-2</c:v>
                </c:pt>
                <c:pt idx="47">
                  <c:v>1.040401247345255E-2</c:v>
                </c:pt>
                <c:pt idx="48">
                  <c:v>1.040401247345255E-2</c:v>
                </c:pt>
                <c:pt idx="49">
                  <c:v>1.040401247345255E-2</c:v>
                </c:pt>
                <c:pt idx="50">
                  <c:v>1.040401247345255E-2</c:v>
                </c:pt>
                <c:pt idx="51">
                  <c:v>1.040401247345255E-2</c:v>
                </c:pt>
                <c:pt idx="52">
                  <c:v>1.040401247345255E-2</c:v>
                </c:pt>
                <c:pt idx="53">
                  <c:v>1.040401247345255E-2</c:v>
                </c:pt>
                <c:pt idx="54">
                  <c:v>1.040401247345255E-2</c:v>
                </c:pt>
                <c:pt idx="55">
                  <c:v>1.040401247345255E-2</c:v>
                </c:pt>
                <c:pt idx="56">
                  <c:v>1.040401247345255E-2</c:v>
                </c:pt>
                <c:pt idx="57">
                  <c:v>1.040401247345255E-2</c:v>
                </c:pt>
                <c:pt idx="58">
                  <c:v>1.0482899158686824E-2</c:v>
                </c:pt>
                <c:pt idx="59">
                  <c:v>1.0563895056383246E-2</c:v>
                </c:pt>
                <c:pt idx="60">
                  <c:v>1.0806170112100994E-2</c:v>
                </c:pt>
                <c:pt idx="61">
                  <c:v>1.0933576186032294E-2</c:v>
                </c:pt>
                <c:pt idx="62">
                  <c:v>1.1066585289823027E-2</c:v>
                </c:pt>
                <c:pt idx="63">
                  <c:v>1.1173889473778882E-2</c:v>
                </c:pt>
                <c:pt idx="64">
                  <c:v>1.1347919654267355E-2</c:v>
                </c:pt>
                <c:pt idx="65">
                  <c:v>1.1509444652129315E-2</c:v>
                </c:pt>
                <c:pt idx="66">
                  <c:v>1.1631481563836983E-2</c:v>
                </c:pt>
                <c:pt idx="67">
                  <c:v>1.1755904883949229E-2</c:v>
                </c:pt>
                <c:pt idx="68">
                  <c:v>1.2081971956376296E-2</c:v>
                </c:pt>
                <c:pt idx="69">
                  <c:v>1.2587898441356047E-2</c:v>
                </c:pt>
                <c:pt idx="70">
                  <c:v>1.3234545909262721E-2</c:v>
                </c:pt>
                <c:pt idx="71">
                  <c:v>1.39761421039311E-2</c:v>
                </c:pt>
                <c:pt idx="72">
                  <c:v>1.4710968381267122E-2</c:v>
                </c:pt>
                <c:pt idx="73">
                  <c:v>1.5299575217313314E-2</c:v>
                </c:pt>
                <c:pt idx="74">
                  <c:v>1.5766858332761532E-2</c:v>
                </c:pt>
                <c:pt idx="75">
                  <c:v>1.6207034848004082E-2</c:v>
                </c:pt>
                <c:pt idx="76">
                  <c:v>1.6686414117054803E-2</c:v>
                </c:pt>
                <c:pt idx="77">
                  <c:v>1.7208427785958887E-2</c:v>
                </c:pt>
                <c:pt idx="78">
                  <c:v>1.767546093875497E-2</c:v>
                </c:pt>
                <c:pt idx="79">
                  <c:v>1.8003218052961862E-2</c:v>
                </c:pt>
                <c:pt idx="80">
                  <c:v>1.8003218052961862E-2</c:v>
                </c:pt>
                <c:pt idx="81">
                  <c:v>1.8003218052961862E-2</c:v>
                </c:pt>
                <c:pt idx="82">
                  <c:v>1.8003218052961862E-2</c:v>
                </c:pt>
                <c:pt idx="83">
                  <c:v>1.8003218052961862E-2</c:v>
                </c:pt>
                <c:pt idx="84">
                  <c:v>1.8003218052961862E-2</c:v>
                </c:pt>
                <c:pt idx="85">
                  <c:v>1.8003218052961862E-2</c:v>
                </c:pt>
                <c:pt idx="86">
                  <c:v>1.8003218052961862E-2</c:v>
                </c:pt>
                <c:pt idx="87">
                  <c:v>1.8003218052961862E-2</c:v>
                </c:pt>
                <c:pt idx="88">
                  <c:v>1.8003218052961862E-2</c:v>
                </c:pt>
                <c:pt idx="89">
                  <c:v>1.8003218052961862E-2</c:v>
                </c:pt>
                <c:pt idx="90">
                  <c:v>1.8003218052961862E-2</c:v>
                </c:pt>
                <c:pt idx="91">
                  <c:v>1.8003218052961862E-2</c:v>
                </c:pt>
                <c:pt idx="92">
                  <c:v>1.8003218052961862E-2</c:v>
                </c:pt>
                <c:pt idx="93">
                  <c:v>1.8003218052961862E-2</c:v>
                </c:pt>
                <c:pt idx="94">
                  <c:v>1.8003218052961862E-2</c:v>
                </c:pt>
                <c:pt idx="95">
                  <c:v>1.8003218052961862E-2</c:v>
                </c:pt>
                <c:pt idx="96">
                  <c:v>1.8003218052961862E-2</c:v>
                </c:pt>
                <c:pt idx="97">
                  <c:v>1.8003218052961862E-2</c:v>
                </c:pt>
                <c:pt idx="98">
                  <c:v>1.8003218052961862E-2</c:v>
                </c:pt>
                <c:pt idx="99">
                  <c:v>1.8003218052961862E-2</c:v>
                </c:pt>
                <c:pt idx="100">
                  <c:v>1.8003218052961862E-2</c:v>
                </c:pt>
                <c:pt idx="101">
                  <c:v>1.8003218052961862E-2</c:v>
                </c:pt>
                <c:pt idx="102">
                  <c:v>1.8003218052961862E-2</c:v>
                </c:pt>
                <c:pt idx="103">
                  <c:v>1.8003218052961862E-2</c:v>
                </c:pt>
                <c:pt idx="104">
                  <c:v>1.8003218052961862E-2</c:v>
                </c:pt>
                <c:pt idx="105">
                  <c:v>1.8003218052961862E-2</c:v>
                </c:pt>
                <c:pt idx="106">
                  <c:v>1.8003218052961862E-2</c:v>
                </c:pt>
                <c:pt idx="107">
                  <c:v>1.8003218052961862E-2</c:v>
                </c:pt>
                <c:pt idx="108">
                  <c:v>1.8003218052961862E-2</c:v>
                </c:pt>
                <c:pt idx="109">
                  <c:v>1.8003218052961862E-2</c:v>
                </c:pt>
                <c:pt idx="110">
                  <c:v>1.8003218052961862E-2</c:v>
                </c:pt>
                <c:pt idx="111">
                  <c:v>1.8003218052961862E-2</c:v>
                </c:pt>
                <c:pt idx="112">
                  <c:v>1.8003218052961862E-2</c:v>
                </c:pt>
                <c:pt idx="113">
                  <c:v>1.8003218052961862E-2</c:v>
                </c:pt>
                <c:pt idx="114">
                  <c:v>1.8003218052961862E-2</c:v>
                </c:pt>
                <c:pt idx="115">
                  <c:v>1.8003218052961862E-2</c:v>
                </c:pt>
                <c:pt idx="116">
                  <c:v>1.8003218052961862E-2</c:v>
                </c:pt>
                <c:pt idx="117">
                  <c:v>1.8003218052961862E-2</c:v>
                </c:pt>
                <c:pt idx="118">
                  <c:v>1.8003218052961862E-2</c:v>
                </c:pt>
                <c:pt idx="119">
                  <c:v>1.8003218052961862E-2</c:v>
                </c:pt>
                <c:pt idx="120">
                  <c:v>1.8003218052961862E-2</c:v>
                </c:pt>
                <c:pt idx="121">
                  <c:v>1.8003218052961862E-2</c:v>
                </c:pt>
                <c:pt idx="122">
                  <c:v>1.8003218052961862E-2</c:v>
                </c:pt>
                <c:pt idx="123">
                  <c:v>1.8003218052961862E-2</c:v>
                </c:pt>
                <c:pt idx="124">
                  <c:v>1.8003218052961862E-2</c:v>
                </c:pt>
                <c:pt idx="125">
                  <c:v>1.8003218052961862E-2</c:v>
                </c:pt>
                <c:pt idx="126">
                  <c:v>1.8003218052961862E-2</c:v>
                </c:pt>
                <c:pt idx="127">
                  <c:v>1.8003218052961862E-2</c:v>
                </c:pt>
                <c:pt idx="128">
                  <c:v>1.8003218052961862E-2</c:v>
                </c:pt>
                <c:pt idx="129">
                  <c:v>1.8003218052961862E-2</c:v>
                </c:pt>
                <c:pt idx="130">
                  <c:v>1.8003218052961862E-2</c:v>
                </c:pt>
                <c:pt idx="131">
                  <c:v>1.8003218052961862E-2</c:v>
                </c:pt>
                <c:pt idx="132">
                  <c:v>1.8003218052961862E-2</c:v>
                </c:pt>
                <c:pt idx="133">
                  <c:v>1.8003218052961862E-2</c:v>
                </c:pt>
                <c:pt idx="134">
                  <c:v>1.8003218052961862E-2</c:v>
                </c:pt>
                <c:pt idx="135">
                  <c:v>1.8003218052961862E-2</c:v>
                </c:pt>
                <c:pt idx="136">
                  <c:v>1.8003218052961862E-2</c:v>
                </c:pt>
                <c:pt idx="137">
                  <c:v>1.8003218052961862E-2</c:v>
                </c:pt>
                <c:pt idx="138">
                  <c:v>1.8003779167868064E-2</c:v>
                </c:pt>
                <c:pt idx="139">
                  <c:v>1.8019428295741255E-2</c:v>
                </c:pt>
                <c:pt idx="140">
                  <c:v>1.8141187835794204E-2</c:v>
                </c:pt>
                <c:pt idx="141">
                  <c:v>1.8490782941628418E-2</c:v>
                </c:pt>
                <c:pt idx="142">
                  <c:v>1.8967606061903418E-2</c:v>
                </c:pt>
                <c:pt idx="143">
                  <c:v>1.9328908772584086E-2</c:v>
                </c:pt>
                <c:pt idx="144">
                  <c:v>1.954718116797257E-2</c:v>
                </c:pt>
                <c:pt idx="145">
                  <c:v>1.9764836945975656E-2</c:v>
                </c:pt>
                <c:pt idx="146">
                  <c:v>2.0149761827058618E-2</c:v>
                </c:pt>
                <c:pt idx="147">
                  <c:v>2.067006196659258E-2</c:v>
                </c:pt>
                <c:pt idx="148">
                  <c:v>2.1199570975730588E-2</c:v>
                </c:pt>
                <c:pt idx="149">
                  <c:v>2.163027867201725E-2</c:v>
                </c:pt>
                <c:pt idx="150">
                  <c:v>2.1914322104489115E-2</c:v>
                </c:pt>
                <c:pt idx="151">
                  <c:v>2.1914322104489115E-2</c:v>
                </c:pt>
                <c:pt idx="152">
                  <c:v>2.1914322104489115E-2</c:v>
                </c:pt>
                <c:pt idx="153">
                  <c:v>2.1914322104489115E-2</c:v>
                </c:pt>
                <c:pt idx="154">
                  <c:v>2.1914322104489115E-2</c:v>
                </c:pt>
                <c:pt idx="155">
                  <c:v>2.1914322104489115E-2</c:v>
                </c:pt>
                <c:pt idx="156">
                  <c:v>2.1914322104489115E-2</c:v>
                </c:pt>
                <c:pt idx="157">
                  <c:v>2.2017187151854446E-2</c:v>
                </c:pt>
                <c:pt idx="158">
                  <c:v>2.2204146775179175E-2</c:v>
                </c:pt>
                <c:pt idx="159">
                  <c:v>2.2580975972409989E-2</c:v>
                </c:pt>
                <c:pt idx="160">
                  <c:v>2.3010449059577408E-2</c:v>
                </c:pt>
                <c:pt idx="161">
                  <c:v>2.3570589527939678E-2</c:v>
                </c:pt>
                <c:pt idx="162">
                  <c:v>2.4022976179136502E-2</c:v>
                </c:pt>
                <c:pt idx="163">
                  <c:v>2.4519355879226788E-2</c:v>
                </c:pt>
                <c:pt idx="164">
                  <c:v>2.5023151858330452E-2</c:v>
                </c:pt>
                <c:pt idx="165">
                  <c:v>2.5506650141033704E-2</c:v>
                </c:pt>
                <c:pt idx="166">
                  <c:v>2.5896975880541871E-2</c:v>
                </c:pt>
                <c:pt idx="167">
                  <c:v>2.6324555011029215E-2</c:v>
                </c:pt>
                <c:pt idx="168">
                  <c:v>2.6971112541266436E-2</c:v>
                </c:pt>
                <c:pt idx="169">
                  <c:v>2.7664576906217243E-2</c:v>
                </c:pt>
                <c:pt idx="170">
                  <c:v>2.8109445260528512E-2</c:v>
                </c:pt>
                <c:pt idx="171">
                  <c:v>2.8109445260528512E-2</c:v>
                </c:pt>
                <c:pt idx="172">
                  <c:v>2.8109445260528512E-2</c:v>
                </c:pt>
                <c:pt idx="173">
                  <c:v>2.8109445260528512E-2</c:v>
                </c:pt>
                <c:pt idx="174">
                  <c:v>2.8109445260528512E-2</c:v>
                </c:pt>
                <c:pt idx="175">
                  <c:v>2.8109445260528512E-2</c:v>
                </c:pt>
                <c:pt idx="176">
                  <c:v>2.8109445260528512E-2</c:v>
                </c:pt>
                <c:pt idx="177">
                  <c:v>2.837693581384039E-2</c:v>
                </c:pt>
                <c:pt idx="178">
                  <c:v>2.8846194615373841E-2</c:v>
                </c:pt>
                <c:pt idx="179">
                  <c:v>2.9260014752015111E-2</c:v>
                </c:pt>
                <c:pt idx="180">
                  <c:v>2.9506085784478209E-2</c:v>
                </c:pt>
                <c:pt idx="181">
                  <c:v>2.9506085784478209E-2</c:v>
                </c:pt>
                <c:pt idx="182">
                  <c:v>2.9506085784478209E-2</c:v>
                </c:pt>
                <c:pt idx="183">
                  <c:v>2.9506085784478209E-2</c:v>
                </c:pt>
                <c:pt idx="184">
                  <c:v>2.9506085784478209E-2</c:v>
                </c:pt>
                <c:pt idx="185">
                  <c:v>2.9506085784478209E-2</c:v>
                </c:pt>
                <c:pt idx="186">
                  <c:v>2.9506085784478209E-2</c:v>
                </c:pt>
                <c:pt idx="187">
                  <c:v>2.9506085784478209E-2</c:v>
                </c:pt>
                <c:pt idx="188">
                  <c:v>2.9506085784478209E-2</c:v>
                </c:pt>
                <c:pt idx="189">
                  <c:v>2.9506085784478209E-2</c:v>
                </c:pt>
                <c:pt idx="190">
                  <c:v>2.9506085784478209E-2</c:v>
                </c:pt>
                <c:pt idx="191">
                  <c:v>2.9506085784478209E-2</c:v>
                </c:pt>
                <c:pt idx="192">
                  <c:v>2.9506085784478209E-2</c:v>
                </c:pt>
                <c:pt idx="193">
                  <c:v>2.9506085784478209E-2</c:v>
                </c:pt>
                <c:pt idx="194">
                  <c:v>2.9506085784478209E-2</c:v>
                </c:pt>
                <c:pt idx="195">
                  <c:v>2.9506085784478209E-2</c:v>
                </c:pt>
                <c:pt idx="196">
                  <c:v>2.9506085784478209E-2</c:v>
                </c:pt>
                <c:pt idx="197">
                  <c:v>2.9506085784478209E-2</c:v>
                </c:pt>
                <c:pt idx="198">
                  <c:v>2.9506085784478209E-2</c:v>
                </c:pt>
                <c:pt idx="199">
                  <c:v>2.9600895276608547E-2</c:v>
                </c:pt>
                <c:pt idx="200">
                  <c:v>2.9699856651867373E-2</c:v>
                </c:pt>
                <c:pt idx="201">
                  <c:v>2.9847061472219834E-2</c:v>
                </c:pt>
                <c:pt idx="202">
                  <c:v>3.0005900081219537E-2</c:v>
                </c:pt>
                <c:pt idx="203">
                  <c:v>3.0228477704306627E-2</c:v>
                </c:pt>
                <c:pt idx="204">
                  <c:v>3.0591944199286514E-2</c:v>
                </c:pt>
                <c:pt idx="205">
                  <c:v>3.0969284421368447E-2</c:v>
                </c:pt>
                <c:pt idx="206">
                  <c:v>3.1451968105506718E-2</c:v>
                </c:pt>
                <c:pt idx="207">
                  <c:v>3.208117759240791E-2</c:v>
                </c:pt>
                <c:pt idx="208">
                  <c:v>3.2719887388108597E-2</c:v>
                </c:pt>
                <c:pt idx="209">
                  <c:v>3.3366947269512795E-2</c:v>
                </c:pt>
                <c:pt idx="210">
                  <c:v>3.4251785141974578E-2</c:v>
                </c:pt>
                <c:pt idx="211">
                  <c:v>3.5017050112827741E-2</c:v>
                </c:pt>
                <c:pt idx="212">
                  <c:v>3.5690641902240701E-2</c:v>
                </c:pt>
                <c:pt idx="213">
                  <c:v>3.6299059856686543E-2</c:v>
                </c:pt>
                <c:pt idx="214">
                  <c:v>3.6881403918801736E-2</c:v>
                </c:pt>
                <c:pt idx="215">
                  <c:v>3.7596403916960709E-2</c:v>
                </c:pt>
                <c:pt idx="216">
                  <c:v>3.8461987540909966E-2</c:v>
                </c:pt>
                <c:pt idx="217">
                  <c:v>3.9439347087069664E-2</c:v>
                </c:pt>
                <c:pt idx="218">
                  <c:v>4.0414883601830418E-2</c:v>
                </c:pt>
                <c:pt idx="219">
                  <c:v>4.1347227345293787E-2</c:v>
                </c:pt>
                <c:pt idx="220">
                  <c:v>4.2189906764246499E-2</c:v>
                </c:pt>
                <c:pt idx="221">
                  <c:v>4.2961350720708565E-2</c:v>
                </c:pt>
                <c:pt idx="222">
                  <c:v>4.3582523151634703E-2</c:v>
                </c:pt>
                <c:pt idx="223">
                  <c:v>4.4212336560701788E-2</c:v>
                </c:pt>
                <c:pt idx="224">
                  <c:v>4.4816067671570738E-2</c:v>
                </c:pt>
                <c:pt idx="225">
                  <c:v>4.5461217393119674E-2</c:v>
                </c:pt>
                <c:pt idx="226">
                  <c:v>4.6186008674861376E-2</c:v>
                </c:pt>
                <c:pt idx="227">
                  <c:v>4.6889291667668503E-2</c:v>
                </c:pt>
                <c:pt idx="228">
                  <c:v>4.7604317379526341E-2</c:v>
                </c:pt>
                <c:pt idx="229">
                  <c:v>4.8294819179191227E-2</c:v>
                </c:pt>
                <c:pt idx="230">
                  <c:v>4.8958056240892348E-2</c:v>
                </c:pt>
                <c:pt idx="231">
                  <c:v>4.8958056240892348E-2</c:v>
                </c:pt>
                <c:pt idx="232">
                  <c:v>4.8958056240892348E-2</c:v>
                </c:pt>
                <c:pt idx="233">
                  <c:v>4.8958056240892348E-2</c:v>
                </c:pt>
                <c:pt idx="234">
                  <c:v>4.8958056240892348E-2</c:v>
                </c:pt>
                <c:pt idx="235">
                  <c:v>4.8958056240892348E-2</c:v>
                </c:pt>
                <c:pt idx="236">
                  <c:v>4.8958056240892348E-2</c:v>
                </c:pt>
                <c:pt idx="237">
                  <c:v>4.8958056240892348E-2</c:v>
                </c:pt>
                <c:pt idx="238">
                  <c:v>4.8958056240892348E-2</c:v>
                </c:pt>
                <c:pt idx="239">
                  <c:v>4.8958056240892348E-2</c:v>
                </c:pt>
                <c:pt idx="240">
                  <c:v>4.8958056240892348E-2</c:v>
                </c:pt>
                <c:pt idx="241">
                  <c:v>4.8958056240892348E-2</c:v>
                </c:pt>
                <c:pt idx="242">
                  <c:v>4.8958056240892348E-2</c:v>
                </c:pt>
                <c:pt idx="243">
                  <c:v>4.8958056240892348E-2</c:v>
                </c:pt>
                <c:pt idx="244">
                  <c:v>4.8958056240892348E-2</c:v>
                </c:pt>
                <c:pt idx="245">
                  <c:v>4.8958056240892348E-2</c:v>
                </c:pt>
                <c:pt idx="246">
                  <c:v>4.8958056240892348E-2</c:v>
                </c:pt>
                <c:pt idx="247">
                  <c:v>4.8958056240892348E-2</c:v>
                </c:pt>
                <c:pt idx="248">
                  <c:v>4.8958056240892348E-2</c:v>
                </c:pt>
                <c:pt idx="249">
                  <c:v>4.8958056240892348E-2</c:v>
                </c:pt>
                <c:pt idx="250">
                  <c:v>4.8958056240892348E-2</c:v>
                </c:pt>
                <c:pt idx="251">
                  <c:v>4.8958056240892348E-2</c:v>
                </c:pt>
                <c:pt idx="252">
                  <c:v>4.8958056240892348E-2</c:v>
                </c:pt>
                <c:pt idx="253">
                  <c:v>4.8958056240892348E-2</c:v>
                </c:pt>
                <c:pt idx="254">
                  <c:v>4.8958056240892348E-2</c:v>
                </c:pt>
                <c:pt idx="255">
                  <c:v>4.8958056240892348E-2</c:v>
                </c:pt>
                <c:pt idx="256">
                  <c:v>4.8958056240892348E-2</c:v>
                </c:pt>
                <c:pt idx="257">
                  <c:v>4.8958056240892348E-2</c:v>
                </c:pt>
                <c:pt idx="258">
                  <c:v>4.9112884170776271E-2</c:v>
                </c:pt>
                <c:pt idx="259">
                  <c:v>4.9452653170025916E-2</c:v>
                </c:pt>
                <c:pt idx="260">
                  <c:v>4.9872787326576677E-2</c:v>
                </c:pt>
                <c:pt idx="261">
                  <c:v>5.0341527708957098E-2</c:v>
                </c:pt>
                <c:pt idx="262">
                  <c:v>5.0854897390935988E-2</c:v>
                </c:pt>
                <c:pt idx="263">
                  <c:v>5.151790985486137E-2</c:v>
                </c:pt>
                <c:pt idx="264">
                  <c:v>5.2427705532702061E-2</c:v>
                </c:pt>
                <c:pt idx="265">
                  <c:v>5.3419738470931635E-2</c:v>
                </c:pt>
                <c:pt idx="266">
                  <c:v>5.4357228715135646E-2</c:v>
                </c:pt>
                <c:pt idx="267">
                  <c:v>5.509161046644561E-2</c:v>
                </c:pt>
                <c:pt idx="268">
                  <c:v>5.5952377209220291E-2</c:v>
                </c:pt>
                <c:pt idx="269">
                  <c:v>5.6697941753325813E-2</c:v>
                </c:pt>
                <c:pt idx="270">
                  <c:v>5.7479739914257429E-2</c:v>
                </c:pt>
                <c:pt idx="271">
                  <c:v>5.7877852593708257E-2</c:v>
                </c:pt>
                <c:pt idx="272">
                  <c:v>5.7877852593708257E-2</c:v>
                </c:pt>
                <c:pt idx="273">
                  <c:v>5.7877852593708257E-2</c:v>
                </c:pt>
                <c:pt idx="274">
                  <c:v>5.7877852593708257E-2</c:v>
                </c:pt>
                <c:pt idx="275">
                  <c:v>5.7877852593708257E-2</c:v>
                </c:pt>
                <c:pt idx="276">
                  <c:v>5.7877852593708257E-2</c:v>
                </c:pt>
                <c:pt idx="277">
                  <c:v>5.7877852593708257E-2</c:v>
                </c:pt>
                <c:pt idx="278">
                  <c:v>5.7877852593708257E-2</c:v>
                </c:pt>
                <c:pt idx="279">
                  <c:v>5.7877852593708257E-2</c:v>
                </c:pt>
                <c:pt idx="280">
                  <c:v>5.7877852593708257E-2</c:v>
                </c:pt>
                <c:pt idx="281">
                  <c:v>5.7877852593708257E-2</c:v>
                </c:pt>
                <c:pt idx="282">
                  <c:v>5.835192621433434E-2</c:v>
                </c:pt>
                <c:pt idx="283">
                  <c:v>5.9057491021078844E-2</c:v>
                </c:pt>
                <c:pt idx="284">
                  <c:v>5.9859603977351405E-2</c:v>
                </c:pt>
                <c:pt idx="285">
                  <c:v>6.0841333578204509E-2</c:v>
                </c:pt>
                <c:pt idx="286">
                  <c:v>6.1814832583375889E-2</c:v>
                </c:pt>
                <c:pt idx="287">
                  <c:v>6.2895658532292079E-2</c:v>
                </c:pt>
                <c:pt idx="288">
                  <c:v>6.408836402626375E-2</c:v>
                </c:pt>
                <c:pt idx="289">
                  <c:v>6.539787585301074E-2</c:v>
                </c:pt>
                <c:pt idx="290">
                  <c:v>6.6379117373036034E-2</c:v>
                </c:pt>
                <c:pt idx="291">
                  <c:v>6.6992487620295776E-2</c:v>
                </c:pt>
                <c:pt idx="292">
                  <c:v>6.6992487620295776E-2</c:v>
                </c:pt>
                <c:pt idx="293">
                  <c:v>6.6992487620295776E-2</c:v>
                </c:pt>
                <c:pt idx="294">
                  <c:v>6.6992487620295776E-2</c:v>
                </c:pt>
                <c:pt idx="295">
                  <c:v>6.6992487620295776E-2</c:v>
                </c:pt>
                <c:pt idx="296">
                  <c:v>6.6992487620295776E-2</c:v>
                </c:pt>
                <c:pt idx="297">
                  <c:v>6.7403554555414857E-2</c:v>
                </c:pt>
                <c:pt idx="298">
                  <c:v>6.7876809283205677E-2</c:v>
                </c:pt>
                <c:pt idx="299">
                  <c:v>6.8324908671512252E-2</c:v>
                </c:pt>
                <c:pt idx="300">
                  <c:v>6.8324908671512252E-2</c:v>
                </c:pt>
                <c:pt idx="301">
                  <c:v>6.8324908671512252E-2</c:v>
                </c:pt>
                <c:pt idx="302">
                  <c:v>6.8324908671512252E-2</c:v>
                </c:pt>
                <c:pt idx="303">
                  <c:v>6.8324908671512252E-2</c:v>
                </c:pt>
                <c:pt idx="304">
                  <c:v>6.8324908671512252E-2</c:v>
                </c:pt>
                <c:pt idx="305">
                  <c:v>6.8324908671512252E-2</c:v>
                </c:pt>
                <c:pt idx="306">
                  <c:v>6.8324908671512252E-2</c:v>
                </c:pt>
                <c:pt idx="307">
                  <c:v>6.8324908671512252E-2</c:v>
                </c:pt>
                <c:pt idx="308">
                  <c:v>6.8324908671512252E-2</c:v>
                </c:pt>
                <c:pt idx="309">
                  <c:v>6.8324908671512252E-2</c:v>
                </c:pt>
                <c:pt idx="310">
                  <c:v>6.8324908671512252E-2</c:v>
                </c:pt>
                <c:pt idx="311">
                  <c:v>6.8324908671512252E-2</c:v>
                </c:pt>
                <c:pt idx="312">
                  <c:v>6.8324908671512252E-2</c:v>
                </c:pt>
                <c:pt idx="313">
                  <c:v>6.8324908671512252E-2</c:v>
                </c:pt>
                <c:pt idx="314">
                  <c:v>6.8324908671512252E-2</c:v>
                </c:pt>
                <c:pt idx="315">
                  <c:v>6.8324908671512252E-2</c:v>
                </c:pt>
                <c:pt idx="316">
                  <c:v>6.8324908671512252E-2</c:v>
                </c:pt>
                <c:pt idx="317">
                  <c:v>6.8324908671512252E-2</c:v>
                </c:pt>
                <c:pt idx="318">
                  <c:v>6.8324908671512252E-2</c:v>
                </c:pt>
                <c:pt idx="319">
                  <c:v>6.8324908671512252E-2</c:v>
                </c:pt>
                <c:pt idx="320">
                  <c:v>6.8324908671512252E-2</c:v>
                </c:pt>
                <c:pt idx="321">
                  <c:v>6.8324908671512252E-2</c:v>
                </c:pt>
                <c:pt idx="322">
                  <c:v>6.8324908671512252E-2</c:v>
                </c:pt>
                <c:pt idx="323">
                  <c:v>6.8324908671512252E-2</c:v>
                </c:pt>
                <c:pt idx="324">
                  <c:v>6.8324908671512252E-2</c:v>
                </c:pt>
                <c:pt idx="325">
                  <c:v>6.8324908671512252E-2</c:v>
                </c:pt>
                <c:pt idx="326">
                  <c:v>6.8324908671512252E-2</c:v>
                </c:pt>
                <c:pt idx="327">
                  <c:v>6.8324908671512252E-2</c:v>
                </c:pt>
                <c:pt idx="328">
                  <c:v>6.8324908671512252E-2</c:v>
                </c:pt>
                <c:pt idx="329">
                  <c:v>6.8324908671512252E-2</c:v>
                </c:pt>
                <c:pt idx="330">
                  <c:v>6.8324908671512252E-2</c:v>
                </c:pt>
                <c:pt idx="331">
                  <c:v>6.8324908671512252E-2</c:v>
                </c:pt>
                <c:pt idx="332">
                  <c:v>6.8324908671512252E-2</c:v>
                </c:pt>
                <c:pt idx="333">
                  <c:v>6.8324908671512252E-2</c:v>
                </c:pt>
                <c:pt idx="334">
                  <c:v>6.8324908671512252E-2</c:v>
                </c:pt>
                <c:pt idx="335">
                  <c:v>6.8324908671512252E-2</c:v>
                </c:pt>
                <c:pt idx="336">
                  <c:v>6.8324908671512252E-2</c:v>
                </c:pt>
                <c:pt idx="337">
                  <c:v>6.8324908671512252E-2</c:v>
                </c:pt>
                <c:pt idx="338">
                  <c:v>6.8410962259164668E-2</c:v>
                </c:pt>
                <c:pt idx="339">
                  <c:v>6.8565790189048584E-2</c:v>
                </c:pt>
                <c:pt idx="340">
                  <c:v>6.8894158862593272E-2</c:v>
                </c:pt>
                <c:pt idx="341">
                  <c:v>6.9391611449248922E-2</c:v>
                </c:pt>
                <c:pt idx="342">
                  <c:v>6.9932971144064299E-2</c:v>
                </c:pt>
                <c:pt idx="343">
                  <c:v>7.0203743738786351E-2</c:v>
                </c:pt>
                <c:pt idx="344">
                  <c:v>7.0388369529777381E-2</c:v>
                </c:pt>
                <c:pt idx="345">
                  <c:v>7.0559553119457899E-2</c:v>
                </c:pt>
                <c:pt idx="346">
                  <c:v>7.0849007506500319E-2</c:v>
                </c:pt>
                <c:pt idx="347">
                  <c:v>7.1030240108495069E-2</c:v>
                </c:pt>
                <c:pt idx="348">
                  <c:v>7.1264986395966026E-2</c:v>
                </c:pt>
                <c:pt idx="349">
                  <c:v>7.1523068191337982E-2</c:v>
                </c:pt>
                <c:pt idx="350">
                  <c:v>7.1752394075719192E-2</c:v>
                </c:pt>
                <c:pt idx="351">
                  <c:v>7.1931766398152325E-2</c:v>
                </c:pt>
                <c:pt idx="352">
                  <c:v>7.1931766398152325E-2</c:v>
                </c:pt>
                <c:pt idx="353">
                  <c:v>7.1931766398152325E-2</c:v>
                </c:pt>
                <c:pt idx="354">
                  <c:v>7.1931766398152325E-2</c:v>
                </c:pt>
                <c:pt idx="355">
                  <c:v>7.1931766398152325E-2</c:v>
                </c:pt>
                <c:pt idx="356">
                  <c:v>7.2127244314554195E-2</c:v>
                </c:pt>
                <c:pt idx="357">
                  <c:v>7.2306616636987342E-2</c:v>
                </c:pt>
                <c:pt idx="358">
                  <c:v>7.2306616636987342E-2</c:v>
                </c:pt>
                <c:pt idx="359">
                  <c:v>7.2306616636987342E-2</c:v>
                </c:pt>
                <c:pt idx="360">
                  <c:v>7.2306616636987342E-2</c:v>
                </c:pt>
                <c:pt idx="361">
                  <c:v>7.2306616636987342E-2</c:v>
                </c:pt>
                <c:pt idx="362">
                  <c:v>7.2306616636987342E-2</c:v>
                </c:pt>
                <c:pt idx="363">
                  <c:v>7.2306616636987342E-2</c:v>
                </c:pt>
                <c:pt idx="364">
                  <c:v>7.2306616636987342E-2</c:v>
                </c:pt>
                <c:pt idx="365">
                  <c:v>7.2306616636987342E-2</c:v>
                </c:pt>
                <c:pt idx="366">
                  <c:v>7.2425779099169779E-2</c:v>
                </c:pt>
                <c:pt idx="367">
                  <c:v>7.2585993161350448E-2</c:v>
                </c:pt>
                <c:pt idx="368">
                  <c:v>7.2819648574750775E-2</c:v>
                </c:pt>
                <c:pt idx="369">
                  <c:v>7.3138819244248796E-2</c:v>
                </c:pt>
                <c:pt idx="370">
                  <c:v>7.3386194755127088E-2</c:v>
                </c:pt>
                <c:pt idx="371">
                  <c:v>7.354852166808995E-2</c:v>
                </c:pt>
                <c:pt idx="372">
                  <c:v>7.354852166808995E-2</c:v>
                </c:pt>
                <c:pt idx="373">
                  <c:v>7.354852166808995E-2</c:v>
                </c:pt>
                <c:pt idx="374">
                  <c:v>7.354852166808995E-2</c:v>
                </c:pt>
                <c:pt idx="375">
                  <c:v>7.354852166808995E-2</c:v>
                </c:pt>
                <c:pt idx="376">
                  <c:v>7.354852166808995E-2</c:v>
                </c:pt>
                <c:pt idx="377">
                  <c:v>7.354852166808995E-2</c:v>
                </c:pt>
                <c:pt idx="378">
                  <c:v>7.354852166808995E-2</c:v>
                </c:pt>
                <c:pt idx="379">
                  <c:v>7.354852166808995E-2</c:v>
                </c:pt>
                <c:pt idx="380">
                  <c:v>7.354852166808995E-2</c:v>
                </c:pt>
                <c:pt idx="381">
                  <c:v>7.354852166808995E-2</c:v>
                </c:pt>
                <c:pt idx="382">
                  <c:v>7.354852166808995E-2</c:v>
                </c:pt>
                <c:pt idx="383">
                  <c:v>7.354852166808995E-2</c:v>
                </c:pt>
                <c:pt idx="384">
                  <c:v>7.354852166808995E-2</c:v>
                </c:pt>
                <c:pt idx="385">
                  <c:v>7.354852166808995E-2</c:v>
                </c:pt>
                <c:pt idx="386">
                  <c:v>7.354852166808995E-2</c:v>
                </c:pt>
                <c:pt idx="387">
                  <c:v>7.354852166808995E-2</c:v>
                </c:pt>
                <c:pt idx="388">
                  <c:v>7.354852166808995E-2</c:v>
                </c:pt>
                <c:pt idx="389">
                  <c:v>7.354852166808995E-2</c:v>
                </c:pt>
                <c:pt idx="390">
                  <c:v>7.354852166808995E-2</c:v>
                </c:pt>
                <c:pt idx="391">
                  <c:v>7.354852166808995E-2</c:v>
                </c:pt>
                <c:pt idx="392">
                  <c:v>7.3550388875809683E-2</c:v>
                </c:pt>
                <c:pt idx="393">
                  <c:v>7.3568960953772189E-2</c:v>
                </c:pt>
                <c:pt idx="394">
                  <c:v>7.3641854995422001E-2</c:v>
                </c:pt>
                <c:pt idx="395">
                  <c:v>7.3813210340112817E-2</c:v>
                </c:pt>
                <c:pt idx="396">
                  <c:v>7.4116026691158479E-2</c:v>
                </c:pt>
                <c:pt idx="397">
                  <c:v>7.4570806035224355E-2</c:v>
                </c:pt>
                <c:pt idx="398">
                  <c:v>7.5166164458059917E-2</c:v>
                </c:pt>
                <c:pt idx="399">
                  <c:v>7.5748397973177187E-2</c:v>
                </c:pt>
                <c:pt idx="400">
                  <c:v>7.6101421427078181E-2</c:v>
                </c:pt>
                <c:pt idx="401">
                  <c:v>7.6101421427078181E-2</c:v>
                </c:pt>
                <c:pt idx="402">
                  <c:v>7.6101421427078181E-2</c:v>
                </c:pt>
                <c:pt idx="403">
                  <c:v>7.6101421427078181E-2</c:v>
                </c:pt>
                <c:pt idx="404">
                  <c:v>7.6101421427078181E-2</c:v>
                </c:pt>
                <c:pt idx="405">
                  <c:v>7.6101421427078181E-2</c:v>
                </c:pt>
                <c:pt idx="406">
                  <c:v>7.6101421427078181E-2</c:v>
                </c:pt>
                <c:pt idx="407">
                  <c:v>7.6101421427078181E-2</c:v>
                </c:pt>
                <c:pt idx="408">
                  <c:v>7.6101421427078181E-2</c:v>
                </c:pt>
                <c:pt idx="409">
                  <c:v>7.6101421427078181E-2</c:v>
                </c:pt>
                <c:pt idx="410">
                  <c:v>7.6101421427078181E-2</c:v>
                </c:pt>
                <c:pt idx="411">
                  <c:v>7.6175804342136832E-2</c:v>
                </c:pt>
                <c:pt idx="412">
                  <c:v>7.6259854469675328E-2</c:v>
                </c:pt>
                <c:pt idx="413">
                  <c:v>7.6354493428315393E-2</c:v>
                </c:pt>
                <c:pt idx="414">
                  <c:v>7.6460841508288913E-2</c:v>
                </c:pt>
                <c:pt idx="415">
                  <c:v>7.6630282284168849E-2</c:v>
                </c:pt>
                <c:pt idx="416">
                  <c:v>7.6866460187577715E-2</c:v>
                </c:pt>
                <c:pt idx="417">
                  <c:v>7.7101617192613756E-2</c:v>
                </c:pt>
                <c:pt idx="418">
                  <c:v>7.7243034093872967E-2</c:v>
                </c:pt>
                <c:pt idx="419">
                  <c:v>7.7243034093872967E-2</c:v>
                </c:pt>
                <c:pt idx="420">
                  <c:v>7.7243034093872967E-2</c:v>
                </c:pt>
                <c:pt idx="421">
                  <c:v>7.7243034093872967E-2</c:v>
                </c:pt>
                <c:pt idx="422">
                  <c:v>7.7243034093872967E-2</c:v>
                </c:pt>
                <c:pt idx="423">
                  <c:v>7.7342102687488978E-2</c:v>
                </c:pt>
                <c:pt idx="424">
                  <c:v>7.7507399729693088E-2</c:v>
                </c:pt>
                <c:pt idx="425">
                  <c:v>7.781175640201124E-2</c:v>
                </c:pt>
                <c:pt idx="426">
                  <c:v>7.8373203832329708E-2</c:v>
                </c:pt>
                <c:pt idx="427">
                  <c:v>7.9258023862023283E-2</c:v>
                </c:pt>
                <c:pt idx="428">
                  <c:v>8.0205215582840217E-2</c:v>
                </c:pt>
                <c:pt idx="429">
                  <c:v>8.0772428152647832E-2</c:v>
                </c:pt>
                <c:pt idx="430">
                  <c:v>8.100455461603269E-2</c:v>
                </c:pt>
                <c:pt idx="431">
                  <c:v>8.100455461603269E-2</c:v>
                </c:pt>
                <c:pt idx="432">
                  <c:v>8.100455461603269E-2</c:v>
                </c:pt>
                <c:pt idx="433">
                  <c:v>8.100455461603269E-2</c:v>
                </c:pt>
                <c:pt idx="434">
                  <c:v>8.100455461603269E-2</c:v>
                </c:pt>
                <c:pt idx="435">
                  <c:v>8.100455461603269E-2</c:v>
                </c:pt>
                <c:pt idx="436">
                  <c:v>8.100455461603269E-2</c:v>
                </c:pt>
                <c:pt idx="437">
                  <c:v>8.100455461603269E-2</c:v>
                </c:pt>
                <c:pt idx="438">
                  <c:v>8.100455461603269E-2</c:v>
                </c:pt>
                <c:pt idx="439">
                  <c:v>8.100455461603269E-2</c:v>
                </c:pt>
                <c:pt idx="440">
                  <c:v>8.100455461603269E-2</c:v>
                </c:pt>
                <c:pt idx="441">
                  <c:v>8.100455461603269E-2</c:v>
                </c:pt>
                <c:pt idx="442">
                  <c:v>8.100455461603269E-2</c:v>
                </c:pt>
                <c:pt idx="443">
                  <c:v>8.100455461603269E-2</c:v>
                </c:pt>
                <c:pt idx="444">
                  <c:v>8.100455461603269E-2</c:v>
                </c:pt>
                <c:pt idx="445">
                  <c:v>8.100455461603269E-2</c:v>
                </c:pt>
                <c:pt idx="446">
                  <c:v>8.100455461603269E-2</c:v>
                </c:pt>
                <c:pt idx="447">
                  <c:v>8.100455461603269E-2</c:v>
                </c:pt>
                <c:pt idx="448">
                  <c:v>8.100455461603269E-2</c:v>
                </c:pt>
                <c:pt idx="449">
                  <c:v>8.100455461603269E-2</c:v>
                </c:pt>
                <c:pt idx="450">
                  <c:v>8.100455461603269E-2</c:v>
                </c:pt>
                <c:pt idx="451">
                  <c:v>8.100455461603269E-2</c:v>
                </c:pt>
                <c:pt idx="452">
                  <c:v>8.100455461603269E-2</c:v>
                </c:pt>
                <c:pt idx="453">
                  <c:v>8.100455461603269E-2</c:v>
                </c:pt>
                <c:pt idx="454">
                  <c:v>8.100455461603269E-2</c:v>
                </c:pt>
                <c:pt idx="455">
                  <c:v>8.100455461603269E-2</c:v>
                </c:pt>
                <c:pt idx="456">
                  <c:v>8.100455461603269E-2</c:v>
                </c:pt>
                <c:pt idx="457">
                  <c:v>8.100455461603269E-2</c:v>
                </c:pt>
                <c:pt idx="458">
                  <c:v>8.100455461603269E-2</c:v>
                </c:pt>
                <c:pt idx="459">
                  <c:v>8.100455461603269E-2</c:v>
                </c:pt>
                <c:pt idx="460">
                  <c:v>8.100455461603269E-2</c:v>
                </c:pt>
                <c:pt idx="461">
                  <c:v>8.100455461603269E-2</c:v>
                </c:pt>
                <c:pt idx="462">
                  <c:v>8.100455461603269E-2</c:v>
                </c:pt>
                <c:pt idx="463">
                  <c:v>8.100455461603269E-2</c:v>
                </c:pt>
                <c:pt idx="464">
                  <c:v>8.100455461603269E-2</c:v>
                </c:pt>
                <c:pt idx="465">
                  <c:v>8.100455461603269E-2</c:v>
                </c:pt>
                <c:pt idx="466">
                  <c:v>8.100455461603269E-2</c:v>
                </c:pt>
                <c:pt idx="467">
                  <c:v>8.100455461603269E-2</c:v>
                </c:pt>
                <c:pt idx="468">
                  <c:v>8.100455461603269E-2</c:v>
                </c:pt>
                <c:pt idx="469">
                  <c:v>8.100455461603269E-2</c:v>
                </c:pt>
                <c:pt idx="470">
                  <c:v>8.100455461603269E-2</c:v>
                </c:pt>
                <c:pt idx="471">
                  <c:v>8.100455461603269E-2</c:v>
                </c:pt>
                <c:pt idx="472">
                  <c:v>8.100455461603269E-2</c:v>
                </c:pt>
                <c:pt idx="473">
                  <c:v>8.100455461603269E-2</c:v>
                </c:pt>
                <c:pt idx="474">
                  <c:v>8.100455461603269E-2</c:v>
                </c:pt>
                <c:pt idx="475">
                  <c:v>8.100455461603269E-2</c:v>
                </c:pt>
                <c:pt idx="476">
                  <c:v>8.100455461603269E-2</c:v>
                </c:pt>
                <c:pt idx="477">
                  <c:v>8.100455461603269E-2</c:v>
                </c:pt>
                <c:pt idx="478">
                  <c:v>8.100455461603269E-2</c:v>
                </c:pt>
                <c:pt idx="479">
                  <c:v>8.100455461603269E-2</c:v>
                </c:pt>
                <c:pt idx="480">
                  <c:v>8.100455461603269E-2</c:v>
                </c:pt>
                <c:pt idx="481">
                  <c:v>8.100455461603269E-2</c:v>
                </c:pt>
                <c:pt idx="482">
                  <c:v>8.100455461603269E-2</c:v>
                </c:pt>
                <c:pt idx="483">
                  <c:v>8.100455461603269E-2</c:v>
                </c:pt>
                <c:pt idx="484">
                  <c:v>8.100455461603269E-2</c:v>
                </c:pt>
                <c:pt idx="485">
                  <c:v>8.100455461603269E-2</c:v>
                </c:pt>
                <c:pt idx="486">
                  <c:v>8.100455461603269E-2</c:v>
                </c:pt>
                <c:pt idx="487">
                  <c:v>8.100455461603269E-2</c:v>
                </c:pt>
                <c:pt idx="488">
                  <c:v>8.100455461603269E-2</c:v>
                </c:pt>
                <c:pt idx="489">
                  <c:v>8.100455461603269E-2</c:v>
                </c:pt>
                <c:pt idx="490">
                  <c:v>8.100455461603269E-2</c:v>
                </c:pt>
                <c:pt idx="491">
                  <c:v>8.100455461603269E-2</c:v>
                </c:pt>
                <c:pt idx="492">
                  <c:v>8.100455461603269E-2</c:v>
                </c:pt>
                <c:pt idx="493">
                  <c:v>8.100455461603269E-2</c:v>
                </c:pt>
                <c:pt idx="494">
                  <c:v>8.100455461603269E-2</c:v>
                </c:pt>
                <c:pt idx="495">
                  <c:v>8.100455461603269E-2</c:v>
                </c:pt>
                <c:pt idx="496">
                  <c:v>8.100455461603269E-2</c:v>
                </c:pt>
                <c:pt idx="497">
                  <c:v>8.100455461603269E-2</c:v>
                </c:pt>
                <c:pt idx="498">
                  <c:v>8.100455461603269E-2</c:v>
                </c:pt>
                <c:pt idx="499">
                  <c:v>8.100455461603269E-2</c:v>
                </c:pt>
                <c:pt idx="500">
                  <c:v>8.100455461603269E-2</c:v>
                </c:pt>
                <c:pt idx="501">
                  <c:v>8.100455461603269E-2</c:v>
                </c:pt>
                <c:pt idx="502">
                  <c:v>8.100455461603269E-2</c:v>
                </c:pt>
                <c:pt idx="503">
                  <c:v>8.100455461603269E-2</c:v>
                </c:pt>
                <c:pt idx="504">
                  <c:v>8.100455461603269E-2</c:v>
                </c:pt>
                <c:pt idx="505">
                  <c:v>8.100455461603269E-2</c:v>
                </c:pt>
                <c:pt idx="506">
                  <c:v>8.100455461603269E-2</c:v>
                </c:pt>
                <c:pt idx="507">
                  <c:v>8.100455461603269E-2</c:v>
                </c:pt>
                <c:pt idx="508">
                  <c:v>8.100455461603269E-2</c:v>
                </c:pt>
                <c:pt idx="509">
                  <c:v>8.100455461603269E-2</c:v>
                </c:pt>
                <c:pt idx="510">
                  <c:v>8.100455461603269E-2</c:v>
                </c:pt>
                <c:pt idx="511">
                  <c:v>8.100455461603269E-2</c:v>
                </c:pt>
                <c:pt idx="512">
                  <c:v>8.1006421823752436E-2</c:v>
                </c:pt>
                <c:pt idx="513">
                  <c:v>8.103157056890474E-2</c:v>
                </c:pt>
                <c:pt idx="514">
                  <c:v>8.1167305253852143E-2</c:v>
                </c:pt>
                <c:pt idx="515">
                  <c:v>8.1505938890044899E-2</c:v>
                </c:pt>
                <c:pt idx="516">
                  <c:v>8.2018135601979639E-2</c:v>
                </c:pt>
                <c:pt idx="517">
                  <c:v>8.2540504879230273E-2</c:v>
                </c:pt>
                <c:pt idx="518">
                  <c:v>8.2834605175179141E-2</c:v>
                </c:pt>
                <c:pt idx="519">
                  <c:v>8.2834605175179141E-2</c:v>
                </c:pt>
                <c:pt idx="520">
                  <c:v>8.2834605175179141E-2</c:v>
                </c:pt>
                <c:pt idx="521">
                  <c:v>8.2834605175179141E-2</c:v>
                </c:pt>
                <c:pt idx="522">
                  <c:v>8.2834605175179141E-2</c:v>
                </c:pt>
                <c:pt idx="523">
                  <c:v>8.2834605175179141E-2</c:v>
                </c:pt>
                <c:pt idx="524">
                  <c:v>8.2834605175179141E-2</c:v>
                </c:pt>
                <c:pt idx="525">
                  <c:v>8.2834605175179141E-2</c:v>
                </c:pt>
                <c:pt idx="526">
                  <c:v>8.2834605175179141E-2</c:v>
                </c:pt>
                <c:pt idx="527">
                  <c:v>8.2834605175179141E-2</c:v>
                </c:pt>
                <c:pt idx="528">
                  <c:v>8.2834605175179141E-2</c:v>
                </c:pt>
                <c:pt idx="529">
                  <c:v>8.2834605175179141E-2</c:v>
                </c:pt>
                <c:pt idx="530">
                  <c:v>8.2834605175179141E-2</c:v>
                </c:pt>
                <c:pt idx="531">
                  <c:v>8.2834605175179141E-2</c:v>
                </c:pt>
                <c:pt idx="532">
                  <c:v>8.2834605175179141E-2</c:v>
                </c:pt>
                <c:pt idx="533">
                  <c:v>8.2835166290085346E-2</c:v>
                </c:pt>
                <c:pt idx="534">
                  <c:v>8.2842562787557972E-2</c:v>
                </c:pt>
                <c:pt idx="535">
                  <c:v>8.2879462846959309E-2</c:v>
                </c:pt>
                <c:pt idx="536">
                  <c:v>8.2950030863419219E-2</c:v>
                </c:pt>
                <c:pt idx="537">
                  <c:v>8.3104551147514708E-2</c:v>
                </c:pt>
                <c:pt idx="538">
                  <c:v>8.3469013339957362E-2</c:v>
                </c:pt>
                <c:pt idx="539">
                  <c:v>8.4119233622687306E-2</c:v>
                </c:pt>
                <c:pt idx="540">
                  <c:v>8.4787966717874336E-2</c:v>
                </c:pt>
                <c:pt idx="541">
                  <c:v>8.5123118600662809E-2</c:v>
                </c:pt>
                <c:pt idx="542">
                  <c:v>8.5123118600662809E-2</c:v>
                </c:pt>
                <c:pt idx="543">
                  <c:v>8.5123118600662809E-2</c:v>
                </c:pt>
                <c:pt idx="544">
                  <c:v>8.5123118600662809E-2</c:v>
                </c:pt>
                <c:pt idx="545">
                  <c:v>8.5123118600662809E-2</c:v>
                </c:pt>
                <c:pt idx="546">
                  <c:v>8.5123118600662809E-2</c:v>
                </c:pt>
                <c:pt idx="547">
                  <c:v>8.5123118600662809E-2</c:v>
                </c:pt>
                <c:pt idx="548">
                  <c:v>8.5123118600662809E-2</c:v>
                </c:pt>
                <c:pt idx="549">
                  <c:v>8.5123118600662809E-2</c:v>
                </c:pt>
                <c:pt idx="550">
                  <c:v>8.5123118600662809E-2</c:v>
                </c:pt>
                <c:pt idx="551">
                  <c:v>8.5123118600662809E-2</c:v>
                </c:pt>
                <c:pt idx="552">
                  <c:v>8.5123118600662809E-2</c:v>
                </c:pt>
                <c:pt idx="553">
                  <c:v>8.5123118600662809E-2</c:v>
                </c:pt>
                <c:pt idx="554">
                  <c:v>8.5123118600662809E-2</c:v>
                </c:pt>
                <c:pt idx="555">
                  <c:v>8.5123118600662809E-2</c:v>
                </c:pt>
                <c:pt idx="556">
                  <c:v>8.5123118600662809E-2</c:v>
                </c:pt>
                <c:pt idx="557">
                  <c:v>8.5201236877338826E-2</c:v>
                </c:pt>
                <c:pt idx="558">
                  <c:v>8.5306911742912814E-2</c:v>
                </c:pt>
                <c:pt idx="559">
                  <c:v>8.5435273079707927E-2</c:v>
                </c:pt>
                <c:pt idx="560">
                  <c:v>8.5702298423810594E-2</c:v>
                </c:pt>
                <c:pt idx="561">
                  <c:v>8.5835794621655068E-2</c:v>
                </c:pt>
                <c:pt idx="562">
                  <c:v>8.5835794621655068E-2</c:v>
                </c:pt>
                <c:pt idx="563">
                  <c:v>8.5835794621655068E-2</c:v>
                </c:pt>
                <c:pt idx="564">
                  <c:v>8.5835794621655068E-2</c:v>
                </c:pt>
                <c:pt idx="565">
                  <c:v>8.5835794621655068E-2</c:v>
                </c:pt>
                <c:pt idx="566">
                  <c:v>8.5835794621655068E-2</c:v>
                </c:pt>
                <c:pt idx="567">
                  <c:v>8.5835794621655068E-2</c:v>
                </c:pt>
                <c:pt idx="568">
                  <c:v>8.5835794621655068E-2</c:v>
                </c:pt>
                <c:pt idx="569">
                  <c:v>8.5835794621655068E-2</c:v>
                </c:pt>
                <c:pt idx="570">
                  <c:v>8.5835794621655068E-2</c:v>
                </c:pt>
                <c:pt idx="571">
                  <c:v>8.5835794621655068E-2</c:v>
                </c:pt>
                <c:pt idx="572">
                  <c:v>8.5835794621655068E-2</c:v>
                </c:pt>
                <c:pt idx="573">
                  <c:v>8.5835794621655068E-2</c:v>
                </c:pt>
                <c:pt idx="574">
                  <c:v>8.5835794621655068E-2</c:v>
                </c:pt>
                <c:pt idx="575">
                  <c:v>8.5835794621655068E-2</c:v>
                </c:pt>
                <c:pt idx="576">
                  <c:v>8.5835794621655068E-2</c:v>
                </c:pt>
                <c:pt idx="577">
                  <c:v>8.5835794621655068E-2</c:v>
                </c:pt>
                <c:pt idx="578">
                  <c:v>8.5835794621655068E-2</c:v>
                </c:pt>
                <c:pt idx="579">
                  <c:v>8.5835794621655068E-2</c:v>
                </c:pt>
                <c:pt idx="580">
                  <c:v>8.5835794621655068E-2</c:v>
                </c:pt>
                <c:pt idx="581">
                  <c:v>8.5835794621655068E-2</c:v>
                </c:pt>
                <c:pt idx="582">
                  <c:v>8.5835794621655068E-2</c:v>
                </c:pt>
                <c:pt idx="583">
                  <c:v>8.5835794621655068E-2</c:v>
                </c:pt>
                <c:pt idx="584">
                  <c:v>8.5835794621655068E-2</c:v>
                </c:pt>
                <c:pt idx="585">
                  <c:v>8.5835794621655068E-2</c:v>
                </c:pt>
                <c:pt idx="586">
                  <c:v>8.5835794621655068E-2</c:v>
                </c:pt>
                <c:pt idx="587">
                  <c:v>8.5835794621655068E-2</c:v>
                </c:pt>
                <c:pt idx="588">
                  <c:v>8.5835794621655068E-2</c:v>
                </c:pt>
                <c:pt idx="589">
                  <c:v>8.5835794621655068E-2</c:v>
                </c:pt>
                <c:pt idx="590">
                  <c:v>8.5835794621655068E-2</c:v>
                </c:pt>
                <c:pt idx="591">
                  <c:v>8.5835794621655068E-2</c:v>
                </c:pt>
                <c:pt idx="592">
                  <c:v>8.5835794621655068E-2</c:v>
                </c:pt>
                <c:pt idx="593">
                  <c:v>8.5835794621655068E-2</c:v>
                </c:pt>
                <c:pt idx="594">
                  <c:v>8.5835794621655068E-2</c:v>
                </c:pt>
                <c:pt idx="595">
                  <c:v>8.5835794621655068E-2</c:v>
                </c:pt>
                <c:pt idx="596">
                  <c:v>8.5835794621655068E-2</c:v>
                </c:pt>
                <c:pt idx="597">
                  <c:v>8.5835794621655068E-2</c:v>
                </c:pt>
                <c:pt idx="598">
                  <c:v>8.5835794621655068E-2</c:v>
                </c:pt>
                <c:pt idx="599">
                  <c:v>8.5835794621655068E-2</c:v>
                </c:pt>
                <c:pt idx="600">
                  <c:v>8.5835794621655068E-2</c:v>
                </c:pt>
                <c:pt idx="601">
                  <c:v>8.5841077452351588E-2</c:v>
                </c:pt>
                <c:pt idx="602">
                  <c:v>8.585842301385245E-2</c:v>
                </c:pt>
                <c:pt idx="603">
                  <c:v>8.5931317055502263E-2</c:v>
                </c:pt>
                <c:pt idx="604">
                  <c:v>8.6147727018698314E-2</c:v>
                </c:pt>
                <c:pt idx="605">
                  <c:v>8.6570589234875969E-2</c:v>
                </c:pt>
                <c:pt idx="606">
                  <c:v>8.7245882470977323E-2</c:v>
                </c:pt>
                <c:pt idx="607">
                  <c:v>8.8169783449176475E-2</c:v>
                </c:pt>
                <c:pt idx="608">
                  <c:v>8.9204173348017307E-2</c:v>
                </c:pt>
                <c:pt idx="609">
                  <c:v>9.028475884382757E-2</c:v>
                </c:pt>
                <c:pt idx="610">
                  <c:v>9.1453144582386833E-2</c:v>
                </c:pt>
                <c:pt idx="611">
                  <c:v>9.2799152857122078E-2</c:v>
                </c:pt>
                <c:pt idx="612">
                  <c:v>9.4128730629173721E-2</c:v>
                </c:pt>
                <c:pt idx="613">
                  <c:v>9.5084458753909501E-2</c:v>
                </c:pt>
                <c:pt idx="614">
                  <c:v>9.5616265034974945E-2</c:v>
                </c:pt>
                <c:pt idx="615">
                  <c:v>9.5616265034974945E-2</c:v>
                </c:pt>
                <c:pt idx="616">
                  <c:v>9.5616265034974945E-2</c:v>
                </c:pt>
                <c:pt idx="617">
                  <c:v>9.5616265034974945E-2</c:v>
                </c:pt>
                <c:pt idx="618">
                  <c:v>9.5616265034974945E-2</c:v>
                </c:pt>
                <c:pt idx="619">
                  <c:v>9.5616265034974945E-2</c:v>
                </c:pt>
                <c:pt idx="620">
                  <c:v>9.5616265034974945E-2</c:v>
                </c:pt>
                <c:pt idx="621">
                  <c:v>9.5616265034974945E-2</c:v>
                </c:pt>
                <c:pt idx="622">
                  <c:v>9.5616265034974945E-2</c:v>
                </c:pt>
                <c:pt idx="623">
                  <c:v>9.5616265034974945E-2</c:v>
                </c:pt>
                <c:pt idx="624">
                  <c:v>9.6017977084016159E-2</c:v>
                </c:pt>
                <c:pt idx="625">
                  <c:v>9.6538431494971377E-2</c:v>
                </c:pt>
                <c:pt idx="626">
                  <c:v>9.7070148555983546E-2</c:v>
                </c:pt>
                <c:pt idx="627">
                  <c:v>9.7524166832801643E-2</c:v>
                </c:pt>
                <c:pt idx="628">
                  <c:v>9.7524166832801643E-2</c:v>
                </c:pt>
                <c:pt idx="629">
                  <c:v>9.7524166832801643E-2</c:v>
                </c:pt>
                <c:pt idx="630">
                  <c:v>9.7923881927171455E-2</c:v>
                </c:pt>
                <c:pt idx="631">
                  <c:v>9.8474751022537707E-2</c:v>
                </c:pt>
                <c:pt idx="632">
                  <c:v>9.9159737339353043E-2</c:v>
                </c:pt>
                <c:pt idx="633">
                  <c:v>9.9930209229604161E-2</c:v>
                </c:pt>
                <c:pt idx="634">
                  <c:v>0.10079478783800264</c:v>
                </c:pt>
                <c:pt idx="635">
                  <c:v>0.10166306757396651</c:v>
                </c:pt>
                <c:pt idx="636">
                  <c:v>0.10246360021793632</c:v>
                </c:pt>
                <c:pt idx="637">
                  <c:v>0.10308262623531701</c:v>
                </c:pt>
                <c:pt idx="638">
                  <c:v>0.10308262623531701</c:v>
                </c:pt>
                <c:pt idx="639">
                  <c:v>0.10308262623531701</c:v>
                </c:pt>
                <c:pt idx="640">
                  <c:v>0.10308262623531701</c:v>
                </c:pt>
                <c:pt idx="641">
                  <c:v>0.10308262623531701</c:v>
                </c:pt>
                <c:pt idx="642">
                  <c:v>0.10373593128804123</c:v>
                </c:pt>
                <c:pt idx="643">
                  <c:v>0.10464447580556285</c:v>
                </c:pt>
                <c:pt idx="644">
                  <c:v>0.10547846047868606</c:v>
                </c:pt>
                <c:pt idx="645">
                  <c:v>0.10611916960725794</c:v>
                </c:pt>
                <c:pt idx="646">
                  <c:v>0.10680272158931131</c:v>
                </c:pt>
                <c:pt idx="647">
                  <c:v>0.10749555167049278</c:v>
                </c:pt>
                <c:pt idx="648">
                  <c:v>0.10819775353363206</c:v>
                </c:pt>
                <c:pt idx="649">
                  <c:v>0.10883559298661837</c:v>
                </c:pt>
                <c:pt idx="650">
                  <c:v>0.10883559298661837</c:v>
                </c:pt>
                <c:pt idx="651">
                  <c:v>0.10883559298661837</c:v>
                </c:pt>
                <c:pt idx="652">
                  <c:v>0.10883559298661837</c:v>
                </c:pt>
                <c:pt idx="653">
                  <c:v>0.10883559298661837</c:v>
                </c:pt>
                <c:pt idx="654">
                  <c:v>0.10883559298661837</c:v>
                </c:pt>
                <c:pt idx="655">
                  <c:v>0.10883559298661837</c:v>
                </c:pt>
                <c:pt idx="656">
                  <c:v>0.10883559298661837</c:v>
                </c:pt>
                <c:pt idx="657">
                  <c:v>0.10883559298661837</c:v>
                </c:pt>
                <c:pt idx="658">
                  <c:v>0.10883559298661837</c:v>
                </c:pt>
                <c:pt idx="659">
                  <c:v>0.10883559298661837</c:v>
                </c:pt>
                <c:pt idx="660">
                  <c:v>0.10883559298661837</c:v>
                </c:pt>
                <c:pt idx="661">
                  <c:v>0.10883559298661837</c:v>
                </c:pt>
                <c:pt idx="662">
                  <c:v>0.10883559298661837</c:v>
                </c:pt>
                <c:pt idx="663">
                  <c:v>0.10883559298661837</c:v>
                </c:pt>
                <c:pt idx="664">
                  <c:v>0.10883559298661837</c:v>
                </c:pt>
                <c:pt idx="665">
                  <c:v>0.10883559298661837</c:v>
                </c:pt>
                <c:pt idx="666">
                  <c:v>0.1089304024787487</c:v>
                </c:pt>
                <c:pt idx="667">
                  <c:v>0.10911589704286863</c:v>
                </c:pt>
                <c:pt idx="668">
                  <c:v>0.10970914844649698</c:v>
                </c:pt>
                <c:pt idx="669">
                  <c:v>0.11036977600913281</c:v>
                </c:pt>
                <c:pt idx="670">
                  <c:v>0.11127730843193251</c:v>
                </c:pt>
                <c:pt idx="671">
                  <c:v>0.11220473234506337</c:v>
                </c:pt>
                <c:pt idx="672">
                  <c:v>0.11282384814580038</c:v>
                </c:pt>
                <c:pt idx="673">
                  <c:v>0.11348898948515876</c:v>
                </c:pt>
                <c:pt idx="674">
                  <c:v>0.11420164184962034</c:v>
                </c:pt>
                <c:pt idx="675">
                  <c:v>0.11496337402397437</c:v>
                </c:pt>
                <c:pt idx="676">
                  <c:v>0.11532667535520248</c:v>
                </c:pt>
                <c:pt idx="677">
                  <c:v>0.11566835993058959</c:v>
                </c:pt>
                <c:pt idx="678">
                  <c:v>0.11566835993058959</c:v>
                </c:pt>
                <c:pt idx="679">
                  <c:v>0.11566835993058959</c:v>
                </c:pt>
                <c:pt idx="680">
                  <c:v>0.11566835993058959</c:v>
                </c:pt>
                <c:pt idx="681">
                  <c:v>0.11566835993058959</c:v>
                </c:pt>
                <c:pt idx="682">
                  <c:v>0.11566835993058959</c:v>
                </c:pt>
                <c:pt idx="683">
                  <c:v>0.11566835993058959</c:v>
                </c:pt>
                <c:pt idx="684">
                  <c:v>0.11566835993058959</c:v>
                </c:pt>
                <c:pt idx="685">
                  <c:v>0.11566835993058959</c:v>
                </c:pt>
                <c:pt idx="686">
                  <c:v>0.11607073645061149</c:v>
                </c:pt>
                <c:pt idx="687">
                  <c:v>0.11655575247315426</c:v>
                </c:pt>
                <c:pt idx="688">
                  <c:v>0.1170019379428225</c:v>
                </c:pt>
                <c:pt idx="689">
                  <c:v>0.11757888093176644</c:v>
                </c:pt>
                <c:pt idx="690">
                  <c:v>0.11809923044191223</c:v>
                </c:pt>
                <c:pt idx="691">
                  <c:v>0.11839741098974867</c:v>
                </c:pt>
                <c:pt idx="692">
                  <c:v>0.11862338728448017</c:v>
                </c:pt>
                <c:pt idx="693">
                  <c:v>0.11895240132474322</c:v>
                </c:pt>
                <c:pt idx="694">
                  <c:v>0.11933296571461455</c:v>
                </c:pt>
                <c:pt idx="695">
                  <c:v>0.11964207638089153</c:v>
                </c:pt>
                <c:pt idx="696">
                  <c:v>0.11964207638089153</c:v>
                </c:pt>
                <c:pt idx="697">
                  <c:v>0.11964207638089153</c:v>
                </c:pt>
                <c:pt idx="698">
                  <c:v>0.11964207638089153</c:v>
                </c:pt>
                <c:pt idx="699">
                  <c:v>0.11964207638089153</c:v>
                </c:pt>
                <c:pt idx="700">
                  <c:v>0.11964207638089153</c:v>
                </c:pt>
                <c:pt idx="701">
                  <c:v>0.11964207638089153</c:v>
                </c:pt>
                <c:pt idx="702">
                  <c:v>0.11964207638089153</c:v>
                </c:pt>
                <c:pt idx="703">
                  <c:v>0.11964207638089153</c:v>
                </c:pt>
                <c:pt idx="704">
                  <c:v>0.11964207638089153</c:v>
                </c:pt>
                <c:pt idx="705">
                  <c:v>0.11964207638089153</c:v>
                </c:pt>
                <c:pt idx="706">
                  <c:v>0.11964207638089153</c:v>
                </c:pt>
                <c:pt idx="707">
                  <c:v>0.11964207638089153</c:v>
                </c:pt>
                <c:pt idx="708">
                  <c:v>0.11964207638089153</c:v>
                </c:pt>
                <c:pt idx="709">
                  <c:v>0.11964207638089153</c:v>
                </c:pt>
                <c:pt idx="710">
                  <c:v>0.11979459321267137</c:v>
                </c:pt>
                <c:pt idx="711">
                  <c:v>0.12023432858262617</c:v>
                </c:pt>
                <c:pt idx="712">
                  <c:v>0.12080560402519197</c:v>
                </c:pt>
                <c:pt idx="713">
                  <c:v>0.12101005108121828</c:v>
                </c:pt>
                <c:pt idx="714">
                  <c:v>0.12101005108121828</c:v>
                </c:pt>
                <c:pt idx="715">
                  <c:v>0.12101005108121828</c:v>
                </c:pt>
                <c:pt idx="716">
                  <c:v>0.12101005108121828</c:v>
                </c:pt>
                <c:pt idx="717">
                  <c:v>0.12101005108121828</c:v>
                </c:pt>
                <c:pt idx="718">
                  <c:v>0.12101005108121828</c:v>
                </c:pt>
                <c:pt idx="719">
                  <c:v>0.12114576614958003</c:v>
                </c:pt>
                <c:pt idx="720">
                  <c:v>0.12148492549324787</c:v>
                </c:pt>
                <c:pt idx="721">
                  <c:v>0.12183759220798855</c:v>
                </c:pt>
                <c:pt idx="722">
                  <c:v>0.1221916528000111</c:v>
                </c:pt>
                <c:pt idx="723">
                  <c:v>0.12255831344343225</c:v>
                </c:pt>
                <c:pt idx="724">
                  <c:v>0.12289913599970577</c:v>
                </c:pt>
                <c:pt idx="725">
                  <c:v>0.12344808288145956</c:v>
                </c:pt>
                <c:pt idx="726">
                  <c:v>0.12419260619728145</c:v>
                </c:pt>
                <c:pt idx="727">
                  <c:v>0.12538343131795102</c:v>
                </c:pt>
                <c:pt idx="728">
                  <c:v>0.12630638147964887</c:v>
                </c:pt>
                <c:pt idx="729">
                  <c:v>0.12716577974330923</c:v>
                </c:pt>
                <c:pt idx="730">
                  <c:v>0.12782196015452835</c:v>
                </c:pt>
                <c:pt idx="731">
                  <c:v>0.12820926815727365</c:v>
                </c:pt>
                <c:pt idx="732">
                  <c:v>0.12854709933715175</c:v>
                </c:pt>
                <c:pt idx="733">
                  <c:v>0.12891343317196394</c:v>
                </c:pt>
                <c:pt idx="734">
                  <c:v>0.12928274935026635</c:v>
                </c:pt>
                <c:pt idx="735">
                  <c:v>0.12968247634732416</c:v>
                </c:pt>
                <c:pt idx="736">
                  <c:v>0.13011460603479638</c:v>
                </c:pt>
                <c:pt idx="737">
                  <c:v>0.13060943301586839</c:v>
                </c:pt>
                <c:pt idx="738">
                  <c:v>0.13102994942227789</c:v>
                </c:pt>
                <c:pt idx="739">
                  <c:v>0.13139851405254521</c:v>
                </c:pt>
                <c:pt idx="740">
                  <c:v>0.13208525340288882</c:v>
                </c:pt>
                <c:pt idx="741">
                  <c:v>0.13276930049063018</c:v>
                </c:pt>
                <c:pt idx="742">
                  <c:v>0.13338667984412117</c:v>
                </c:pt>
                <c:pt idx="743">
                  <c:v>0.13380600116514055</c:v>
                </c:pt>
                <c:pt idx="744">
                  <c:v>0.134226988091522</c:v>
                </c:pt>
                <c:pt idx="745">
                  <c:v>0.134226988091522</c:v>
                </c:pt>
                <c:pt idx="746">
                  <c:v>0.13464964555695483</c:v>
                </c:pt>
                <c:pt idx="747">
                  <c:v>0.13516628271553929</c:v>
                </c:pt>
                <c:pt idx="748">
                  <c:v>0.1357841485771831</c:v>
                </c:pt>
                <c:pt idx="749">
                  <c:v>0.13644862139657796</c:v>
                </c:pt>
                <c:pt idx="750">
                  <c:v>0.13700181548072579</c:v>
                </c:pt>
                <c:pt idx="751">
                  <c:v>0.13700181548072579</c:v>
                </c:pt>
                <c:pt idx="752">
                  <c:v>0.13700181548072579</c:v>
                </c:pt>
                <c:pt idx="753">
                  <c:v>0.13700181548072579</c:v>
                </c:pt>
                <c:pt idx="754">
                  <c:v>0.13700181548072579</c:v>
                </c:pt>
                <c:pt idx="755">
                  <c:v>0.13700181548072579</c:v>
                </c:pt>
                <c:pt idx="756">
                  <c:v>0.13700181548072579</c:v>
                </c:pt>
                <c:pt idx="757">
                  <c:v>0.13700181548072579</c:v>
                </c:pt>
                <c:pt idx="758">
                  <c:v>0.13700181548072579</c:v>
                </c:pt>
                <c:pt idx="759">
                  <c:v>0.13700181548072579</c:v>
                </c:pt>
                <c:pt idx="760">
                  <c:v>0.13700181548072579</c:v>
                </c:pt>
                <c:pt idx="761">
                  <c:v>0.13700181548072579</c:v>
                </c:pt>
                <c:pt idx="762">
                  <c:v>0.13700181548072579</c:v>
                </c:pt>
                <c:pt idx="763">
                  <c:v>0.13700181548072579</c:v>
                </c:pt>
                <c:pt idx="764">
                  <c:v>0.13700181548072579</c:v>
                </c:pt>
                <c:pt idx="765">
                  <c:v>0.13712097996816575</c:v>
                </c:pt>
                <c:pt idx="766">
                  <c:v>0.13747563052879083</c:v>
                </c:pt>
                <c:pt idx="767">
                  <c:v>0.13790030950406726</c:v>
                </c:pt>
                <c:pt idx="768">
                  <c:v>0.13843304716795993</c:v>
                </c:pt>
                <c:pt idx="769">
                  <c:v>0.13904076444168867</c:v>
                </c:pt>
                <c:pt idx="770">
                  <c:v>0.13998223095581291</c:v>
                </c:pt>
                <c:pt idx="771">
                  <c:v>0.14124866307031494</c:v>
                </c:pt>
                <c:pt idx="772">
                  <c:v>0.14258776748833493</c:v>
                </c:pt>
                <c:pt idx="773">
                  <c:v>0.14411913052758696</c:v>
                </c:pt>
                <c:pt idx="774">
                  <c:v>0.14535475935355527</c:v>
                </c:pt>
                <c:pt idx="775">
                  <c:v>0.14682674997675768</c:v>
                </c:pt>
                <c:pt idx="776">
                  <c:v>0.14836307769777357</c:v>
                </c:pt>
                <c:pt idx="777">
                  <c:v>0.14965993637638508</c:v>
                </c:pt>
                <c:pt idx="778">
                  <c:v>0.15088257168729857</c:v>
                </c:pt>
                <c:pt idx="779">
                  <c:v>0.15212662064822594</c:v>
                </c:pt>
                <c:pt idx="780">
                  <c:v>0.15326911274878932</c:v>
                </c:pt>
                <c:pt idx="781">
                  <c:v>0.15433209887064611</c:v>
                </c:pt>
                <c:pt idx="782">
                  <c:v>0.15530323853821526</c:v>
                </c:pt>
                <c:pt idx="783">
                  <c:v>0.15621253803612462</c:v>
                </c:pt>
                <c:pt idx="784">
                  <c:v>0.15705323364614177</c:v>
                </c:pt>
                <c:pt idx="785">
                  <c:v>0.15794371662545686</c:v>
                </c:pt>
                <c:pt idx="786">
                  <c:v>0.15897145506788526</c:v>
                </c:pt>
                <c:pt idx="787">
                  <c:v>0.15993567502107506</c:v>
                </c:pt>
                <c:pt idx="788">
                  <c:v>0.16074423973240756</c:v>
                </c:pt>
                <c:pt idx="789">
                  <c:v>0.16074423973240756</c:v>
                </c:pt>
                <c:pt idx="790">
                  <c:v>0.16155552585514832</c:v>
                </c:pt>
                <c:pt idx="791">
                  <c:v>0.16245493359794219</c:v>
                </c:pt>
                <c:pt idx="792">
                  <c:v>0.16336297262324592</c:v>
                </c:pt>
                <c:pt idx="793">
                  <c:v>0.16336297262324592</c:v>
                </c:pt>
                <c:pt idx="794">
                  <c:v>0.16336297262324592</c:v>
                </c:pt>
                <c:pt idx="795">
                  <c:v>0.16336297262324592</c:v>
                </c:pt>
                <c:pt idx="796">
                  <c:v>0.16336297262324592</c:v>
                </c:pt>
                <c:pt idx="797">
                  <c:v>0.16336297262324592</c:v>
                </c:pt>
                <c:pt idx="798">
                  <c:v>0.16336297262324592</c:v>
                </c:pt>
                <c:pt idx="799">
                  <c:v>0.16336297262324592</c:v>
                </c:pt>
                <c:pt idx="800">
                  <c:v>0.16336297262324592</c:v>
                </c:pt>
                <c:pt idx="801">
                  <c:v>0.16336297262324592</c:v>
                </c:pt>
                <c:pt idx="802">
                  <c:v>0.16388011608125297</c:v>
                </c:pt>
                <c:pt idx="803">
                  <c:v>0.16491898478779424</c:v>
                </c:pt>
                <c:pt idx="804">
                  <c:v>0.16637809535497747</c:v>
                </c:pt>
                <c:pt idx="805">
                  <c:v>0.16775188477886216</c:v>
                </c:pt>
                <c:pt idx="806">
                  <c:v>0.16864927366644319</c:v>
                </c:pt>
                <c:pt idx="807">
                  <c:v>0.16923616614140596</c:v>
                </c:pt>
                <c:pt idx="808">
                  <c:v>0.16923616614140596</c:v>
                </c:pt>
                <c:pt idx="809">
                  <c:v>0.16923616614140596</c:v>
                </c:pt>
                <c:pt idx="810">
                  <c:v>0.16923616614140596</c:v>
                </c:pt>
                <c:pt idx="811">
                  <c:v>0.16923616614140596</c:v>
                </c:pt>
                <c:pt idx="812">
                  <c:v>0.16923616614140596</c:v>
                </c:pt>
                <c:pt idx="813">
                  <c:v>0.16923616614140596</c:v>
                </c:pt>
                <c:pt idx="814">
                  <c:v>0.16923616614140596</c:v>
                </c:pt>
                <c:pt idx="815">
                  <c:v>0.16923616614140596</c:v>
                </c:pt>
                <c:pt idx="816">
                  <c:v>0.16923616614140596</c:v>
                </c:pt>
                <c:pt idx="817">
                  <c:v>0.16923616614140596</c:v>
                </c:pt>
                <c:pt idx="818">
                  <c:v>0.16923616614140596</c:v>
                </c:pt>
                <c:pt idx="819">
                  <c:v>0.16923616614140596</c:v>
                </c:pt>
                <c:pt idx="820">
                  <c:v>0.16943087445917082</c:v>
                </c:pt>
                <c:pt idx="821">
                  <c:v>0.16994735330654057</c:v>
                </c:pt>
                <c:pt idx="822">
                  <c:v>0.17055926754990505</c:v>
                </c:pt>
                <c:pt idx="823">
                  <c:v>0.17121580377990328</c:v>
                </c:pt>
                <c:pt idx="824">
                  <c:v>0.17191941685778128</c:v>
                </c:pt>
                <c:pt idx="825">
                  <c:v>0.17255368538424551</c:v>
                </c:pt>
                <c:pt idx="826">
                  <c:v>0.17321807228733213</c:v>
                </c:pt>
                <c:pt idx="827">
                  <c:v>0.17390915553565961</c:v>
                </c:pt>
                <c:pt idx="828">
                  <c:v>0.17459858075275497</c:v>
                </c:pt>
                <c:pt idx="829">
                  <c:v>0.17551499997612596</c:v>
                </c:pt>
                <c:pt idx="830">
                  <c:v>0.17653251181798779</c:v>
                </c:pt>
                <c:pt idx="831">
                  <c:v>0.17754082063140195</c:v>
                </c:pt>
                <c:pt idx="832">
                  <c:v>0.17833929635339879</c:v>
                </c:pt>
                <c:pt idx="833">
                  <c:v>0.17889072636545394</c:v>
                </c:pt>
                <c:pt idx="834">
                  <c:v>0.17945198006841873</c:v>
                </c:pt>
                <c:pt idx="835">
                  <c:v>0.18005494123733531</c:v>
                </c:pt>
                <c:pt idx="836">
                  <c:v>0.18063825435832886</c:v>
                </c:pt>
                <c:pt idx="837">
                  <c:v>0.18119938044789885</c:v>
                </c:pt>
                <c:pt idx="838">
                  <c:v>0.18186677451257466</c:v>
                </c:pt>
                <c:pt idx="839">
                  <c:v>0.18261654947107381</c:v>
                </c:pt>
                <c:pt idx="840">
                  <c:v>0.18332004012233988</c:v>
                </c:pt>
                <c:pt idx="841">
                  <c:v>0.18407416887928829</c:v>
                </c:pt>
                <c:pt idx="842">
                  <c:v>0.18498813254164873</c:v>
                </c:pt>
                <c:pt idx="843">
                  <c:v>0.18593508891378241</c:v>
                </c:pt>
                <c:pt idx="844">
                  <c:v>0.18676904266196989</c:v>
                </c:pt>
                <c:pt idx="845">
                  <c:v>0.18743915224571855</c:v>
                </c:pt>
                <c:pt idx="846">
                  <c:v>0.18807923934055781</c:v>
                </c:pt>
                <c:pt idx="847">
                  <c:v>0.18872383952411612</c:v>
                </c:pt>
                <c:pt idx="848">
                  <c:v>0.18948482136168929</c:v>
                </c:pt>
                <c:pt idx="849">
                  <c:v>0.19044765378114017</c:v>
                </c:pt>
                <c:pt idx="850">
                  <c:v>0.19159458249338812</c:v>
                </c:pt>
                <c:pt idx="851">
                  <c:v>0.19262735612830098</c:v>
                </c:pt>
                <c:pt idx="852">
                  <c:v>0.19352956213736383</c:v>
                </c:pt>
                <c:pt idx="853">
                  <c:v>0.1944485894591326</c:v>
                </c:pt>
                <c:pt idx="854">
                  <c:v>0.19538467124556971</c:v>
                </c:pt>
                <c:pt idx="855">
                  <c:v>0.19625562626174739</c:v>
                </c:pt>
                <c:pt idx="856">
                  <c:v>0.19701376380921665</c:v>
                </c:pt>
                <c:pt idx="857">
                  <c:v>0.19777449539630526</c:v>
                </c:pt>
                <c:pt idx="858">
                  <c:v>0.19891264237216189</c:v>
                </c:pt>
                <c:pt idx="859">
                  <c:v>0.20021139590432324</c:v>
                </c:pt>
                <c:pt idx="860">
                  <c:v>0.20142519073426715</c:v>
                </c:pt>
                <c:pt idx="861">
                  <c:v>0.20249683973843632</c:v>
                </c:pt>
                <c:pt idx="862">
                  <c:v>0.20394428296613898</c:v>
                </c:pt>
                <c:pt idx="863">
                  <c:v>0.20585986502994288</c:v>
                </c:pt>
                <c:pt idx="864">
                  <c:v>0.20735649350739216</c:v>
                </c:pt>
                <c:pt idx="865">
                  <c:v>0.20856558574844222</c:v>
                </c:pt>
                <c:pt idx="866">
                  <c:v>0.20984022856730833</c:v>
                </c:pt>
                <c:pt idx="867">
                  <c:v>0.21142825471282936</c:v>
                </c:pt>
                <c:pt idx="868">
                  <c:v>0.21316496730026629</c:v>
                </c:pt>
                <c:pt idx="869">
                  <c:v>0.21455896504532559</c:v>
                </c:pt>
                <c:pt idx="870">
                  <c:v>0.21455896504532559</c:v>
                </c:pt>
                <c:pt idx="871">
                  <c:v>0.21455896504532559</c:v>
                </c:pt>
                <c:pt idx="872">
                  <c:v>0.21455896504532559</c:v>
                </c:pt>
                <c:pt idx="873">
                  <c:v>0.21455896504532559</c:v>
                </c:pt>
                <c:pt idx="874">
                  <c:v>0.21455896504532559</c:v>
                </c:pt>
                <c:pt idx="875">
                  <c:v>0.21455896504532559</c:v>
                </c:pt>
                <c:pt idx="876">
                  <c:v>0.21455896504532559</c:v>
                </c:pt>
                <c:pt idx="877">
                  <c:v>0.21455896504532559</c:v>
                </c:pt>
                <c:pt idx="878">
                  <c:v>0.21455896504532559</c:v>
                </c:pt>
                <c:pt idx="879">
                  <c:v>0.21455896504532559</c:v>
                </c:pt>
                <c:pt idx="880">
                  <c:v>0.21455896504532559</c:v>
                </c:pt>
                <c:pt idx="881">
                  <c:v>0.21455896504532559</c:v>
                </c:pt>
                <c:pt idx="882">
                  <c:v>0.21455896504532559</c:v>
                </c:pt>
                <c:pt idx="883">
                  <c:v>0.21455896504532559</c:v>
                </c:pt>
                <c:pt idx="884">
                  <c:v>0.21455896504532559</c:v>
                </c:pt>
                <c:pt idx="885">
                  <c:v>0.21544633677341768</c:v>
                </c:pt>
                <c:pt idx="886">
                  <c:v>0.21642567455083622</c:v>
                </c:pt>
                <c:pt idx="887">
                  <c:v>0.21736944803647867</c:v>
                </c:pt>
                <c:pt idx="888">
                  <c:v>0.21827442227542571</c:v>
                </c:pt>
                <c:pt idx="889">
                  <c:v>0.21827442227542571</c:v>
                </c:pt>
                <c:pt idx="890">
                  <c:v>0.21827442227542571</c:v>
                </c:pt>
                <c:pt idx="891">
                  <c:v>0.21827442227542571</c:v>
                </c:pt>
                <c:pt idx="892">
                  <c:v>0.21827442227542571</c:v>
                </c:pt>
                <c:pt idx="893">
                  <c:v>0.21827442227542571</c:v>
                </c:pt>
                <c:pt idx="894">
                  <c:v>0.21827442227542571</c:v>
                </c:pt>
                <c:pt idx="895">
                  <c:v>0.21827442227542571</c:v>
                </c:pt>
                <c:pt idx="896">
                  <c:v>0.21827442227542571</c:v>
                </c:pt>
                <c:pt idx="897">
                  <c:v>0.21827442227542571</c:v>
                </c:pt>
                <c:pt idx="898">
                  <c:v>0.21827442227542571</c:v>
                </c:pt>
                <c:pt idx="899">
                  <c:v>0.21827442227542571</c:v>
                </c:pt>
                <c:pt idx="900">
                  <c:v>0.21827442227542571</c:v>
                </c:pt>
                <c:pt idx="901">
                  <c:v>0.21827442227542571</c:v>
                </c:pt>
                <c:pt idx="902">
                  <c:v>0.21827442227542571</c:v>
                </c:pt>
                <c:pt idx="903">
                  <c:v>0.21827442227542571</c:v>
                </c:pt>
                <c:pt idx="904">
                  <c:v>0.21827442227542571</c:v>
                </c:pt>
                <c:pt idx="905">
                  <c:v>0.21827442227542571</c:v>
                </c:pt>
                <c:pt idx="906">
                  <c:v>0.21827442227542571</c:v>
                </c:pt>
                <c:pt idx="907">
                  <c:v>0.21827442227542571</c:v>
                </c:pt>
                <c:pt idx="908">
                  <c:v>0.21827442227542571</c:v>
                </c:pt>
                <c:pt idx="909">
                  <c:v>0.21879156573343275</c:v>
                </c:pt>
                <c:pt idx="910">
                  <c:v>0.21983043443997405</c:v>
                </c:pt>
                <c:pt idx="911">
                  <c:v>0.22128954500715728</c:v>
                </c:pt>
                <c:pt idx="912">
                  <c:v>0.22266333443104197</c:v>
                </c:pt>
                <c:pt idx="913">
                  <c:v>0.22356072331862298</c:v>
                </c:pt>
                <c:pt idx="914">
                  <c:v>0.22449336750942289</c:v>
                </c:pt>
                <c:pt idx="915">
                  <c:v>0.22607979594328087</c:v>
                </c:pt>
                <c:pt idx="916">
                  <c:v>0.22706050564455196</c:v>
                </c:pt>
                <c:pt idx="917">
                  <c:v>0.22807309313751362</c:v>
                </c:pt>
                <c:pt idx="918">
                  <c:v>0.22807309313751362</c:v>
                </c:pt>
                <c:pt idx="919">
                  <c:v>0.22872579235508708</c:v>
                </c:pt>
                <c:pt idx="920">
                  <c:v>0.22949627578762563</c:v>
                </c:pt>
                <c:pt idx="921">
                  <c:v>0.23051122713537045</c:v>
                </c:pt>
                <c:pt idx="922">
                  <c:v>0.23187751779455368</c:v>
                </c:pt>
                <c:pt idx="923">
                  <c:v>0.23322561695505004</c:v>
                </c:pt>
                <c:pt idx="924">
                  <c:v>0.23446122419192883</c:v>
                </c:pt>
                <c:pt idx="925">
                  <c:v>0.23446122419192883</c:v>
                </c:pt>
                <c:pt idx="926">
                  <c:v>0.23446122419192883</c:v>
                </c:pt>
                <c:pt idx="927">
                  <c:v>0.23446122419192883</c:v>
                </c:pt>
                <c:pt idx="928">
                  <c:v>0.23446122419192883</c:v>
                </c:pt>
                <c:pt idx="929">
                  <c:v>0.23446122419192883</c:v>
                </c:pt>
                <c:pt idx="930">
                  <c:v>0.23446122419192883</c:v>
                </c:pt>
                <c:pt idx="931">
                  <c:v>0.23446122419192883</c:v>
                </c:pt>
                <c:pt idx="932">
                  <c:v>0.23446122419192883</c:v>
                </c:pt>
                <c:pt idx="933">
                  <c:v>0.23446122419192883</c:v>
                </c:pt>
                <c:pt idx="934">
                  <c:v>0.23446122419192883</c:v>
                </c:pt>
                <c:pt idx="935">
                  <c:v>0.23446122419192883</c:v>
                </c:pt>
                <c:pt idx="936">
                  <c:v>0.23446122419192883</c:v>
                </c:pt>
                <c:pt idx="937">
                  <c:v>0.23446122419192883</c:v>
                </c:pt>
                <c:pt idx="938">
                  <c:v>0.23446122419192883</c:v>
                </c:pt>
                <c:pt idx="939">
                  <c:v>0.23446122419192883</c:v>
                </c:pt>
                <c:pt idx="940">
                  <c:v>0.23446122419192883</c:v>
                </c:pt>
                <c:pt idx="941">
                  <c:v>0.23446122419192883</c:v>
                </c:pt>
                <c:pt idx="942">
                  <c:v>0.23446122419192883</c:v>
                </c:pt>
                <c:pt idx="943">
                  <c:v>0.23446122419192883</c:v>
                </c:pt>
                <c:pt idx="944">
                  <c:v>0.23446122419192883</c:v>
                </c:pt>
                <c:pt idx="945">
                  <c:v>0.23500354825999414</c:v>
                </c:pt>
                <c:pt idx="946">
                  <c:v>0.23558290545616462</c:v>
                </c:pt>
                <c:pt idx="947">
                  <c:v>0.23637871373311659</c:v>
                </c:pt>
                <c:pt idx="948">
                  <c:v>0.23719470406570661</c:v>
                </c:pt>
                <c:pt idx="949">
                  <c:v>0.23788520586537151</c:v>
                </c:pt>
                <c:pt idx="950">
                  <c:v>0.23788520586537151</c:v>
                </c:pt>
                <c:pt idx="951">
                  <c:v>0.23788520586537151</c:v>
                </c:pt>
                <c:pt idx="952">
                  <c:v>0.23788520586537151</c:v>
                </c:pt>
                <c:pt idx="953">
                  <c:v>0.23788520586537151</c:v>
                </c:pt>
                <c:pt idx="954">
                  <c:v>0.23788520586537151</c:v>
                </c:pt>
                <c:pt idx="955">
                  <c:v>0.23788520586537151</c:v>
                </c:pt>
                <c:pt idx="956">
                  <c:v>0.23788520586537151</c:v>
                </c:pt>
                <c:pt idx="957">
                  <c:v>0.23788520586537151</c:v>
                </c:pt>
                <c:pt idx="958">
                  <c:v>0.23788520586537151</c:v>
                </c:pt>
                <c:pt idx="959">
                  <c:v>0.23816926918242562</c:v>
                </c:pt>
                <c:pt idx="960">
                  <c:v>0.23889627524699611</c:v>
                </c:pt>
                <c:pt idx="961">
                  <c:v>0.24015072823836053</c:v>
                </c:pt>
                <c:pt idx="962">
                  <c:v>0.24176748165011139</c:v>
                </c:pt>
                <c:pt idx="963">
                  <c:v>0.24340736018571324</c:v>
                </c:pt>
                <c:pt idx="964">
                  <c:v>0.24489005951317769</c:v>
                </c:pt>
                <c:pt idx="965">
                  <c:v>0.24598643154189873</c:v>
                </c:pt>
                <c:pt idx="966">
                  <c:v>0.24677459381456457</c:v>
                </c:pt>
                <c:pt idx="967">
                  <c:v>0.24728152365297987</c:v>
                </c:pt>
                <c:pt idx="968">
                  <c:v>0.24728152365297987</c:v>
                </c:pt>
                <c:pt idx="969">
                  <c:v>0.24728152365297987</c:v>
                </c:pt>
                <c:pt idx="970">
                  <c:v>0.24728152365297987</c:v>
                </c:pt>
                <c:pt idx="971">
                  <c:v>0.24728152365297987</c:v>
                </c:pt>
                <c:pt idx="972">
                  <c:v>0.24728152365297987</c:v>
                </c:pt>
                <c:pt idx="973">
                  <c:v>0.24728152365297987</c:v>
                </c:pt>
                <c:pt idx="974">
                  <c:v>0.24728152365297987</c:v>
                </c:pt>
                <c:pt idx="975">
                  <c:v>0.24728152365297987</c:v>
                </c:pt>
                <c:pt idx="976">
                  <c:v>0.24728152365297987</c:v>
                </c:pt>
                <c:pt idx="977">
                  <c:v>0.24728152365297987</c:v>
                </c:pt>
                <c:pt idx="978">
                  <c:v>0.24728152365297987</c:v>
                </c:pt>
                <c:pt idx="979">
                  <c:v>0.24728152365297987</c:v>
                </c:pt>
                <c:pt idx="980">
                  <c:v>0.24728152365297987</c:v>
                </c:pt>
                <c:pt idx="981">
                  <c:v>0.24728152365297987</c:v>
                </c:pt>
                <c:pt idx="982">
                  <c:v>0.24728152365297987</c:v>
                </c:pt>
                <c:pt idx="983">
                  <c:v>0.24728152365297987</c:v>
                </c:pt>
                <c:pt idx="984">
                  <c:v>0.24728152365297987</c:v>
                </c:pt>
                <c:pt idx="985">
                  <c:v>0.24728152365297987</c:v>
                </c:pt>
                <c:pt idx="986">
                  <c:v>0.24728152365297987</c:v>
                </c:pt>
                <c:pt idx="987">
                  <c:v>0.24728152365297987</c:v>
                </c:pt>
                <c:pt idx="988">
                  <c:v>0.24728152365297987</c:v>
                </c:pt>
                <c:pt idx="989">
                  <c:v>0.24728152365297987</c:v>
                </c:pt>
                <c:pt idx="990">
                  <c:v>0.24728152365297987</c:v>
                </c:pt>
                <c:pt idx="991">
                  <c:v>0.24728152365297987</c:v>
                </c:pt>
                <c:pt idx="992">
                  <c:v>0.24728152365297987</c:v>
                </c:pt>
                <c:pt idx="993">
                  <c:v>0.24728152365297987</c:v>
                </c:pt>
                <c:pt idx="994">
                  <c:v>0.24728152365297987</c:v>
                </c:pt>
                <c:pt idx="995">
                  <c:v>0.24728152365297987</c:v>
                </c:pt>
                <c:pt idx="996">
                  <c:v>0.24728152365297987</c:v>
                </c:pt>
                <c:pt idx="997">
                  <c:v>0.24728152365297987</c:v>
                </c:pt>
                <c:pt idx="998">
                  <c:v>0.24728152365297987</c:v>
                </c:pt>
                <c:pt idx="999">
                  <c:v>0.24728152365297987</c:v>
                </c:pt>
                <c:pt idx="1000">
                  <c:v>0.24728152365297987</c:v>
                </c:pt>
                <c:pt idx="1001">
                  <c:v>0.24728152365297987</c:v>
                </c:pt>
                <c:pt idx="1002">
                  <c:v>0.24728152365297987</c:v>
                </c:pt>
                <c:pt idx="1003">
                  <c:v>0.24728152365297987</c:v>
                </c:pt>
                <c:pt idx="1004">
                  <c:v>0.24728152365297987</c:v>
                </c:pt>
                <c:pt idx="1005">
                  <c:v>0.24728152365297987</c:v>
                </c:pt>
                <c:pt idx="1006">
                  <c:v>0.24728152365297987</c:v>
                </c:pt>
                <c:pt idx="1007">
                  <c:v>0.24728152365297987</c:v>
                </c:pt>
                <c:pt idx="1008">
                  <c:v>0.24728152365297987</c:v>
                </c:pt>
                <c:pt idx="1009">
                  <c:v>0.24728152365297987</c:v>
                </c:pt>
                <c:pt idx="1010">
                  <c:v>0.24728152365297987</c:v>
                </c:pt>
                <c:pt idx="1011">
                  <c:v>0.24728152365297987</c:v>
                </c:pt>
                <c:pt idx="1012">
                  <c:v>0.24728152365297987</c:v>
                </c:pt>
                <c:pt idx="1013">
                  <c:v>0.24728152365297987</c:v>
                </c:pt>
                <c:pt idx="1014">
                  <c:v>0.24728152365297987</c:v>
                </c:pt>
                <c:pt idx="1015">
                  <c:v>0.24728152365297987</c:v>
                </c:pt>
                <c:pt idx="1016">
                  <c:v>0.24728152365297987</c:v>
                </c:pt>
                <c:pt idx="1017">
                  <c:v>0.24728152365297987</c:v>
                </c:pt>
                <c:pt idx="1018">
                  <c:v>0.24728152365297987</c:v>
                </c:pt>
                <c:pt idx="1019">
                  <c:v>0.24728152365297987</c:v>
                </c:pt>
                <c:pt idx="1020">
                  <c:v>0.24728152365297987</c:v>
                </c:pt>
                <c:pt idx="1021">
                  <c:v>0.24728152365297987</c:v>
                </c:pt>
                <c:pt idx="1022">
                  <c:v>0.24728152365297987</c:v>
                </c:pt>
                <c:pt idx="1023">
                  <c:v>0.24728152365297987</c:v>
                </c:pt>
                <c:pt idx="1024">
                  <c:v>0.24728152365297987</c:v>
                </c:pt>
                <c:pt idx="1025">
                  <c:v>0.24728152365297987</c:v>
                </c:pt>
                <c:pt idx="1026">
                  <c:v>0.24728152365297987</c:v>
                </c:pt>
                <c:pt idx="1027">
                  <c:v>0.24728525438300569</c:v>
                </c:pt>
                <c:pt idx="1028">
                  <c:v>0.24733306108893213</c:v>
                </c:pt>
                <c:pt idx="1029">
                  <c:v>0.24754934577946489</c:v>
                </c:pt>
                <c:pt idx="1030">
                  <c:v>0.24803525968389514</c:v>
                </c:pt>
                <c:pt idx="1031">
                  <c:v>0.24870128777483139</c:v>
                </c:pt>
                <c:pt idx="1032">
                  <c:v>0.24942604450895095</c:v>
                </c:pt>
                <c:pt idx="1033">
                  <c:v>0.25019608044675862</c:v>
                </c:pt>
                <c:pt idx="1034">
                  <c:v>0.25102825432447295</c:v>
                </c:pt>
                <c:pt idx="1035">
                  <c:v>0.25192634319551949</c:v>
                </c:pt>
                <c:pt idx="1036">
                  <c:v>0.25275844924097263</c:v>
                </c:pt>
                <c:pt idx="1037">
                  <c:v>0.25353567009308586</c:v>
                </c:pt>
                <c:pt idx="1038">
                  <c:v>0.25428699473287075</c:v>
                </c:pt>
                <c:pt idx="1039">
                  <c:v>0.25516663004877044</c:v>
                </c:pt>
                <c:pt idx="1040">
                  <c:v>0.25619270569298086</c:v>
                </c:pt>
                <c:pt idx="1041">
                  <c:v>0.25729230720538826</c:v>
                </c:pt>
                <c:pt idx="1042">
                  <c:v>0.25837030465443395</c:v>
                </c:pt>
                <c:pt idx="1043">
                  <c:v>0.25927730189720133</c:v>
                </c:pt>
                <c:pt idx="1044">
                  <c:v>0.25998309450418894</c:v>
                </c:pt>
                <c:pt idx="1045">
                  <c:v>0.26053375919361627</c:v>
                </c:pt>
                <c:pt idx="1046">
                  <c:v>0.26105424092511575</c:v>
                </c:pt>
                <c:pt idx="1047">
                  <c:v>0.26161096238070702</c:v>
                </c:pt>
                <c:pt idx="1048">
                  <c:v>0.26217174929032577</c:v>
                </c:pt>
                <c:pt idx="1049">
                  <c:v>0.26217174929032577</c:v>
                </c:pt>
                <c:pt idx="1050">
                  <c:v>0.26217174929032577</c:v>
                </c:pt>
                <c:pt idx="1051">
                  <c:v>0.26217174929032577</c:v>
                </c:pt>
                <c:pt idx="1052">
                  <c:v>0.26217174929032577</c:v>
                </c:pt>
                <c:pt idx="1053">
                  <c:v>0.26217174929032577</c:v>
                </c:pt>
                <c:pt idx="1054">
                  <c:v>0.26217174929032577</c:v>
                </c:pt>
                <c:pt idx="1055">
                  <c:v>0.26217174929032577</c:v>
                </c:pt>
                <c:pt idx="1056">
                  <c:v>0.26217174929032577</c:v>
                </c:pt>
                <c:pt idx="1057">
                  <c:v>0.26217174929032577</c:v>
                </c:pt>
                <c:pt idx="1058">
                  <c:v>0.26217174929032577</c:v>
                </c:pt>
                <c:pt idx="1059">
                  <c:v>0.26217174929032577</c:v>
                </c:pt>
                <c:pt idx="1060">
                  <c:v>0.26217174929032577</c:v>
                </c:pt>
                <c:pt idx="1061">
                  <c:v>0.26217174929032577</c:v>
                </c:pt>
                <c:pt idx="1062">
                  <c:v>0.26217174929032577</c:v>
                </c:pt>
                <c:pt idx="1063">
                  <c:v>0.26223496420538828</c:v>
                </c:pt>
                <c:pt idx="1064">
                  <c:v>0.26234690132763833</c:v>
                </c:pt>
                <c:pt idx="1065">
                  <c:v>0.26266114949670444</c:v>
                </c:pt>
                <c:pt idx="1066">
                  <c:v>0.26322349870710926</c:v>
                </c:pt>
                <c:pt idx="1067">
                  <c:v>0.26380787109794623</c:v>
                </c:pt>
                <c:pt idx="1068">
                  <c:v>0.26411632680226643</c:v>
                </c:pt>
                <c:pt idx="1069">
                  <c:v>0.26434514633422362</c:v>
                </c:pt>
                <c:pt idx="1070">
                  <c:v>0.26468084636310035</c:v>
                </c:pt>
                <c:pt idx="1071">
                  <c:v>0.2652513604955945</c:v>
                </c:pt>
                <c:pt idx="1072">
                  <c:v>0.26599979864474527</c:v>
                </c:pt>
                <c:pt idx="1073">
                  <c:v>0.26694604325793575</c:v>
                </c:pt>
                <c:pt idx="1074">
                  <c:v>0.26818334522541104</c:v>
                </c:pt>
                <c:pt idx="1075">
                  <c:v>0.26981146039358983</c:v>
                </c:pt>
                <c:pt idx="1076">
                  <c:v>0.27160809496574628</c:v>
                </c:pt>
                <c:pt idx="1077">
                  <c:v>0.27335573860941303</c:v>
                </c:pt>
                <c:pt idx="1078">
                  <c:v>0.27495106877070413</c:v>
                </c:pt>
                <c:pt idx="1079">
                  <c:v>0.27644252704734656</c:v>
                </c:pt>
                <c:pt idx="1080">
                  <c:v>0.27795050674759009</c:v>
                </c:pt>
                <c:pt idx="1081">
                  <c:v>0.27917865798869407</c:v>
                </c:pt>
                <c:pt idx="1082">
                  <c:v>0.28004134284661436</c:v>
                </c:pt>
                <c:pt idx="1083">
                  <c:v>0.28004134284661436</c:v>
                </c:pt>
                <c:pt idx="1084">
                  <c:v>0.28004134284661436</c:v>
                </c:pt>
                <c:pt idx="1085">
                  <c:v>0.28004134284661436</c:v>
                </c:pt>
                <c:pt idx="1086">
                  <c:v>0.28004134284661436</c:v>
                </c:pt>
                <c:pt idx="1087">
                  <c:v>0.28004134284661436</c:v>
                </c:pt>
                <c:pt idx="1088">
                  <c:v>0.28068482485241508</c:v>
                </c:pt>
                <c:pt idx="1089">
                  <c:v>0.28133060196971132</c:v>
                </c:pt>
                <c:pt idx="1090">
                  <c:v>0.28133060196971132</c:v>
                </c:pt>
                <c:pt idx="1091">
                  <c:v>0.28133060196971132</c:v>
                </c:pt>
                <c:pt idx="1092">
                  <c:v>0.28205518842744998</c:v>
                </c:pt>
                <c:pt idx="1093">
                  <c:v>0.28305838403086026</c:v>
                </c:pt>
                <c:pt idx="1094">
                  <c:v>0.28433027851497866</c:v>
                </c:pt>
                <c:pt idx="1095">
                  <c:v>0.28553419293109195</c:v>
                </c:pt>
                <c:pt idx="1096">
                  <c:v>0.2865318444668602</c:v>
                </c:pt>
                <c:pt idx="1097">
                  <c:v>0.28734191347195898</c:v>
                </c:pt>
                <c:pt idx="1098">
                  <c:v>0.28734191347195898</c:v>
                </c:pt>
                <c:pt idx="1099">
                  <c:v>0.28734191347195898</c:v>
                </c:pt>
                <c:pt idx="1100">
                  <c:v>0.28734191347195898</c:v>
                </c:pt>
                <c:pt idx="1101">
                  <c:v>0.28734191347195898</c:v>
                </c:pt>
                <c:pt idx="1102">
                  <c:v>0.28734191347195898</c:v>
                </c:pt>
                <c:pt idx="1103">
                  <c:v>0.28809488059548366</c:v>
                </c:pt>
                <c:pt idx="1104">
                  <c:v>0.28924498232412782</c:v>
                </c:pt>
                <c:pt idx="1105">
                  <c:v>0.29072169582962454</c:v>
                </c:pt>
                <c:pt idx="1106">
                  <c:v>0.29206979499012087</c:v>
                </c:pt>
                <c:pt idx="1107">
                  <c:v>0.29305251230696439</c:v>
                </c:pt>
                <c:pt idx="1108">
                  <c:v>0.29305251230696439</c:v>
                </c:pt>
                <c:pt idx="1109">
                  <c:v>0.29305251230696439</c:v>
                </c:pt>
                <c:pt idx="1110">
                  <c:v>0.29305251230696439</c:v>
                </c:pt>
                <c:pt idx="1111">
                  <c:v>0.29305251230696439</c:v>
                </c:pt>
                <c:pt idx="1112">
                  <c:v>0.29375768350791909</c:v>
                </c:pt>
                <c:pt idx="1113">
                  <c:v>0.29494847318960632</c:v>
                </c:pt>
                <c:pt idx="1114">
                  <c:v>0.29677031577205532</c:v>
                </c:pt>
                <c:pt idx="1115">
                  <c:v>0.29871070576320313</c:v>
                </c:pt>
                <c:pt idx="1116">
                  <c:v>0.30018078757532179</c:v>
                </c:pt>
                <c:pt idx="1117">
                  <c:v>0.30120044791842554</c:v>
                </c:pt>
                <c:pt idx="1118">
                  <c:v>0.30120044791842554</c:v>
                </c:pt>
                <c:pt idx="1119">
                  <c:v>0.30120044791842554</c:v>
                </c:pt>
                <c:pt idx="1120">
                  <c:v>0.30120044791842554</c:v>
                </c:pt>
                <c:pt idx="1121">
                  <c:v>0.30120044791842554</c:v>
                </c:pt>
                <c:pt idx="1122">
                  <c:v>0.30120044791842554</c:v>
                </c:pt>
                <c:pt idx="1123">
                  <c:v>0.30120044791842554</c:v>
                </c:pt>
                <c:pt idx="1124">
                  <c:v>0.30120044791842554</c:v>
                </c:pt>
                <c:pt idx="1125">
                  <c:v>0.30120044791842554</c:v>
                </c:pt>
                <c:pt idx="1126">
                  <c:v>0.30120044791842554</c:v>
                </c:pt>
                <c:pt idx="1127">
                  <c:v>0.30120044791842554</c:v>
                </c:pt>
                <c:pt idx="1128">
                  <c:v>0.30120044791842554</c:v>
                </c:pt>
                <c:pt idx="1129">
                  <c:v>0.30120044791842554</c:v>
                </c:pt>
                <c:pt idx="1130">
                  <c:v>0.30120044791842554</c:v>
                </c:pt>
                <c:pt idx="1131">
                  <c:v>0.30120044791842554</c:v>
                </c:pt>
                <c:pt idx="1132">
                  <c:v>0.30120044791842554</c:v>
                </c:pt>
                <c:pt idx="1133">
                  <c:v>0.30120044791842554</c:v>
                </c:pt>
                <c:pt idx="1134">
                  <c:v>0.30120044791842554</c:v>
                </c:pt>
                <c:pt idx="1135">
                  <c:v>0.30120044791842554</c:v>
                </c:pt>
                <c:pt idx="1136">
                  <c:v>0.30120044791842554</c:v>
                </c:pt>
                <c:pt idx="1137">
                  <c:v>0.30120044791842554</c:v>
                </c:pt>
                <c:pt idx="1138">
                  <c:v>0.30120044791842554</c:v>
                </c:pt>
                <c:pt idx="1139">
                  <c:v>0.30127664041684682</c:v>
                </c:pt>
                <c:pt idx="1140">
                  <c:v>0.30137201185234552</c:v>
                </c:pt>
                <c:pt idx="1141">
                  <c:v>0.30148879346035645</c:v>
                </c:pt>
                <c:pt idx="1142">
                  <c:v>0.30169177932775593</c:v>
                </c:pt>
                <c:pt idx="1143">
                  <c:v>0.30207734143798587</c:v>
                </c:pt>
                <c:pt idx="1144">
                  <c:v>0.30262440227838155</c:v>
                </c:pt>
                <c:pt idx="1145">
                  <c:v>0.30302701661449338</c:v>
                </c:pt>
                <c:pt idx="1146">
                  <c:v>0.303221765471825</c:v>
                </c:pt>
                <c:pt idx="1147">
                  <c:v>0.303221765471825</c:v>
                </c:pt>
                <c:pt idx="1148">
                  <c:v>0.303221765471825</c:v>
                </c:pt>
                <c:pt idx="1149">
                  <c:v>0.303221765471825</c:v>
                </c:pt>
                <c:pt idx="1150">
                  <c:v>0.303221765471825</c:v>
                </c:pt>
                <c:pt idx="1151">
                  <c:v>0.303221765471825</c:v>
                </c:pt>
                <c:pt idx="1152">
                  <c:v>0.303221765471825</c:v>
                </c:pt>
                <c:pt idx="1153">
                  <c:v>0.30343506713903623</c:v>
                </c:pt>
                <c:pt idx="1154">
                  <c:v>0.30401258846477414</c:v>
                </c:pt>
                <c:pt idx="1155">
                  <c:v>0.30498870147071522</c:v>
                </c:pt>
                <c:pt idx="1156">
                  <c:v>0.30594977890944774</c:v>
                </c:pt>
                <c:pt idx="1157">
                  <c:v>0.30693938438400353</c:v>
                </c:pt>
                <c:pt idx="1158">
                  <c:v>0.30816863538081085</c:v>
                </c:pt>
                <c:pt idx="1159">
                  <c:v>0.30979390600933721</c:v>
                </c:pt>
                <c:pt idx="1160">
                  <c:v>0.31175866602790192</c:v>
                </c:pt>
                <c:pt idx="1161">
                  <c:v>0.31379890471015731</c:v>
                </c:pt>
                <c:pt idx="1162">
                  <c:v>0.31574826272728812</c:v>
                </c:pt>
                <c:pt idx="1163">
                  <c:v>0.31776702325571632</c:v>
                </c:pt>
                <c:pt idx="1164">
                  <c:v>0.3198779007570875</c:v>
                </c:pt>
                <c:pt idx="1165">
                  <c:v>0.32211512221732053</c:v>
                </c:pt>
                <c:pt idx="1166">
                  <c:v>0.32443077754572053</c:v>
                </c:pt>
                <c:pt idx="1167">
                  <c:v>0.3260422141668527</c:v>
                </c:pt>
                <c:pt idx="1168">
                  <c:v>0.32766261720950746</c:v>
                </c:pt>
                <c:pt idx="1169">
                  <c:v>0.32963509023893151</c:v>
                </c:pt>
                <c:pt idx="1170">
                  <c:v>0.33159436945096821</c:v>
                </c:pt>
                <c:pt idx="1171">
                  <c:v>0.3335812772726624</c:v>
                </c:pt>
                <c:pt idx="1172">
                  <c:v>0.33559116198628003</c:v>
                </c:pt>
                <c:pt idx="1173">
                  <c:v>0.33756509032906462</c:v>
                </c:pt>
                <c:pt idx="1174">
                  <c:v>0.33954653716356442</c:v>
                </c:pt>
                <c:pt idx="1175">
                  <c:v>0.34153040580613375</c:v>
                </c:pt>
                <c:pt idx="1176">
                  <c:v>0.34345516318135078</c:v>
                </c:pt>
                <c:pt idx="1177">
                  <c:v>0.34536646370648355</c:v>
                </c:pt>
                <c:pt idx="1178">
                  <c:v>0.34731643594313116</c:v>
                </c:pt>
                <c:pt idx="1179">
                  <c:v>0.34942175124230762</c:v>
                </c:pt>
                <c:pt idx="1180">
                  <c:v>0.35157834517036773</c:v>
                </c:pt>
                <c:pt idx="1181">
                  <c:v>0.35378714372682868</c:v>
                </c:pt>
                <c:pt idx="1182">
                  <c:v>0.35598891348537243</c:v>
                </c:pt>
                <c:pt idx="1183">
                  <c:v>0.35811729905565737</c:v>
                </c:pt>
                <c:pt idx="1184">
                  <c:v>0.36022149732056402</c:v>
                </c:pt>
                <c:pt idx="1185">
                  <c:v>0.36229584120399055</c:v>
                </c:pt>
                <c:pt idx="1186">
                  <c:v>0.36427305451705561</c:v>
                </c:pt>
                <c:pt idx="1187">
                  <c:v>0.36427305451705561</c:v>
                </c:pt>
                <c:pt idx="1188">
                  <c:v>0.36427305451705561</c:v>
                </c:pt>
                <c:pt idx="1189">
                  <c:v>0.36427305451705561</c:v>
                </c:pt>
                <c:pt idx="1190">
                  <c:v>0.36427305451705561</c:v>
                </c:pt>
                <c:pt idx="1191">
                  <c:v>0.36427305451705561</c:v>
                </c:pt>
                <c:pt idx="1192">
                  <c:v>0.36427305451705561</c:v>
                </c:pt>
                <c:pt idx="1193">
                  <c:v>0.36427305451705561</c:v>
                </c:pt>
                <c:pt idx="1194">
                  <c:v>0.36427305451705561</c:v>
                </c:pt>
                <c:pt idx="1195">
                  <c:v>0.36427305451705561</c:v>
                </c:pt>
                <c:pt idx="1196">
                  <c:v>0.36614219433331935</c:v>
                </c:pt>
                <c:pt idx="1197">
                  <c:v>0.36614219433331935</c:v>
                </c:pt>
                <c:pt idx="1198">
                  <c:v>0.36801635876439687</c:v>
                </c:pt>
                <c:pt idx="1199">
                  <c:v>0.3700813438511269</c:v>
                </c:pt>
                <c:pt idx="1200">
                  <c:v>0.3722297498800925</c:v>
                </c:pt>
                <c:pt idx="1201">
                  <c:v>0.37459357036867452</c:v>
                </c:pt>
                <c:pt idx="1202">
                  <c:v>0.37700265125664045</c:v>
                </c:pt>
                <c:pt idx="1203">
                  <c:v>0.37932964863887214</c:v>
                </c:pt>
                <c:pt idx="1204">
                  <c:v>0.38156209700034827</c:v>
                </c:pt>
                <c:pt idx="1205">
                  <c:v>0.38368801354991472</c:v>
                </c:pt>
                <c:pt idx="1206">
                  <c:v>0.38576040578274251</c:v>
                </c:pt>
                <c:pt idx="1207">
                  <c:v>0.38783820915014883</c:v>
                </c:pt>
                <c:pt idx="1208">
                  <c:v>0.38992143377114269</c:v>
                </c:pt>
                <c:pt idx="1209">
                  <c:v>0.39201008977514529</c:v>
                </c:pt>
                <c:pt idx="1210">
                  <c:v>0.39201008977514529</c:v>
                </c:pt>
                <c:pt idx="1211">
                  <c:v>0.39201008977514529</c:v>
                </c:pt>
                <c:pt idx="1212">
                  <c:v>0.39201008977514529</c:v>
                </c:pt>
                <c:pt idx="1213">
                  <c:v>0.39201008977514529</c:v>
                </c:pt>
                <c:pt idx="1214">
                  <c:v>0.39201008977514529</c:v>
                </c:pt>
                <c:pt idx="1215">
                  <c:v>0.39201008977514529</c:v>
                </c:pt>
                <c:pt idx="1216">
                  <c:v>0.39201008977514529</c:v>
                </c:pt>
                <c:pt idx="1217">
                  <c:v>0.39201008977514529</c:v>
                </c:pt>
                <c:pt idx="1218">
                  <c:v>0.39201008977514529</c:v>
                </c:pt>
                <c:pt idx="1219">
                  <c:v>0.39201008977514529</c:v>
                </c:pt>
                <c:pt idx="1220">
                  <c:v>0.39201008977514529</c:v>
                </c:pt>
                <c:pt idx="1221">
                  <c:v>0.39201008977514529</c:v>
                </c:pt>
                <c:pt idx="1222">
                  <c:v>0.39201008977514529</c:v>
                </c:pt>
                <c:pt idx="1223">
                  <c:v>0.39201008977514529</c:v>
                </c:pt>
                <c:pt idx="1224">
                  <c:v>0.39201008977514529</c:v>
                </c:pt>
                <c:pt idx="1225">
                  <c:v>0.39201008977514529</c:v>
                </c:pt>
                <c:pt idx="1226">
                  <c:v>0.39201008977514529</c:v>
                </c:pt>
                <c:pt idx="1227">
                  <c:v>0.39201008977514529</c:v>
                </c:pt>
                <c:pt idx="1228">
                  <c:v>0.39201008977514529</c:v>
                </c:pt>
                <c:pt idx="1229">
                  <c:v>0.39201008977514529</c:v>
                </c:pt>
                <c:pt idx="1230">
                  <c:v>0.39201008977514529</c:v>
                </c:pt>
                <c:pt idx="1231">
                  <c:v>0.39201008977514529</c:v>
                </c:pt>
                <c:pt idx="1232">
                  <c:v>0.39201008977514529</c:v>
                </c:pt>
                <c:pt idx="1233">
                  <c:v>0.39201008977514529</c:v>
                </c:pt>
                <c:pt idx="1234">
                  <c:v>0.39201008977514529</c:v>
                </c:pt>
                <c:pt idx="1235">
                  <c:v>0.39201008977514529</c:v>
                </c:pt>
                <c:pt idx="1236">
                  <c:v>0.39201008977514529</c:v>
                </c:pt>
                <c:pt idx="1237">
                  <c:v>0.39201008977514529</c:v>
                </c:pt>
                <c:pt idx="1238">
                  <c:v>0.39201008977514529</c:v>
                </c:pt>
                <c:pt idx="1239">
                  <c:v>0.39201008977514529</c:v>
                </c:pt>
                <c:pt idx="1240">
                  <c:v>0.39201008977514529</c:v>
                </c:pt>
                <c:pt idx="1241">
                  <c:v>0.39201008977514529</c:v>
                </c:pt>
                <c:pt idx="1242">
                  <c:v>0.39201008977514529</c:v>
                </c:pt>
                <c:pt idx="1243">
                  <c:v>0.39201008977514529</c:v>
                </c:pt>
                <c:pt idx="1244">
                  <c:v>0.39201008977514529</c:v>
                </c:pt>
                <c:pt idx="1245">
                  <c:v>0.39201008977514529</c:v>
                </c:pt>
                <c:pt idx="1246">
                  <c:v>0.39201008977514529</c:v>
                </c:pt>
                <c:pt idx="1247">
                  <c:v>0.39201008977514529</c:v>
                </c:pt>
                <c:pt idx="1248">
                  <c:v>0.39201008977514529</c:v>
                </c:pt>
                <c:pt idx="1249">
                  <c:v>0.39201008977514529</c:v>
                </c:pt>
                <c:pt idx="1250">
                  <c:v>0.39201008977514529</c:v>
                </c:pt>
                <c:pt idx="1251">
                  <c:v>0.39201008977514529</c:v>
                </c:pt>
                <c:pt idx="1252">
                  <c:v>0.39201008977514529</c:v>
                </c:pt>
                <c:pt idx="1253">
                  <c:v>0.39201008977514529</c:v>
                </c:pt>
                <c:pt idx="1254">
                  <c:v>0.39201008977514529</c:v>
                </c:pt>
                <c:pt idx="1255">
                  <c:v>0.39201008977514529</c:v>
                </c:pt>
                <c:pt idx="1256">
                  <c:v>0.39201008977514529</c:v>
                </c:pt>
                <c:pt idx="1257">
                  <c:v>0.39201008977514529</c:v>
                </c:pt>
                <c:pt idx="1258">
                  <c:v>0.39201008977514529</c:v>
                </c:pt>
                <c:pt idx="1259">
                  <c:v>0.39201008977514529</c:v>
                </c:pt>
                <c:pt idx="1260">
                  <c:v>0.39201008977514529</c:v>
                </c:pt>
                <c:pt idx="1261">
                  <c:v>0.39201008977514529</c:v>
                </c:pt>
                <c:pt idx="1262">
                  <c:v>0.39201008977514529</c:v>
                </c:pt>
                <c:pt idx="1263">
                  <c:v>0.39201008977514529</c:v>
                </c:pt>
                <c:pt idx="1264">
                  <c:v>0.39325179776897623</c:v>
                </c:pt>
                <c:pt idx="1265">
                  <c:v>0.39460090619814608</c:v>
                </c:pt>
                <c:pt idx="1266">
                  <c:v>0.39596168057128694</c:v>
                </c:pt>
                <c:pt idx="1267">
                  <c:v>0.39728191591504203</c:v>
                </c:pt>
                <c:pt idx="1268">
                  <c:v>0.39860988192511893</c:v>
                </c:pt>
                <c:pt idx="1269">
                  <c:v>0.39860988192511893</c:v>
                </c:pt>
                <c:pt idx="1270">
                  <c:v>0.39860988192511893</c:v>
                </c:pt>
                <c:pt idx="1271">
                  <c:v>0.39860988192511893</c:v>
                </c:pt>
                <c:pt idx="1272">
                  <c:v>0.39860988192511893</c:v>
                </c:pt>
                <c:pt idx="1273">
                  <c:v>0.39860988192511893</c:v>
                </c:pt>
                <c:pt idx="1274">
                  <c:v>0.39860988192511893</c:v>
                </c:pt>
                <c:pt idx="1275">
                  <c:v>0.39860988192511893</c:v>
                </c:pt>
                <c:pt idx="1276">
                  <c:v>0.39860988192511893</c:v>
                </c:pt>
                <c:pt idx="1277">
                  <c:v>0.39860988192511893</c:v>
                </c:pt>
                <c:pt idx="1278">
                  <c:v>0.39981469280180126</c:v>
                </c:pt>
                <c:pt idx="1279">
                  <c:v>0.40102315677278322</c:v>
                </c:pt>
                <c:pt idx="1280">
                  <c:v>0.40228646266696516</c:v>
                </c:pt>
                <c:pt idx="1281">
                  <c:v>0.40355725271654053</c:v>
                </c:pt>
                <c:pt idx="1282">
                  <c:v>0.40355725271654053</c:v>
                </c:pt>
                <c:pt idx="1283">
                  <c:v>0.40478410400882536</c:v>
                </c:pt>
                <c:pt idx="1284">
                  <c:v>0.40478410400882536</c:v>
                </c:pt>
                <c:pt idx="1285">
                  <c:v>0.40478410400882536</c:v>
                </c:pt>
                <c:pt idx="1286">
                  <c:v>0.40478410400882536</c:v>
                </c:pt>
                <c:pt idx="1287">
                  <c:v>0.40478410400882536</c:v>
                </c:pt>
                <c:pt idx="1288">
                  <c:v>0.40478410400882536</c:v>
                </c:pt>
                <c:pt idx="1289">
                  <c:v>0.40478410400882536</c:v>
                </c:pt>
                <c:pt idx="1290">
                  <c:v>0.40478410400882536</c:v>
                </c:pt>
                <c:pt idx="1291">
                  <c:v>0.40478410400882536</c:v>
                </c:pt>
                <c:pt idx="1292">
                  <c:v>0.40478410400882536</c:v>
                </c:pt>
                <c:pt idx="1293">
                  <c:v>0.40478410400882536</c:v>
                </c:pt>
                <c:pt idx="1294">
                  <c:v>0.40478410400882536</c:v>
                </c:pt>
                <c:pt idx="1295">
                  <c:v>0.40478410400882536</c:v>
                </c:pt>
                <c:pt idx="1296">
                  <c:v>0.40478410400882536</c:v>
                </c:pt>
                <c:pt idx="1297">
                  <c:v>0.40478410400882536</c:v>
                </c:pt>
                <c:pt idx="1298">
                  <c:v>0.40586946045077832</c:v>
                </c:pt>
                <c:pt idx="1299">
                  <c:v>0.40700698268495822</c:v>
                </c:pt>
                <c:pt idx="1300">
                  <c:v>0.40820041819729913</c:v>
                </c:pt>
                <c:pt idx="1301">
                  <c:v>0.40935531680624654</c:v>
                </c:pt>
                <c:pt idx="1302">
                  <c:v>0.41051722060531981</c:v>
                </c:pt>
                <c:pt idx="1303">
                  <c:v>0.41168616094244864</c:v>
                </c:pt>
                <c:pt idx="1304">
                  <c:v>0.41291177130185908</c:v>
                </c:pt>
                <c:pt idx="1305">
                  <c:v>0.41404870033159386</c:v>
                </c:pt>
                <c:pt idx="1306">
                  <c:v>0.41518913035465432</c:v>
                </c:pt>
                <c:pt idx="1307">
                  <c:v>0.41518913035465432</c:v>
                </c:pt>
                <c:pt idx="1308">
                  <c:v>0.41518913035465432</c:v>
                </c:pt>
                <c:pt idx="1309">
                  <c:v>0.41518913035465432</c:v>
                </c:pt>
                <c:pt idx="1310">
                  <c:v>0.41518913035465432</c:v>
                </c:pt>
                <c:pt idx="1311">
                  <c:v>0.41518913035465432</c:v>
                </c:pt>
                <c:pt idx="1312">
                  <c:v>0.41518913035465432</c:v>
                </c:pt>
                <c:pt idx="1313">
                  <c:v>0.41518913035465432</c:v>
                </c:pt>
                <c:pt idx="1314">
                  <c:v>0.41518913035465432</c:v>
                </c:pt>
                <c:pt idx="1315">
                  <c:v>0.41518913035465432</c:v>
                </c:pt>
                <c:pt idx="1316">
                  <c:v>0.41518913035465432</c:v>
                </c:pt>
                <c:pt idx="1317">
                  <c:v>0.41518913035465432</c:v>
                </c:pt>
                <c:pt idx="1318">
                  <c:v>0.41518913035465432</c:v>
                </c:pt>
                <c:pt idx="1319">
                  <c:v>0.41518913035465432</c:v>
                </c:pt>
                <c:pt idx="1320">
                  <c:v>0.41628910597226643</c:v>
                </c:pt>
                <c:pt idx="1321">
                  <c:v>0.41754074271041802</c:v>
                </c:pt>
                <c:pt idx="1322">
                  <c:v>0.41900594307391631</c:v>
                </c:pt>
                <c:pt idx="1323">
                  <c:v>0.42065577630256501</c:v>
                </c:pt>
                <c:pt idx="1324">
                  <c:v>0.42255947898822366</c:v>
                </c:pt>
                <c:pt idx="1325">
                  <c:v>0.42448502465162291</c:v>
                </c:pt>
                <c:pt idx="1326">
                  <c:v>0.42626926560258233</c:v>
                </c:pt>
                <c:pt idx="1327">
                  <c:v>0.42778345074385327</c:v>
                </c:pt>
                <c:pt idx="1328">
                  <c:v>0.4291585013322754</c:v>
                </c:pt>
                <c:pt idx="1329">
                  <c:v>0.4291585013322754</c:v>
                </c:pt>
                <c:pt idx="1330">
                  <c:v>0.4291585013322754</c:v>
                </c:pt>
                <c:pt idx="1331">
                  <c:v>0.4291585013322754</c:v>
                </c:pt>
                <c:pt idx="1332">
                  <c:v>0.4291585013322754</c:v>
                </c:pt>
                <c:pt idx="1333">
                  <c:v>0.4291585013322754</c:v>
                </c:pt>
                <c:pt idx="1334">
                  <c:v>0.4291585013322754</c:v>
                </c:pt>
                <c:pt idx="1335">
                  <c:v>0.4291585013322754</c:v>
                </c:pt>
                <c:pt idx="1336">
                  <c:v>0.4291585013322754</c:v>
                </c:pt>
                <c:pt idx="1337">
                  <c:v>0.4291585013322754</c:v>
                </c:pt>
                <c:pt idx="1338">
                  <c:v>0.4291585013322754</c:v>
                </c:pt>
                <c:pt idx="1339">
                  <c:v>0.4291585013322754</c:v>
                </c:pt>
                <c:pt idx="1340">
                  <c:v>0.4291585013322754</c:v>
                </c:pt>
                <c:pt idx="1341">
                  <c:v>0.43044174401942487</c:v>
                </c:pt>
                <c:pt idx="1342">
                  <c:v>0.4317288122856377</c:v>
                </c:pt>
                <c:pt idx="1343">
                  <c:v>0.43317779164406844</c:v>
                </c:pt>
                <c:pt idx="1344">
                  <c:v>0.43464301676208733</c:v>
                </c:pt>
                <c:pt idx="1345">
                  <c:v>0.43612462213869474</c:v>
                </c:pt>
                <c:pt idx="1346">
                  <c:v>0.43756915592503104</c:v>
                </c:pt>
                <c:pt idx="1347">
                  <c:v>0.43891857315758359</c:v>
                </c:pt>
                <c:pt idx="1348">
                  <c:v>0.43891857315758359</c:v>
                </c:pt>
                <c:pt idx="1349">
                  <c:v>0.43891857315758359</c:v>
                </c:pt>
                <c:pt idx="1350">
                  <c:v>0.43891857315758359</c:v>
                </c:pt>
                <c:pt idx="1351">
                  <c:v>0.43891857315758359</c:v>
                </c:pt>
                <c:pt idx="1352">
                  <c:v>0.43891857315758359</c:v>
                </c:pt>
                <c:pt idx="1353">
                  <c:v>0.43891857315758359</c:v>
                </c:pt>
                <c:pt idx="1354">
                  <c:v>0.43891857315758359</c:v>
                </c:pt>
                <c:pt idx="1355">
                  <c:v>0.43891857315758359</c:v>
                </c:pt>
                <c:pt idx="1356">
                  <c:v>0.43891857315758359</c:v>
                </c:pt>
                <c:pt idx="1357">
                  <c:v>0.43891857315758359</c:v>
                </c:pt>
                <c:pt idx="1358">
                  <c:v>0.43891857315758359</c:v>
                </c:pt>
                <c:pt idx="1359">
                  <c:v>0.43891857315758359</c:v>
                </c:pt>
                <c:pt idx="1360">
                  <c:v>0.43891857315758359</c:v>
                </c:pt>
                <c:pt idx="1361">
                  <c:v>0.43891857315758359</c:v>
                </c:pt>
                <c:pt idx="1362">
                  <c:v>0.43891857315758359</c:v>
                </c:pt>
                <c:pt idx="1363">
                  <c:v>0.43891857315758359</c:v>
                </c:pt>
                <c:pt idx="1364">
                  <c:v>0.43978512211389664</c:v>
                </c:pt>
                <c:pt idx="1365">
                  <c:v>0.44098684835594792</c:v>
                </c:pt>
                <c:pt idx="1366">
                  <c:v>0.44198990158185764</c:v>
                </c:pt>
                <c:pt idx="1367">
                  <c:v>0.44273006505925683</c:v>
                </c:pt>
                <c:pt idx="1368">
                  <c:v>0.44273006505925683</c:v>
                </c:pt>
                <c:pt idx="1369">
                  <c:v>0.44273006505925683</c:v>
                </c:pt>
                <c:pt idx="1370">
                  <c:v>0.44273006505925683</c:v>
                </c:pt>
                <c:pt idx="1371">
                  <c:v>0.44273006505925683</c:v>
                </c:pt>
                <c:pt idx="1372">
                  <c:v>0.44273006505925683</c:v>
                </c:pt>
                <c:pt idx="1373">
                  <c:v>0.44273006505925683</c:v>
                </c:pt>
                <c:pt idx="1374">
                  <c:v>0.44273006505925683</c:v>
                </c:pt>
                <c:pt idx="1375">
                  <c:v>0.44273006505925683</c:v>
                </c:pt>
                <c:pt idx="1376">
                  <c:v>0.44273006505925683</c:v>
                </c:pt>
                <c:pt idx="1377">
                  <c:v>0.44273006505925683</c:v>
                </c:pt>
                <c:pt idx="1378">
                  <c:v>0.44273006505925683</c:v>
                </c:pt>
                <c:pt idx="1379">
                  <c:v>0.44273006505925683</c:v>
                </c:pt>
                <c:pt idx="1380">
                  <c:v>0.44273006505925683</c:v>
                </c:pt>
                <c:pt idx="1381">
                  <c:v>0.44273006505925683</c:v>
                </c:pt>
                <c:pt idx="1382">
                  <c:v>0.44273006505925683</c:v>
                </c:pt>
                <c:pt idx="1383">
                  <c:v>0.44324639266010218</c:v>
                </c:pt>
                <c:pt idx="1384">
                  <c:v>0.44413395776456543</c:v>
                </c:pt>
                <c:pt idx="1385">
                  <c:v>0.44493157441939407</c:v>
                </c:pt>
                <c:pt idx="1386">
                  <c:v>0.44542033686733945</c:v>
                </c:pt>
                <c:pt idx="1387">
                  <c:v>0.4458809312243967</c:v>
                </c:pt>
                <c:pt idx="1388">
                  <c:v>0.44658204352293324</c:v>
                </c:pt>
                <c:pt idx="1389">
                  <c:v>0.44767539543451479</c:v>
                </c:pt>
                <c:pt idx="1390">
                  <c:v>0.44913897499479161</c:v>
                </c:pt>
                <c:pt idx="1391">
                  <c:v>0.45066939817559198</c:v>
                </c:pt>
                <c:pt idx="1392">
                  <c:v>0.45197273877398564</c:v>
                </c:pt>
                <c:pt idx="1393">
                  <c:v>0.45297820480372419</c:v>
                </c:pt>
                <c:pt idx="1394">
                  <c:v>0.45370536540524253</c:v>
                </c:pt>
                <c:pt idx="1395">
                  <c:v>0.45370536540524253</c:v>
                </c:pt>
                <c:pt idx="1396">
                  <c:v>0.45370536540524253</c:v>
                </c:pt>
                <c:pt idx="1397">
                  <c:v>0.45370536540524253</c:v>
                </c:pt>
                <c:pt idx="1398">
                  <c:v>0.45370536540524253</c:v>
                </c:pt>
                <c:pt idx="1399">
                  <c:v>0.45370536540524253</c:v>
                </c:pt>
                <c:pt idx="1400">
                  <c:v>0.45370536540524253</c:v>
                </c:pt>
                <c:pt idx="1401">
                  <c:v>0.45370536540524253</c:v>
                </c:pt>
                <c:pt idx="1402">
                  <c:v>0.45370536540524253</c:v>
                </c:pt>
                <c:pt idx="1403">
                  <c:v>0.45370536540524253</c:v>
                </c:pt>
                <c:pt idx="1404">
                  <c:v>0.45370536540524253</c:v>
                </c:pt>
                <c:pt idx="1405">
                  <c:v>0.45370536540524253</c:v>
                </c:pt>
                <c:pt idx="1406">
                  <c:v>0.45370536540524253</c:v>
                </c:pt>
                <c:pt idx="1407">
                  <c:v>0.45370536540524253</c:v>
                </c:pt>
                <c:pt idx="1408">
                  <c:v>0.45370536540524253</c:v>
                </c:pt>
                <c:pt idx="1409">
                  <c:v>0.45392603131901132</c:v>
                </c:pt>
                <c:pt idx="1410">
                  <c:v>0.45411573417325118</c:v>
                </c:pt>
                <c:pt idx="1411">
                  <c:v>0.45411573417325118</c:v>
                </c:pt>
                <c:pt idx="1412">
                  <c:v>0.45411573417325118</c:v>
                </c:pt>
                <c:pt idx="1413">
                  <c:v>0.45411573417325118</c:v>
                </c:pt>
                <c:pt idx="1414">
                  <c:v>0.4542826112178549</c:v>
                </c:pt>
                <c:pt idx="1415">
                  <c:v>0.45467917205015546</c:v>
                </c:pt>
                <c:pt idx="1416">
                  <c:v>0.45539093258640523</c:v>
                </c:pt>
                <c:pt idx="1417">
                  <c:v>0.45635904967649199</c:v>
                </c:pt>
                <c:pt idx="1418">
                  <c:v>0.45742848706213585</c:v>
                </c:pt>
                <c:pt idx="1419">
                  <c:v>0.45833066239791792</c:v>
                </c:pt>
                <c:pt idx="1420">
                  <c:v>0.45884044282684844</c:v>
                </c:pt>
                <c:pt idx="1421">
                  <c:v>0.45884044282684844</c:v>
                </c:pt>
                <c:pt idx="1422">
                  <c:v>0.45884044282684844</c:v>
                </c:pt>
                <c:pt idx="1423">
                  <c:v>0.45884044282684844</c:v>
                </c:pt>
                <c:pt idx="1424">
                  <c:v>0.45884044282684844</c:v>
                </c:pt>
                <c:pt idx="1425">
                  <c:v>0.45912664359633532</c:v>
                </c:pt>
                <c:pt idx="1426">
                  <c:v>0.45973582920453387</c:v>
                </c:pt>
                <c:pt idx="1427">
                  <c:v>0.46075503154562625</c:v>
                </c:pt>
                <c:pt idx="1428">
                  <c:v>0.46163487759093824</c:v>
                </c:pt>
                <c:pt idx="1429">
                  <c:v>0.4621339816961369</c:v>
                </c:pt>
                <c:pt idx="1430">
                  <c:v>0.4621339816961369</c:v>
                </c:pt>
                <c:pt idx="1431">
                  <c:v>0.4621339816961369</c:v>
                </c:pt>
                <c:pt idx="1432">
                  <c:v>0.4621339816961369</c:v>
                </c:pt>
                <c:pt idx="1433">
                  <c:v>0.4621339816961369</c:v>
                </c:pt>
                <c:pt idx="1434">
                  <c:v>0.4621339816961369</c:v>
                </c:pt>
                <c:pt idx="1435">
                  <c:v>0.4621339816961369</c:v>
                </c:pt>
                <c:pt idx="1436">
                  <c:v>0.4621339816961369</c:v>
                </c:pt>
                <c:pt idx="1437">
                  <c:v>0.46230394484390402</c:v>
                </c:pt>
                <c:pt idx="1438">
                  <c:v>0.46258572919422336</c:v>
                </c:pt>
                <c:pt idx="1439">
                  <c:v>0.46281814044499947</c:v>
                </c:pt>
                <c:pt idx="1440">
                  <c:v>0.46294690255519311</c:v>
                </c:pt>
                <c:pt idx="1441">
                  <c:v>0.46294690255519311</c:v>
                </c:pt>
                <c:pt idx="1442">
                  <c:v>0.46294690255519311</c:v>
                </c:pt>
                <c:pt idx="1443">
                  <c:v>0.46294690255519311</c:v>
                </c:pt>
                <c:pt idx="1444">
                  <c:v>0.46294690255519311</c:v>
                </c:pt>
                <c:pt idx="1445">
                  <c:v>0.46307052850906533</c:v>
                </c:pt>
                <c:pt idx="1446">
                  <c:v>0.46318470076541973</c:v>
                </c:pt>
                <c:pt idx="1447">
                  <c:v>0.46318470076541973</c:v>
                </c:pt>
                <c:pt idx="1448">
                  <c:v>0.46318470076541973</c:v>
                </c:pt>
                <c:pt idx="1449">
                  <c:v>0.46318470076541973</c:v>
                </c:pt>
                <c:pt idx="1450">
                  <c:v>0.46318470076541973</c:v>
                </c:pt>
                <c:pt idx="1451">
                  <c:v>0.46318470076541973</c:v>
                </c:pt>
                <c:pt idx="1452">
                  <c:v>0.46318470076541973</c:v>
                </c:pt>
                <c:pt idx="1453">
                  <c:v>0.46318470076541973</c:v>
                </c:pt>
                <c:pt idx="1454">
                  <c:v>0.46318470076541973</c:v>
                </c:pt>
                <c:pt idx="1455">
                  <c:v>0.46318470076541973</c:v>
                </c:pt>
                <c:pt idx="1456">
                  <c:v>0.46318470076541973</c:v>
                </c:pt>
                <c:pt idx="1457">
                  <c:v>0.46318470076541973</c:v>
                </c:pt>
                <c:pt idx="1458">
                  <c:v>0.46318470076541973</c:v>
                </c:pt>
                <c:pt idx="1459">
                  <c:v>0.46318470076541973</c:v>
                </c:pt>
                <c:pt idx="1460">
                  <c:v>0.46318470076541973</c:v>
                </c:pt>
                <c:pt idx="1461">
                  <c:v>0.46318470076541973</c:v>
                </c:pt>
                <c:pt idx="1462">
                  <c:v>0.46318470076541973</c:v>
                </c:pt>
                <c:pt idx="1463">
                  <c:v>0.46318470076541973</c:v>
                </c:pt>
                <c:pt idx="1464">
                  <c:v>0.46318470076541973</c:v>
                </c:pt>
                <c:pt idx="1465">
                  <c:v>0.46318470076541973</c:v>
                </c:pt>
                <c:pt idx="1466">
                  <c:v>0.46318470076541973</c:v>
                </c:pt>
                <c:pt idx="1467">
                  <c:v>0.46318470076541973</c:v>
                </c:pt>
                <c:pt idx="1468">
                  <c:v>0.46318470076541973</c:v>
                </c:pt>
                <c:pt idx="1469">
                  <c:v>0.46318470076541973</c:v>
                </c:pt>
                <c:pt idx="1470">
                  <c:v>0.46318470076541973</c:v>
                </c:pt>
                <c:pt idx="1471">
                  <c:v>0.46318470076541973</c:v>
                </c:pt>
                <c:pt idx="1472">
                  <c:v>0.46318470076541973</c:v>
                </c:pt>
                <c:pt idx="1473">
                  <c:v>0.46318470076541973</c:v>
                </c:pt>
                <c:pt idx="1474">
                  <c:v>0.46318470076541973</c:v>
                </c:pt>
                <c:pt idx="1475">
                  <c:v>0.46318470076541973</c:v>
                </c:pt>
                <c:pt idx="1476">
                  <c:v>0.46318470076541973</c:v>
                </c:pt>
                <c:pt idx="1477">
                  <c:v>0.46318470076541973</c:v>
                </c:pt>
                <c:pt idx="1478">
                  <c:v>0.46318470076541973</c:v>
                </c:pt>
                <c:pt idx="1479">
                  <c:v>0.46320450251970519</c:v>
                </c:pt>
                <c:pt idx="1480">
                  <c:v>0.46326399093509696</c:v>
                </c:pt>
                <c:pt idx="1481">
                  <c:v>0.46335068637680837</c:v>
                </c:pt>
                <c:pt idx="1482">
                  <c:v>0.46345283312497348</c:v>
                </c:pt>
                <c:pt idx="1483">
                  <c:v>0.46356029060296206</c:v>
                </c:pt>
                <c:pt idx="1484">
                  <c:v>0.46367779100022632</c:v>
                </c:pt>
                <c:pt idx="1485">
                  <c:v>0.46380275826940393</c:v>
                </c:pt>
                <c:pt idx="1486">
                  <c:v>0.46396537370436913</c:v>
                </c:pt>
                <c:pt idx="1487">
                  <c:v>0.46418468014339825</c:v>
                </c:pt>
                <c:pt idx="1488">
                  <c:v>0.46448763429469692</c:v>
                </c:pt>
                <c:pt idx="1489">
                  <c:v>0.46489957660904929</c:v>
                </c:pt>
                <c:pt idx="1490">
                  <c:v>0.46545147172814683</c:v>
                </c:pt>
                <c:pt idx="1491">
                  <c:v>0.46614612726553833</c:v>
                </c:pt>
                <c:pt idx="1492">
                  <c:v>0.46699020555315796</c:v>
                </c:pt>
                <c:pt idx="1493">
                  <c:v>0.46791652418935664</c:v>
                </c:pt>
                <c:pt idx="1494">
                  <c:v>0.46891401404772148</c:v>
                </c:pt>
                <c:pt idx="1495">
                  <c:v>0.46994593689118613</c:v>
                </c:pt>
                <c:pt idx="1496">
                  <c:v>0.47096709947115778</c:v>
                </c:pt>
                <c:pt idx="1497">
                  <c:v>0.47198417962786998</c:v>
                </c:pt>
                <c:pt idx="1498">
                  <c:v>0.47295103214025219</c:v>
                </c:pt>
                <c:pt idx="1499">
                  <c:v>0.47384810695505092</c:v>
                </c:pt>
                <c:pt idx="1500">
                  <c:v>0.47465787387707303</c:v>
                </c:pt>
                <c:pt idx="1501">
                  <c:v>0.47536501232272993</c:v>
                </c:pt>
                <c:pt idx="1502">
                  <c:v>0.4760906865023945</c:v>
                </c:pt>
                <c:pt idx="1503">
                  <c:v>0.47676702169943191</c:v>
                </c:pt>
                <c:pt idx="1504">
                  <c:v>0.47749142755660157</c:v>
                </c:pt>
                <c:pt idx="1505">
                  <c:v>0.47819746844428196</c:v>
                </c:pt>
                <c:pt idx="1506">
                  <c:v>0.47888226150973573</c:v>
                </c:pt>
                <c:pt idx="1507">
                  <c:v>0.47957856794623382</c:v>
                </c:pt>
                <c:pt idx="1508">
                  <c:v>0.48032247413543</c:v>
                </c:pt>
                <c:pt idx="1509">
                  <c:v>0.48111736863755661</c:v>
                </c:pt>
                <c:pt idx="1510">
                  <c:v>0.48200395745894226</c:v>
                </c:pt>
                <c:pt idx="1511">
                  <c:v>0.48306609227576935</c:v>
                </c:pt>
                <c:pt idx="1512">
                  <c:v>0.48432352637519932</c:v>
                </c:pt>
                <c:pt idx="1513">
                  <c:v>0.48580023988069604</c:v>
                </c:pt>
                <c:pt idx="1514">
                  <c:v>0.48748272761882444</c:v>
                </c:pt>
                <c:pt idx="1515">
                  <c:v>0.48926498031692617</c:v>
                </c:pt>
                <c:pt idx="1516">
                  <c:v>0.49101535899466836</c:v>
                </c:pt>
                <c:pt idx="1517">
                  <c:v>0.4925776042184638</c:v>
                </c:pt>
                <c:pt idx="1518">
                  <c:v>0.49405874640233205</c:v>
                </c:pt>
                <c:pt idx="1519">
                  <c:v>0.49539613071974786</c:v>
                </c:pt>
                <c:pt idx="1520">
                  <c:v>0.49671512736827</c:v>
                </c:pt>
                <c:pt idx="1521">
                  <c:v>0.49791487669447565</c:v>
                </c:pt>
                <c:pt idx="1522">
                  <c:v>0.49908024254342287</c:v>
                </c:pt>
                <c:pt idx="1523">
                  <c:v>0.49908024254342287</c:v>
                </c:pt>
                <c:pt idx="1524">
                  <c:v>0.49908024254342287</c:v>
                </c:pt>
                <c:pt idx="1525">
                  <c:v>0.49908024254342287</c:v>
                </c:pt>
                <c:pt idx="1526">
                  <c:v>0.49908024254342287</c:v>
                </c:pt>
                <c:pt idx="1527">
                  <c:v>0.49908024254342287</c:v>
                </c:pt>
                <c:pt idx="1528">
                  <c:v>0.49908024254342287</c:v>
                </c:pt>
                <c:pt idx="1529">
                  <c:v>0.49908024254342287</c:v>
                </c:pt>
                <c:pt idx="1530">
                  <c:v>0.49908024254342287</c:v>
                </c:pt>
                <c:pt idx="1531">
                  <c:v>0.49908024254342287</c:v>
                </c:pt>
                <c:pt idx="1532">
                  <c:v>0.49908024254342287</c:v>
                </c:pt>
                <c:pt idx="1533">
                  <c:v>0.49908024254342287</c:v>
                </c:pt>
                <c:pt idx="1534">
                  <c:v>0.49987369300712969</c:v>
                </c:pt>
                <c:pt idx="1535">
                  <c:v>0.50091546329654524</c:v>
                </c:pt>
                <c:pt idx="1536">
                  <c:v>0.50231399252334119</c:v>
                </c:pt>
                <c:pt idx="1537">
                  <c:v>0.50403343247098709</c:v>
                </c:pt>
                <c:pt idx="1538">
                  <c:v>0.50603183586672307</c:v>
                </c:pt>
                <c:pt idx="1539">
                  <c:v>0.50834749119512312</c:v>
                </c:pt>
                <c:pt idx="1540">
                  <c:v>0.5108774631546088</c:v>
                </c:pt>
                <c:pt idx="1541">
                  <c:v>0.51369114644121838</c:v>
                </c:pt>
                <c:pt idx="1542">
                  <c:v>0.51665759535885059</c:v>
                </c:pt>
                <c:pt idx="1543">
                  <c:v>0.51966434610821399</c:v>
                </c:pt>
                <c:pt idx="1544">
                  <c:v>0.52251648615943258</c:v>
                </c:pt>
                <c:pt idx="1545">
                  <c:v>0.52498824854883208</c:v>
                </c:pt>
                <c:pt idx="1546">
                  <c:v>0.52719178467572447</c:v>
                </c:pt>
                <c:pt idx="1547">
                  <c:v>0.52920837674893306</c:v>
                </c:pt>
                <c:pt idx="1548">
                  <c:v>0.53113515135467537</c:v>
                </c:pt>
                <c:pt idx="1549">
                  <c:v>0.53314241811907925</c:v>
                </c:pt>
                <c:pt idx="1550">
                  <c:v>0.53517529215460025</c:v>
                </c:pt>
                <c:pt idx="1551">
                  <c:v>0.53735652936480327</c:v>
                </c:pt>
                <c:pt idx="1552">
                  <c:v>0.53957533568601801</c:v>
                </c:pt>
                <c:pt idx="1553">
                  <c:v>0.54189452795383697</c:v>
                </c:pt>
                <c:pt idx="1554">
                  <c:v>0.54419544672774434</c:v>
                </c:pt>
                <c:pt idx="1555">
                  <c:v>0.54659883531130393</c:v>
                </c:pt>
                <c:pt idx="1556">
                  <c:v>0.5491120651541086</c:v>
                </c:pt>
                <c:pt idx="1557">
                  <c:v>0.55180775912191682</c:v>
                </c:pt>
                <c:pt idx="1558">
                  <c:v>0.55463646622166474</c:v>
                </c:pt>
                <c:pt idx="1559">
                  <c:v>0.55774080060997566</c:v>
                </c:pt>
                <c:pt idx="1560">
                  <c:v>0.56101294766395227</c:v>
                </c:pt>
                <c:pt idx="1561">
                  <c:v>0.56439551381384279</c:v>
                </c:pt>
                <c:pt idx="1562">
                  <c:v>0.56789125345701186</c:v>
                </c:pt>
                <c:pt idx="1563">
                  <c:v>0.57150296363955733</c:v>
                </c:pt>
                <c:pt idx="1564">
                  <c:v>0.57530591629991124</c:v>
                </c:pt>
                <c:pt idx="1565">
                  <c:v>0.57923947721919811</c:v>
                </c:pt>
                <c:pt idx="1566">
                  <c:v>0.58330695395628185</c:v>
                </c:pt>
                <c:pt idx="1567">
                  <c:v>0.58758785441479222</c:v>
                </c:pt>
                <c:pt idx="1568">
                  <c:v>0.59186430087191377</c:v>
                </c:pt>
                <c:pt idx="1569">
                  <c:v>0.59619690514216073</c:v>
                </c:pt>
                <c:pt idx="1570">
                  <c:v>0.60057798420771225</c:v>
                </c:pt>
                <c:pt idx="1571">
                  <c:v>0.60499955168866526</c:v>
                </c:pt>
                <c:pt idx="1572">
                  <c:v>0.60945334299912335</c:v>
                </c:pt>
                <c:pt idx="1573">
                  <c:v>0.6139308425597122</c:v>
                </c:pt>
                <c:pt idx="1574">
                  <c:v>0.61825792205203889</c:v>
                </c:pt>
                <c:pt idx="1575">
                  <c:v>0.62248906650555291</c:v>
                </c:pt>
                <c:pt idx="1576">
                  <c:v>0.62660576991740791</c:v>
                </c:pt>
                <c:pt idx="1577">
                  <c:v>0.63050646275645372</c:v>
                </c:pt>
                <c:pt idx="1578">
                  <c:v>0.63050646275645372</c:v>
                </c:pt>
                <c:pt idx="1579">
                  <c:v>0.63050646275645372</c:v>
                </c:pt>
                <c:pt idx="1580">
                  <c:v>0.63050646275645372</c:v>
                </c:pt>
                <c:pt idx="1581">
                  <c:v>0.63050646275645372</c:v>
                </c:pt>
                <c:pt idx="1582">
                  <c:v>0.63050646275645372</c:v>
                </c:pt>
                <c:pt idx="1583">
                  <c:v>0.63050646275645372</c:v>
                </c:pt>
                <c:pt idx="1584">
                  <c:v>0.63050646275645372</c:v>
                </c:pt>
                <c:pt idx="1585">
                  <c:v>0.63050646275645372</c:v>
                </c:pt>
                <c:pt idx="1586">
                  <c:v>0.63050646275645372</c:v>
                </c:pt>
                <c:pt idx="1587">
                  <c:v>0.63050646275645372</c:v>
                </c:pt>
                <c:pt idx="1588">
                  <c:v>0.63050646275645372</c:v>
                </c:pt>
                <c:pt idx="1589">
                  <c:v>0.63050646275645372</c:v>
                </c:pt>
                <c:pt idx="1590">
                  <c:v>0.63050646275645372</c:v>
                </c:pt>
                <c:pt idx="1591">
                  <c:v>0.63050646275645372</c:v>
                </c:pt>
                <c:pt idx="1592">
                  <c:v>0.63050646275645372</c:v>
                </c:pt>
                <c:pt idx="1593">
                  <c:v>0.63050646275645372</c:v>
                </c:pt>
                <c:pt idx="1594">
                  <c:v>0.63050646275645372</c:v>
                </c:pt>
                <c:pt idx="1595">
                  <c:v>0.63050646275645372</c:v>
                </c:pt>
                <c:pt idx="1596">
                  <c:v>0.63050646275645372</c:v>
                </c:pt>
                <c:pt idx="1597">
                  <c:v>0.63050646275645372</c:v>
                </c:pt>
                <c:pt idx="1598">
                  <c:v>0.63050646275645372</c:v>
                </c:pt>
                <c:pt idx="1599">
                  <c:v>0.63050646275645372</c:v>
                </c:pt>
                <c:pt idx="1600">
                  <c:v>0.63050646275645372</c:v>
                </c:pt>
                <c:pt idx="1601">
                  <c:v>0.63050646275645372</c:v>
                </c:pt>
                <c:pt idx="1602">
                  <c:v>0.63050646275645372</c:v>
                </c:pt>
                <c:pt idx="1603">
                  <c:v>0.63050646275645372</c:v>
                </c:pt>
                <c:pt idx="1604">
                  <c:v>0.63050646275645372</c:v>
                </c:pt>
                <c:pt idx="1605">
                  <c:v>0.63050646275645372</c:v>
                </c:pt>
                <c:pt idx="1606">
                  <c:v>0.63050646275645372</c:v>
                </c:pt>
                <c:pt idx="1607">
                  <c:v>0.63050646275645372</c:v>
                </c:pt>
                <c:pt idx="1608">
                  <c:v>0.63050646275645372</c:v>
                </c:pt>
                <c:pt idx="1609">
                  <c:v>0.63050646275645372</c:v>
                </c:pt>
                <c:pt idx="1610">
                  <c:v>0.63319130982467475</c:v>
                </c:pt>
                <c:pt idx="1611">
                  <c:v>0.63581797460087042</c:v>
                </c:pt>
                <c:pt idx="1612">
                  <c:v>0.638593472832513</c:v>
                </c:pt>
                <c:pt idx="1613">
                  <c:v>0.64146021861642155</c:v>
                </c:pt>
                <c:pt idx="1614">
                  <c:v>0.64449753355634265</c:v>
                </c:pt>
                <c:pt idx="1615">
                  <c:v>0.64764858680390114</c:v>
                </c:pt>
                <c:pt idx="1616">
                  <c:v>0.65099493044546608</c:v>
                </c:pt>
                <c:pt idx="1617">
                  <c:v>0.65455428380737235</c:v>
                </c:pt>
                <c:pt idx="1618">
                  <c:v>0.65827105659169616</c:v>
                </c:pt>
                <c:pt idx="1619">
                  <c:v>0.66215615650389559</c:v>
                </c:pt>
                <c:pt idx="1620">
                  <c:v>0.66599137958378851</c:v>
                </c:pt>
                <c:pt idx="1621">
                  <c:v>0.66983669963699777</c:v>
                </c:pt>
                <c:pt idx="1622">
                  <c:v>0.67360624577484651</c:v>
                </c:pt>
                <c:pt idx="1623">
                  <c:v>0.67728287571990609</c:v>
                </c:pt>
                <c:pt idx="1624">
                  <c:v>0.68069284832792953</c:v>
                </c:pt>
                <c:pt idx="1625">
                  <c:v>0.68069284832792953</c:v>
                </c:pt>
                <c:pt idx="1626">
                  <c:v>0.68069284832792953</c:v>
                </c:pt>
                <c:pt idx="1627">
                  <c:v>0.68069284832792953</c:v>
                </c:pt>
                <c:pt idx="1628">
                  <c:v>0.68069284832792953</c:v>
                </c:pt>
                <c:pt idx="1629">
                  <c:v>0.68069284832792953</c:v>
                </c:pt>
                <c:pt idx="1630">
                  <c:v>0.68069284832792953</c:v>
                </c:pt>
                <c:pt idx="1631">
                  <c:v>0.68069284832792953</c:v>
                </c:pt>
                <c:pt idx="1632">
                  <c:v>0.68069284832792953</c:v>
                </c:pt>
                <c:pt idx="1633">
                  <c:v>0.68069284832792953</c:v>
                </c:pt>
                <c:pt idx="1634">
                  <c:v>0.68069284832792953</c:v>
                </c:pt>
                <c:pt idx="1635">
                  <c:v>0.68069284832792953</c:v>
                </c:pt>
                <c:pt idx="1636">
                  <c:v>0.68069284832792953</c:v>
                </c:pt>
                <c:pt idx="1637">
                  <c:v>0.68069284832792953</c:v>
                </c:pt>
                <c:pt idx="1638">
                  <c:v>0.68069284832792953</c:v>
                </c:pt>
                <c:pt idx="1639">
                  <c:v>0.68069284832792953</c:v>
                </c:pt>
                <c:pt idx="1640">
                  <c:v>0.68069284832792953</c:v>
                </c:pt>
                <c:pt idx="1641">
                  <c:v>0.68069284832792953</c:v>
                </c:pt>
                <c:pt idx="1642">
                  <c:v>0.68069284832792953</c:v>
                </c:pt>
                <c:pt idx="1643">
                  <c:v>0.68315677063677216</c:v>
                </c:pt>
                <c:pt idx="1644">
                  <c:v>0.68590455422243934</c:v>
                </c:pt>
                <c:pt idx="1645">
                  <c:v>0.68882452845178677</c:v>
                </c:pt>
                <c:pt idx="1646">
                  <c:v>0.6920030334243531</c:v>
                </c:pt>
                <c:pt idx="1647">
                  <c:v>0.69532259543413943</c:v>
                </c:pt>
                <c:pt idx="1648">
                  <c:v>0.69886553125632989</c:v>
                </c:pt>
                <c:pt idx="1649">
                  <c:v>0.70257836435984522</c:v>
                </c:pt>
                <c:pt idx="1650">
                  <c:v>0.70639823575596439</c:v>
                </c:pt>
                <c:pt idx="1651">
                  <c:v>0.71032741210269601</c:v>
                </c:pt>
                <c:pt idx="1652">
                  <c:v>0.71421537014776937</c:v>
                </c:pt>
                <c:pt idx="1653">
                  <c:v>0.71812194360047232</c:v>
                </c:pt>
                <c:pt idx="1654">
                  <c:v>0.72203915130075169</c:v>
                </c:pt>
                <c:pt idx="1655">
                  <c:v>0.72588037504934344</c:v>
                </c:pt>
                <c:pt idx="1656">
                  <c:v>0.72978613803524328</c:v>
                </c:pt>
                <c:pt idx="1657">
                  <c:v>0.73375722304041191</c:v>
                </c:pt>
                <c:pt idx="1658">
                  <c:v>0.73779441817790159</c:v>
                </c:pt>
                <c:pt idx="1659">
                  <c:v>0.74189851689185626</c:v>
                </c:pt>
                <c:pt idx="1660">
                  <c:v>0.74607031795751177</c:v>
                </c:pt>
                <c:pt idx="1661">
                  <c:v>0.75031062548119531</c:v>
                </c:pt>
                <c:pt idx="1662">
                  <c:v>0.75453780412916382</c:v>
                </c:pt>
                <c:pt idx="1663">
                  <c:v>0.75890874713938994</c:v>
                </c:pt>
                <c:pt idx="1664">
                  <c:v>0.76326700465546848</c:v>
                </c:pt>
                <c:pt idx="1665">
                  <c:v>0.76760345016538278</c:v>
                </c:pt>
                <c:pt idx="1666">
                  <c:v>0.77199324397259383</c:v>
                </c:pt>
                <c:pt idx="1667">
                  <c:v>0.77626737684555613</c:v>
                </c:pt>
                <c:pt idx="1668">
                  <c:v>0.78057706610821809</c:v>
                </c:pt>
                <c:pt idx="1669">
                  <c:v>0.78483730591255496</c:v>
                </c:pt>
                <c:pt idx="1670">
                  <c:v>0.78912428938336143</c:v>
                </c:pt>
                <c:pt idx="1671">
                  <c:v>0.79335255305003194</c:v>
                </c:pt>
                <c:pt idx="1672">
                  <c:v>0.79751298789984038</c:v>
                </c:pt>
                <c:pt idx="1673">
                  <c:v>0.80168228371139427</c:v>
                </c:pt>
                <c:pt idx="1674">
                  <c:v>0.80586045368573966</c:v>
                </c:pt>
                <c:pt idx="1675">
                  <c:v>0.80586045368573966</c:v>
                </c:pt>
                <c:pt idx="1676">
                  <c:v>0.80586045368573966</c:v>
                </c:pt>
                <c:pt idx="1677">
                  <c:v>0.80586045368573966</c:v>
                </c:pt>
                <c:pt idx="1678">
                  <c:v>0.80586045368573966</c:v>
                </c:pt>
                <c:pt idx="1679">
                  <c:v>0.80586045368573966</c:v>
                </c:pt>
                <c:pt idx="1680">
                  <c:v>0.80586045368573966</c:v>
                </c:pt>
                <c:pt idx="1681">
                  <c:v>0.80586045368573966</c:v>
                </c:pt>
                <c:pt idx="1682">
                  <c:v>0.80586045368573966</c:v>
                </c:pt>
                <c:pt idx="1683">
                  <c:v>0.80586045368573966</c:v>
                </c:pt>
                <c:pt idx="1684">
                  <c:v>0.81001793103264519</c:v>
                </c:pt>
                <c:pt idx="1685">
                  <c:v>0.81436338615248371</c:v>
                </c:pt>
                <c:pt idx="1686">
                  <c:v>0.81874481726336223</c:v>
                </c:pt>
                <c:pt idx="1687">
                  <c:v>0.82316243516553078</c:v>
                </c:pt>
                <c:pt idx="1688">
                  <c:v>0.82761645132562556</c:v>
                </c:pt>
                <c:pt idx="1689">
                  <c:v>0.83193438458051405</c:v>
                </c:pt>
                <c:pt idx="1690">
                  <c:v>0.83627041081116393</c:v>
                </c:pt>
                <c:pt idx="1691">
                  <c:v>0.84053805076167853</c:v>
                </c:pt>
                <c:pt idx="1692">
                  <c:v>0.84481471077370562</c:v>
                </c:pt>
                <c:pt idx="1693">
                  <c:v>0.84910040417323884</c:v>
                </c:pt>
                <c:pt idx="1694">
                  <c:v>0.85339514429668462</c:v>
                </c:pt>
                <c:pt idx="1695">
                  <c:v>0.85769894449086093</c:v>
                </c:pt>
                <c:pt idx="1696">
                  <c:v>0.86201181811299876</c:v>
                </c:pt>
                <c:pt idx="1697">
                  <c:v>0.86633377853074089</c:v>
                </c:pt>
                <c:pt idx="1698">
                  <c:v>0.87066483912214265</c:v>
                </c:pt>
                <c:pt idx="1699">
                  <c:v>0.87066483912214265</c:v>
                </c:pt>
                <c:pt idx="1700">
                  <c:v>0.87066483912214265</c:v>
                </c:pt>
                <c:pt idx="1701">
                  <c:v>0.87066483912214265</c:v>
                </c:pt>
                <c:pt idx="1702">
                  <c:v>0.87066483912214265</c:v>
                </c:pt>
                <c:pt idx="1703">
                  <c:v>0.87066483912214265</c:v>
                </c:pt>
                <c:pt idx="1704">
                  <c:v>0.87066483912214265</c:v>
                </c:pt>
                <c:pt idx="1705">
                  <c:v>0.87066483912214265</c:v>
                </c:pt>
                <c:pt idx="1706">
                  <c:v>0.87066483912214265</c:v>
                </c:pt>
                <c:pt idx="1707">
                  <c:v>0.87066483912214265</c:v>
                </c:pt>
                <c:pt idx="1708">
                  <c:v>0.87066483912214265</c:v>
                </c:pt>
                <c:pt idx="1709">
                  <c:v>0.87066483912214265</c:v>
                </c:pt>
                <c:pt idx="1710">
                  <c:v>0.87066483912214265</c:v>
                </c:pt>
                <c:pt idx="1711">
                  <c:v>0.87483413493369644</c:v>
                </c:pt>
                <c:pt idx="1712">
                  <c:v>0.87901230490804183</c:v>
                </c:pt>
                <c:pt idx="1713">
                  <c:v>0.88328523798697345</c:v>
                </c:pt>
                <c:pt idx="1714">
                  <c:v>0.88766222372709258</c:v>
                </c:pt>
                <c:pt idx="1715">
                  <c:v>0.89206646824520797</c:v>
                </c:pt>
                <c:pt idx="1716">
                  <c:v>0.89658469220263304</c:v>
                </c:pt>
                <c:pt idx="1717">
                  <c:v>0.90113989938728967</c:v>
                </c:pt>
                <c:pt idx="1718">
                  <c:v>0.90581956005570829</c:v>
                </c:pt>
                <c:pt idx="1719">
                  <c:v>0.91054638468612215</c:v>
                </c:pt>
                <c:pt idx="1720">
                  <c:v>0.9154087687265422</c:v>
                </c:pt>
                <c:pt idx="1721">
                  <c:v>0.92024054172672953</c:v>
                </c:pt>
                <c:pt idx="1722">
                  <c:v>0.92503176816056354</c:v>
                </c:pt>
                <c:pt idx="1723">
                  <c:v>0.92968358465209056</c:v>
                </c:pt>
                <c:pt idx="1724">
                  <c:v>0.93426544488368568</c:v>
                </c:pt>
                <c:pt idx="1725">
                  <c:v>0.93426544488368568</c:v>
                </c:pt>
                <c:pt idx="1726">
                  <c:v>0.93426544488368568</c:v>
                </c:pt>
                <c:pt idx="1727">
                  <c:v>0.93426544488368568</c:v>
                </c:pt>
                <c:pt idx="1728">
                  <c:v>0.93426544488368568</c:v>
                </c:pt>
                <c:pt idx="1729">
                  <c:v>0.93426544488368568</c:v>
                </c:pt>
                <c:pt idx="1730">
                  <c:v>0.93426544488368568</c:v>
                </c:pt>
                <c:pt idx="1731">
                  <c:v>0.93426544488368568</c:v>
                </c:pt>
                <c:pt idx="1732">
                  <c:v>0.93426544488368568</c:v>
                </c:pt>
                <c:pt idx="1733">
                  <c:v>0.93426544488368568</c:v>
                </c:pt>
                <c:pt idx="1734">
                  <c:v>0.93426544488368568</c:v>
                </c:pt>
                <c:pt idx="1735">
                  <c:v>0.93426544488368568</c:v>
                </c:pt>
                <c:pt idx="1736">
                  <c:v>0.93426544488368568</c:v>
                </c:pt>
                <c:pt idx="1737">
                  <c:v>0.93426544488368568</c:v>
                </c:pt>
                <c:pt idx="1738">
                  <c:v>0.93426544488368568</c:v>
                </c:pt>
                <c:pt idx="1739">
                  <c:v>0.93426544488368568</c:v>
                </c:pt>
                <c:pt idx="1740">
                  <c:v>0.93426544488368568</c:v>
                </c:pt>
                <c:pt idx="1741">
                  <c:v>0.93426544488368568</c:v>
                </c:pt>
                <c:pt idx="1742">
                  <c:v>0.93426544488368568</c:v>
                </c:pt>
                <c:pt idx="1743">
                  <c:v>0.93426544488368568</c:v>
                </c:pt>
                <c:pt idx="1744">
                  <c:v>0.93426544488368568</c:v>
                </c:pt>
                <c:pt idx="1745">
                  <c:v>0.93426544488368568</c:v>
                </c:pt>
                <c:pt idx="1746">
                  <c:v>0.93426544488368568</c:v>
                </c:pt>
                <c:pt idx="1747">
                  <c:v>0.93426544488368568</c:v>
                </c:pt>
                <c:pt idx="1748">
                  <c:v>0.93426544488368568</c:v>
                </c:pt>
                <c:pt idx="1749">
                  <c:v>0.93426544488368568</c:v>
                </c:pt>
                <c:pt idx="1750">
                  <c:v>0.93426544488368568</c:v>
                </c:pt>
                <c:pt idx="1751">
                  <c:v>0.93426544488368568</c:v>
                </c:pt>
                <c:pt idx="1752">
                  <c:v>0.93426544488368568</c:v>
                </c:pt>
                <c:pt idx="1753">
                  <c:v>0.93426544488368568</c:v>
                </c:pt>
                <c:pt idx="1754">
                  <c:v>0.93426544488368568</c:v>
                </c:pt>
                <c:pt idx="1755">
                  <c:v>0.93426544488368568</c:v>
                </c:pt>
                <c:pt idx="1756">
                  <c:v>0.93426544488368568</c:v>
                </c:pt>
                <c:pt idx="1757">
                  <c:v>0.93426544488368568</c:v>
                </c:pt>
                <c:pt idx="1758">
                  <c:v>0.93426544488368568</c:v>
                </c:pt>
                <c:pt idx="1759">
                  <c:v>0.93426544488368568</c:v>
                </c:pt>
                <c:pt idx="1760">
                  <c:v>0.93426544488368568</c:v>
                </c:pt>
                <c:pt idx="1761">
                  <c:v>0.93426544488368568</c:v>
                </c:pt>
                <c:pt idx="1762">
                  <c:v>0.93426544488368568</c:v>
                </c:pt>
                <c:pt idx="1763">
                  <c:v>0.93426544488368568</c:v>
                </c:pt>
                <c:pt idx="1764">
                  <c:v>0.93426544488368568</c:v>
                </c:pt>
                <c:pt idx="1765">
                  <c:v>0.93426544488368568</c:v>
                </c:pt>
                <c:pt idx="1766">
                  <c:v>0.93426544488368568</c:v>
                </c:pt>
                <c:pt idx="1767">
                  <c:v>0.93426544488368568</c:v>
                </c:pt>
                <c:pt idx="1768">
                  <c:v>0.93426544488368568</c:v>
                </c:pt>
                <c:pt idx="1769">
                  <c:v>0.93426544488368568</c:v>
                </c:pt>
                <c:pt idx="1770">
                  <c:v>0.93426544488368568</c:v>
                </c:pt>
                <c:pt idx="1771">
                  <c:v>0.93426544488368568</c:v>
                </c:pt>
                <c:pt idx="1772">
                  <c:v>0.93426544488368568</c:v>
                </c:pt>
                <c:pt idx="1773">
                  <c:v>0.93426544488368568</c:v>
                </c:pt>
                <c:pt idx="1774">
                  <c:v>0.93426544488368568</c:v>
                </c:pt>
                <c:pt idx="1775">
                  <c:v>0.93426544488368568</c:v>
                </c:pt>
                <c:pt idx="1776">
                  <c:v>0.93426544488368568</c:v>
                </c:pt>
                <c:pt idx="1777">
                  <c:v>0.93426544488368568</c:v>
                </c:pt>
                <c:pt idx="1778">
                  <c:v>0.93426544488368568</c:v>
                </c:pt>
                <c:pt idx="1779">
                  <c:v>0.93426544488368568</c:v>
                </c:pt>
                <c:pt idx="1780">
                  <c:v>0.93426544488368568</c:v>
                </c:pt>
                <c:pt idx="1781">
                  <c:v>0.93426544488368568</c:v>
                </c:pt>
                <c:pt idx="1782">
                  <c:v>0.93426544488368568</c:v>
                </c:pt>
                <c:pt idx="1783">
                  <c:v>0.93426544488368568</c:v>
                </c:pt>
                <c:pt idx="1784">
                  <c:v>0.93426544488368568</c:v>
                </c:pt>
                <c:pt idx="1785">
                  <c:v>0.93426544488368568</c:v>
                </c:pt>
                <c:pt idx="1786">
                  <c:v>0.93426544488368568</c:v>
                </c:pt>
                <c:pt idx="1787">
                  <c:v>0.93426544488368568</c:v>
                </c:pt>
                <c:pt idx="1788">
                  <c:v>0.93426544488368568</c:v>
                </c:pt>
                <c:pt idx="1789">
                  <c:v>0.93426544488368568</c:v>
                </c:pt>
                <c:pt idx="1790">
                  <c:v>0.93426544488368568</c:v>
                </c:pt>
                <c:pt idx="1791">
                  <c:v>0.93426544488368568</c:v>
                </c:pt>
                <c:pt idx="1792">
                  <c:v>0.93426544488368568</c:v>
                </c:pt>
                <c:pt idx="1793">
                  <c:v>0.93426544488368568</c:v>
                </c:pt>
                <c:pt idx="1794">
                  <c:v>0.93426544488368568</c:v>
                </c:pt>
                <c:pt idx="1795">
                  <c:v>0.93426544488368568</c:v>
                </c:pt>
                <c:pt idx="1796">
                  <c:v>0.93426544488368568</c:v>
                </c:pt>
                <c:pt idx="1797">
                  <c:v>0.93426544488368568</c:v>
                </c:pt>
                <c:pt idx="1798">
                  <c:v>0.93426544488368568</c:v>
                </c:pt>
                <c:pt idx="1799">
                  <c:v>0.93426544488368568</c:v>
                </c:pt>
                <c:pt idx="1800">
                  <c:v>0.93426544488368568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F29-4FB1-9908-57BC0AD3C408}"/>
            </c:ext>
          </c:extLst>
        </c:ser>
        <c:ser>
          <c:idx val="1"/>
          <c:order val="1"/>
          <c:tx>
            <c:strRef>
              <c:f>'WLTP Sheet'!$V$1</c:f>
              <c:strCache>
                <c:ptCount val="1"/>
                <c:pt idx="0">
                  <c:v>Cumulative Braking Energy (kWh)</c:v>
                </c:pt>
              </c:strCache>
            </c:strRef>
          </c:tx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cat>
            <c:numRef>
              <c:f>'WLTP Sheet'!$I$2:$I$1802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'WLTP Sheet'!$V$2:$V$1802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-8.2372026105965903E-5</c:v>
                </c:pt>
                <c:pt idx="37">
                  <c:v>-4.858742283950601E-4</c:v>
                </c:pt>
                <c:pt idx="38">
                  <c:v>-1.201808170438958E-3</c:v>
                </c:pt>
                <c:pt idx="39">
                  <c:v>-1.8921420878343625E-3</c:v>
                </c:pt>
                <c:pt idx="40">
                  <c:v>-2.4240777874228393E-3</c:v>
                </c:pt>
                <c:pt idx="41">
                  <c:v>-2.9003868312757202E-3</c:v>
                </c:pt>
                <c:pt idx="42">
                  <c:v>-3.5265813882458846E-3</c:v>
                </c:pt>
                <c:pt idx="43">
                  <c:v>-4.1797070473251026E-3</c:v>
                </c:pt>
                <c:pt idx="44">
                  <c:v>-4.6043207572445139E-3</c:v>
                </c:pt>
                <c:pt idx="45">
                  <c:v>-4.7777632458847743E-3</c:v>
                </c:pt>
                <c:pt idx="46">
                  <c:v>-4.8416859192815503E-3</c:v>
                </c:pt>
                <c:pt idx="47">
                  <c:v>-4.9528463648834016E-3</c:v>
                </c:pt>
                <c:pt idx="48">
                  <c:v>-5.081898967978395E-3</c:v>
                </c:pt>
                <c:pt idx="49">
                  <c:v>-5.1491338573816875E-3</c:v>
                </c:pt>
                <c:pt idx="50">
                  <c:v>-5.1491338573816875E-3</c:v>
                </c:pt>
                <c:pt idx="51">
                  <c:v>-5.1927189053926617E-3</c:v>
                </c:pt>
                <c:pt idx="52">
                  <c:v>-5.3669043209876553E-3</c:v>
                </c:pt>
                <c:pt idx="53">
                  <c:v>-5.5986975308641987E-3</c:v>
                </c:pt>
                <c:pt idx="54">
                  <c:v>-5.6767048611111124E-3</c:v>
                </c:pt>
                <c:pt idx="55">
                  <c:v>-5.6841650859482179E-3</c:v>
                </c:pt>
                <c:pt idx="56">
                  <c:v>-5.6841650859482179E-3</c:v>
                </c:pt>
                <c:pt idx="57">
                  <c:v>-5.6841650859482179E-3</c:v>
                </c:pt>
                <c:pt idx="58">
                  <c:v>-5.6841650859482179E-3</c:v>
                </c:pt>
                <c:pt idx="59">
                  <c:v>-5.6841650859482179E-3</c:v>
                </c:pt>
                <c:pt idx="60">
                  <c:v>-5.6841650859482179E-3</c:v>
                </c:pt>
                <c:pt idx="61">
                  <c:v>-5.6841650859482179E-3</c:v>
                </c:pt>
                <c:pt idx="62">
                  <c:v>-5.6841650859482179E-3</c:v>
                </c:pt>
                <c:pt idx="63">
                  <c:v>-5.6841650859482179E-3</c:v>
                </c:pt>
                <c:pt idx="64">
                  <c:v>-5.6841650859482179E-3</c:v>
                </c:pt>
                <c:pt idx="65">
                  <c:v>-5.6841650859482179E-3</c:v>
                </c:pt>
                <c:pt idx="66">
                  <c:v>-5.6841650859482179E-3</c:v>
                </c:pt>
                <c:pt idx="67">
                  <c:v>-5.6841650859482179E-3</c:v>
                </c:pt>
                <c:pt idx="68">
                  <c:v>-5.6841650859482179E-3</c:v>
                </c:pt>
                <c:pt idx="69">
                  <c:v>-5.6841650859482179E-3</c:v>
                </c:pt>
                <c:pt idx="70">
                  <c:v>-5.6841650859482179E-3</c:v>
                </c:pt>
                <c:pt idx="71">
                  <c:v>-5.6841650859482179E-3</c:v>
                </c:pt>
                <c:pt idx="72">
                  <c:v>-5.6841650859482179E-3</c:v>
                </c:pt>
                <c:pt idx="73">
                  <c:v>-5.6841650859482179E-3</c:v>
                </c:pt>
                <c:pt idx="74">
                  <c:v>-5.6841650859482179E-3</c:v>
                </c:pt>
                <c:pt idx="75">
                  <c:v>-5.6841650859482179E-3</c:v>
                </c:pt>
                <c:pt idx="76">
                  <c:v>-5.6841650859482179E-3</c:v>
                </c:pt>
                <c:pt idx="77">
                  <c:v>-5.6841650859482179E-3</c:v>
                </c:pt>
                <c:pt idx="78">
                  <c:v>-5.6841650859482179E-3</c:v>
                </c:pt>
                <c:pt idx="79">
                  <c:v>-5.6841650859482179E-3</c:v>
                </c:pt>
                <c:pt idx="80">
                  <c:v>-5.8056645983367624E-3</c:v>
                </c:pt>
                <c:pt idx="81">
                  <c:v>-5.9256163462362826E-3</c:v>
                </c:pt>
                <c:pt idx="82">
                  <c:v>-6.2071856620799053E-3</c:v>
                </c:pt>
                <c:pt idx="83">
                  <c:v>-6.2761850030006875E-3</c:v>
                </c:pt>
                <c:pt idx="84">
                  <c:v>-6.3446271487054189E-3</c:v>
                </c:pt>
                <c:pt idx="85">
                  <c:v>-6.5244154717506867E-3</c:v>
                </c:pt>
                <c:pt idx="86">
                  <c:v>-6.656656469693073E-3</c:v>
                </c:pt>
                <c:pt idx="87">
                  <c:v>-6.808120702589163E-3</c:v>
                </c:pt>
                <c:pt idx="88">
                  <c:v>-6.8933096600651573E-3</c:v>
                </c:pt>
                <c:pt idx="89">
                  <c:v>-7.3639229305984231E-3</c:v>
                </c:pt>
                <c:pt idx="90">
                  <c:v>-8.2068973819015775E-3</c:v>
                </c:pt>
                <c:pt idx="91">
                  <c:v>-9.0157281485768181E-3</c:v>
                </c:pt>
                <c:pt idx="92">
                  <c:v>-9.6193562992969821E-3</c:v>
                </c:pt>
                <c:pt idx="93">
                  <c:v>-9.889781710819617E-3</c:v>
                </c:pt>
                <c:pt idx="94">
                  <c:v>-1.0068208001114543E-2</c:v>
                </c:pt>
                <c:pt idx="95">
                  <c:v>-1.0257623419281551E-2</c:v>
                </c:pt>
                <c:pt idx="96">
                  <c:v>-1.0409830579132374E-2</c:v>
                </c:pt>
                <c:pt idx="97">
                  <c:v>-1.0473846118398493E-2</c:v>
                </c:pt>
                <c:pt idx="98">
                  <c:v>-1.0498981813700277E-2</c:v>
                </c:pt>
                <c:pt idx="99">
                  <c:v>-1.0513964173954048E-2</c:v>
                </c:pt>
                <c:pt idx="100">
                  <c:v>-1.0513964173954048E-2</c:v>
                </c:pt>
                <c:pt idx="101">
                  <c:v>-1.0513964173954048E-2</c:v>
                </c:pt>
                <c:pt idx="102">
                  <c:v>-1.0513964173954048E-2</c:v>
                </c:pt>
                <c:pt idx="103">
                  <c:v>-1.0513964173954048E-2</c:v>
                </c:pt>
                <c:pt idx="104">
                  <c:v>-1.0513964173954048E-2</c:v>
                </c:pt>
                <c:pt idx="105">
                  <c:v>-1.0513964173954048E-2</c:v>
                </c:pt>
                <c:pt idx="106">
                  <c:v>-1.0513964173954048E-2</c:v>
                </c:pt>
                <c:pt idx="107">
                  <c:v>-1.0513964173954048E-2</c:v>
                </c:pt>
                <c:pt idx="108">
                  <c:v>-1.0513964173954048E-2</c:v>
                </c:pt>
                <c:pt idx="109">
                  <c:v>-1.0513964173954048E-2</c:v>
                </c:pt>
                <c:pt idx="110">
                  <c:v>-1.0513964173954048E-2</c:v>
                </c:pt>
                <c:pt idx="111">
                  <c:v>-1.0513964173954048E-2</c:v>
                </c:pt>
                <c:pt idx="112">
                  <c:v>-1.0513964173954048E-2</c:v>
                </c:pt>
                <c:pt idx="113">
                  <c:v>-1.0513964173954048E-2</c:v>
                </c:pt>
                <c:pt idx="114">
                  <c:v>-1.0513964173954048E-2</c:v>
                </c:pt>
                <c:pt idx="115">
                  <c:v>-1.0513964173954048E-2</c:v>
                </c:pt>
                <c:pt idx="116">
                  <c:v>-1.0513964173954048E-2</c:v>
                </c:pt>
                <c:pt idx="117">
                  <c:v>-1.0513964173954048E-2</c:v>
                </c:pt>
                <c:pt idx="118">
                  <c:v>-1.0513964173954048E-2</c:v>
                </c:pt>
                <c:pt idx="119">
                  <c:v>-1.0513964173954048E-2</c:v>
                </c:pt>
                <c:pt idx="120">
                  <c:v>-1.0513964173954048E-2</c:v>
                </c:pt>
                <c:pt idx="121">
                  <c:v>-1.0513964173954048E-2</c:v>
                </c:pt>
                <c:pt idx="122">
                  <c:v>-1.0513964173954048E-2</c:v>
                </c:pt>
                <c:pt idx="123">
                  <c:v>-1.0513964173954048E-2</c:v>
                </c:pt>
                <c:pt idx="124">
                  <c:v>-1.0513964173954048E-2</c:v>
                </c:pt>
                <c:pt idx="125">
                  <c:v>-1.0513964173954048E-2</c:v>
                </c:pt>
                <c:pt idx="126">
                  <c:v>-1.0513964173954048E-2</c:v>
                </c:pt>
                <c:pt idx="127">
                  <c:v>-1.0513964173954048E-2</c:v>
                </c:pt>
                <c:pt idx="128">
                  <c:v>-1.0513964173954048E-2</c:v>
                </c:pt>
                <c:pt idx="129">
                  <c:v>-1.0513964173954048E-2</c:v>
                </c:pt>
                <c:pt idx="130">
                  <c:v>-1.0513964173954048E-2</c:v>
                </c:pt>
                <c:pt idx="131">
                  <c:v>-1.0513964173954048E-2</c:v>
                </c:pt>
                <c:pt idx="132">
                  <c:v>-1.0513964173954048E-2</c:v>
                </c:pt>
                <c:pt idx="133">
                  <c:v>-1.0513964173954048E-2</c:v>
                </c:pt>
                <c:pt idx="134">
                  <c:v>-1.0513964173954048E-2</c:v>
                </c:pt>
                <c:pt idx="135">
                  <c:v>-1.0513964173954048E-2</c:v>
                </c:pt>
                <c:pt idx="136">
                  <c:v>-1.0513964173954048E-2</c:v>
                </c:pt>
                <c:pt idx="137">
                  <c:v>-1.0513964173954048E-2</c:v>
                </c:pt>
                <c:pt idx="138">
                  <c:v>-1.0513964173954048E-2</c:v>
                </c:pt>
                <c:pt idx="139">
                  <c:v>-1.0513964173954048E-2</c:v>
                </c:pt>
                <c:pt idx="140">
                  <c:v>-1.0513964173954048E-2</c:v>
                </c:pt>
                <c:pt idx="141">
                  <c:v>-1.0513964173954048E-2</c:v>
                </c:pt>
                <c:pt idx="142">
                  <c:v>-1.0513964173954048E-2</c:v>
                </c:pt>
                <c:pt idx="143">
                  <c:v>-1.0513964173954048E-2</c:v>
                </c:pt>
                <c:pt idx="144">
                  <c:v>-1.0513964173954048E-2</c:v>
                </c:pt>
                <c:pt idx="145">
                  <c:v>-1.0513964173954048E-2</c:v>
                </c:pt>
                <c:pt idx="146">
                  <c:v>-1.0513964173954048E-2</c:v>
                </c:pt>
                <c:pt idx="147">
                  <c:v>-1.0513964173954048E-2</c:v>
                </c:pt>
                <c:pt idx="148">
                  <c:v>-1.0513964173954048E-2</c:v>
                </c:pt>
                <c:pt idx="149">
                  <c:v>-1.0513964173954048E-2</c:v>
                </c:pt>
                <c:pt idx="150">
                  <c:v>-1.0513964173954048E-2</c:v>
                </c:pt>
                <c:pt idx="151">
                  <c:v>-1.0587266300154323E-2</c:v>
                </c:pt>
                <c:pt idx="152">
                  <c:v>-1.0972721568501374E-2</c:v>
                </c:pt>
                <c:pt idx="153">
                  <c:v>-1.1681845346793554E-2</c:v>
                </c:pt>
                <c:pt idx="154">
                  <c:v>-1.2336456859782238E-2</c:v>
                </c:pt>
                <c:pt idx="155">
                  <c:v>-1.2715349606695818E-2</c:v>
                </c:pt>
                <c:pt idx="156">
                  <c:v>-1.2817161554783954E-2</c:v>
                </c:pt>
                <c:pt idx="157">
                  <c:v>-1.2817161554783954E-2</c:v>
                </c:pt>
                <c:pt idx="158">
                  <c:v>-1.2817161554783954E-2</c:v>
                </c:pt>
                <c:pt idx="159">
                  <c:v>-1.2817161554783954E-2</c:v>
                </c:pt>
                <c:pt idx="160">
                  <c:v>-1.2817161554783954E-2</c:v>
                </c:pt>
                <c:pt idx="161">
                  <c:v>-1.2817161554783954E-2</c:v>
                </c:pt>
                <c:pt idx="162">
                  <c:v>-1.2817161554783954E-2</c:v>
                </c:pt>
                <c:pt idx="163">
                  <c:v>-1.2817161554783954E-2</c:v>
                </c:pt>
                <c:pt idx="164">
                  <c:v>-1.2817161554783954E-2</c:v>
                </c:pt>
                <c:pt idx="165">
                  <c:v>-1.2817161554783954E-2</c:v>
                </c:pt>
                <c:pt idx="166">
                  <c:v>-1.2817161554783954E-2</c:v>
                </c:pt>
                <c:pt idx="167">
                  <c:v>-1.2817161554783954E-2</c:v>
                </c:pt>
                <c:pt idx="168">
                  <c:v>-1.2817161554783954E-2</c:v>
                </c:pt>
                <c:pt idx="169">
                  <c:v>-1.2817161554783954E-2</c:v>
                </c:pt>
                <c:pt idx="170">
                  <c:v>-1.2817161554783954E-2</c:v>
                </c:pt>
                <c:pt idx="171">
                  <c:v>-1.2957203285751033E-2</c:v>
                </c:pt>
                <c:pt idx="172">
                  <c:v>-1.3473382742841225E-2</c:v>
                </c:pt>
                <c:pt idx="173">
                  <c:v>-1.4312302051183131E-2</c:v>
                </c:pt>
                <c:pt idx="174">
                  <c:v>-1.5013717962319964E-2</c:v>
                </c:pt>
                <c:pt idx="175">
                  <c:v>-1.530568825552984E-2</c:v>
                </c:pt>
                <c:pt idx="176">
                  <c:v>-1.5336891187628605E-2</c:v>
                </c:pt>
                <c:pt idx="177">
                  <c:v>-1.5336891187628605E-2</c:v>
                </c:pt>
                <c:pt idx="178">
                  <c:v>-1.5336891187628605E-2</c:v>
                </c:pt>
                <c:pt idx="179">
                  <c:v>-1.5336891187628605E-2</c:v>
                </c:pt>
                <c:pt idx="180">
                  <c:v>-1.5336891187628605E-2</c:v>
                </c:pt>
                <c:pt idx="181">
                  <c:v>-1.5355185763888893E-2</c:v>
                </c:pt>
                <c:pt idx="182">
                  <c:v>-1.5409698029192393E-2</c:v>
                </c:pt>
                <c:pt idx="183">
                  <c:v>-1.5569891653806589E-2</c:v>
                </c:pt>
                <c:pt idx="184">
                  <c:v>-1.5940364561899869E-2</c:v>
                </c:pt>
                <c:pt idx="185">
                  <c:v>-1.6324984037422847E-2</c:v>
                </c:pt>
                <c:pt idx="186">
                  <c:v>-1.668394157771777E-2</c:v>
                </c:pt>
                <c:pt idx="187">
                  <c:v>-1.6943315950788757E-2</c:v>
                </c:pt>
                <c:pt idx="188">
                  <c:v>-1.7143906228566538E-2</c:v>
                </c:pt>
                <c:pt idx="189">
                  <c:v>-1.7286052919238692E-2</c:v>
                </c:pt>
                <c:pt idx="190">
                  <c:v>-1.73982348894033E-2</c:v>
                </c:pt>
                <c:pt idx="191">
                  <c:v>-1.7468070023148156E-2</c:v>
                </c:pt>
                <c:pt idx="192">
                  <c:v>-1.7533942879801107E-2</c:v>
                </c:pt>
                <c:pt idx="193">
                  <c:v>-1.7565393454218117E-2</c:v>
                </c:pt>
                <c:pt idx="194">
                  <c:v>-1.7588331323945484E-2</c:v>
                </c:pt>
                <c:pt idx="195">
                  <c:v>-1.7603313684199255E-2</c:v>
                </c:pt>
                <c:pt idx="196">
                  <c:v>-1.7603313684199255E-2</c:v>
                </c:pt>
                <c:pt idx="197">
                  <c:v>-1.7603313684199255E-2</c:v>
                </c:pt>
                <c:pt idx="198">
                  <c:v>-1.7603313684199255E-2</c:v>
                </c:pt>
                <c:pt idx="199">
                  <c:v>-1.7603313684199255E-2</c:v>
                </c:pt>
                <c:pt idx="200">
                  <c:v>-1.7603313684199255E-2</c:v>
                </c:pt>
                <c:pt idx="201">
                  <c:v>-1.7603313684199255E-2</c:v>
                </c:pt>
                <c:pt idx="202">
                  <c:v>-1.7603313684199255E-2</c:v>
                </c:pt>
                <c:pt idx="203">
                  <c:v>-1.7603313684199255E-2</c:v>
                </c:pt>
                <c:pt idx="204">
                  <c:v>-1.7603313684199255E-2</c:v>
                </c:pt>
                <c:pt idx="205">
                  <c:v>-1.7603313684199255E-2</c:v>
                </c:pt>
                <c:pt idx="206">
                  <c:v>-1.7603313684199255E-2</c:v>
                </c:pt>
                <c:pt idx="207">
                  <c:v>-1.7603313684199255E-2</c:v>
                </c:pt>
                <c:pt idx="208">
                  <c:v>-1.7603313684199255E-2</c:v>
                </c:pt>
                <c:pt idx="209">
                  <c:v>-1.7603313684199255E-2</c:v>
                </c:pt>
                <c:pt idx="210">
                  <c:v>-1.7603313684199255E-2</c:v>
                </c:pt>
                <c:pt idx="211">
                  <c:v>-1.7603313684199255E-2</c:v>
                </c:pt>
                <c:pt idx="212">
                  <c:v>-1.7603313684199255E-2</c:v>
                </c:pt>
                <c:pt idx="213">
                  <c:v>-1.7603313684199255E-2</c:v>
                </c:pt>
                <c:pt idx="214">
                  <c:v>-1.7603313684199255E-2</c:v>
                </c:pt>
                <c:pt idx="215">
                  <c:v>-1.7603313684199255E-2</c:v>
                </c:pt>
                <c:pt idx="216">
                  <c:v>-1.7603313684199255E-2</c:v>
                </c:pt>
                <c:pt idx="217">
                  <c:v>-1.7603313684199255E-2</c:v>
                </c:pt>
                <c:pt idx="218">
                  <c:v>-1.7603313684199255E-2</c:v>
                </c:pt>
                <c:pt idx="219">
                  <c:v>-1.7603313684199255E-2</c:v>
                </c:pt>
                <c:pt idx="220">
                  <c:v>-1.7603313684199255E-2</c:v>
                </c:pt>
                <c:pt idx="221">
                  <c:v>-1.7603313684199255E-2</c:v>
                </c:pt>
                <c:pt idx="222">
                  <c:v>-1.7603313684199255E-2</c:v>
                </c:pt>
                <c:pt idx="223">
                  <c:v>-1.7603313684199255E-2</c:v>
                </c:pt>
                <c:pt idx="224">
                  <c:v>-1.7603313684199255E-2</c:v>
                </c:pt>
                <c:pt idx="225">
                  <c:v>-1.7603313684199255E-2</c:v>
                </c:pt>
                <c:pt idx="226">
                  <c:v>-1.7603313684199255E-2</c:v>
                </c:pt>
                <c:pt idx="227">
                  <c:v>-1.7603313684199255E-2</c:v>
                </c:pt>
                <c:pt idx="228">
                  <c:v>-1.7603313684199255E-2</c:v>
                </c:pt>
                <c:pt idx="229">
                  <c:v>-1.7603313684199255E-2</c:v>
                </c:pt>
                <c:pt idx="230">
                  <c:v>-1.7603313684199255E-2</c:v>
                </c:pt>
                <c:pt idx="231">
                  <c:v>-1.7603313684199255E-2</c:v>
                </c:pt>
                <c:pt idx="232">
                  <c:v>-1.7707973518947196E-2</c:v>
                </c:pt>
                <c:pt idx="233">
                  <c:v>-1.8155060769247267E-2</c:v>
                </c:pt>
                <c:pt idx="234">
                  <c:v>-1.8822456816915308E-2</c:v>
                </c:pt>
                <c:pt idx="235">
                  <c:v>-1.9433545192472576E-2</c:v>
                </c:pt>
                <c:pt idx="236">
                  <c:v>-1.9807980377657766E-2</c:v>
                </c:pt>
                <c:pt idx="237">
                  <c:v>-1.9991854798954059E-2</c:v>
                </c:pt>
                <c:pt idx="238">
                  <c:v>-2.0233553701560374E-2</c:v>
                </c:pt>
                <c:pt idx="239">
                  <c:v>-2.0676059568972924E-2</c:v>
                </c:pt>
                <c:pt idx="240">
                  <c:v>-2.1410071400248643E-2</c:v>
                </c:pt>
                <c:pt idx="241">
                  <c:v>-2.2153741281935885E-2</c:v>
                </c:pt>
                <c:pt idx="242">
                  <c:v>-2.265521697638033E-2</c:v>
                </c:pt>
                <c:pt idx="243">
                  <c:v>-2.3247236893432797E-2</c:v>
                </c:pt>
                <c:pt idx="244">
                  <c:v>-2.3779172593021276E-2</c:v>
                </c:pt>
                <c:pt idx="245">
                  <c:v>-2.4255481636874156E-2</c:v>
                </c:pt>
                <c:pt idx="246">
                  <c:v>-2.4881676193844324E-2</c:v>
                </c:pt>
                <c:pt idx="247">
                  <c:v>-2.553480185292354E-2</c:v>
                </c:pt>
                <c:pt idx="248">
                  <c:v>-2.5959415562842952E-2</c:v>
                </c:pt>
                <c:pt idx="249">
                  <c:v>-2.6132858051483212E-2</c:v>
                </c:pt>
                <c:pt idx="250">
                  <c:v>-2.6196780724879989E-2</c:v>
                </c:pt>
                <c:pt idx="251">
                  <c:v>-2.6307941170481838E-2</c:v>
                </c:pt>
                <c:pt idx="252">
                  <c:v>-2.6436993773576833E-2</c:v>
                </c:pt>
                <c:pt idx="253">
                  <c:v>-2.6504228662980123E-2</c:v>
                </c:pt>
                <c:pt idx="254">
                  <c:v>-2.6504228662980123E-2</c:v>
                </c:pt>
                <c:pt idx="255">
                  <c:v>-2.6547813710991096E-2</c:v>
                </c:pt>
                <c:pt idx="256">
                  <c:v>-2.6721999126586089E-2</c:v>
                </c:pt>
                <c:pt idx="257">
                  <c:v>-2.6834181096750696E-2</c:v>
                </c:pt>
                <c:pt idx="258">
                  <c:v>-2.6834181096750696E-2</c:v>
                </c:pt>
                <c:pt idx="259">
                  <c:v>-2.6834181096750696E-2</c:v>
                </c:pt>
                <c:pt idx="260">
                  <c:v>-2.6834181096750696E-2</c:v>
                </c:pt>
                <c:pt idx="261">
                  <c:v>-2.6834181096750696E-2</c:v>
                </c:pt>
                <c:pt idx="262">
                  <c:v>-2.6834181096750696E-2</c:v>
                </c:pt>
                <c:pt idx="263">
                  <c:v>-2.6834181096750696E-2</c:v>
                </c:pt>
                <c:pt idx="264">
                  <c:v>-2.6834181096750696E-2</c:v>
                </c:pt>
                <c:pt idx="265">
                  <c:v>-2.6834181096750696E-2</c:v>
                </c:pt>
                <c:pt idx="266">
                  <c:v>-2.6834181096750696E-2</c:v>
                </c:pt>
                <c:pt idx="267">
                  <c:v>-2.6834181096750696E-2</c:v>
                </c:pt>
                <c:pt idx="268">
                  <c:v>-2.6834181096750696E-2</c:v>
                </c:pt>
                <c:pt idx="269">
                  <c:v>-2.6834181096750696E-2</c:v>
                </c:pt>
                <c:pt idx="270">
                  <c:v>-2.6834181096750696E-2</c:v>
                </c:pt>
                <c:pt idx="271">
                  <c:v>-2.6834181096750696E-2</c:v>
                </c:pt>
                <c:pt idx="272">
                  <c:v>-2.6947601278506525E-2</c:v>
                </c:pt>
                <c:pt idx="273">
                  <c:v>-2.7032016353738007E-2</c:v>
                </c:pt>
                <c:pt idx="274">
                  <c:v>-2.7472819680212628E-2</c:v>
                </c:pt>
                <c:pt idx="275">
                  <c:v>-2.8231379056284304E-2</c:v>
                </c:pt>
                <c:pt idx="276">
                  <c:v>-2.8914376570001725E-2</c:v>
                </c:pt>
                <c:pt idx="277">
                  <c:v>-2.9721195242841229E-2</c:v>
                </c:pt>
                <c:pt idx="278">
                  <c:v>-3.0428678390775041E-2</c:v>
                </c:pt>
                <c:pt idx="279">
                  <c:v>-3.1371452696330598E-2</c:v>
                </c:pt>
                <c:pt idx="280">
                  <c:v>-3.1966691963520241E-2</c:v>
                </c:pt>
                <c:pt idx="281">
                  <c:v>-3.2121220770104604E-2</c:v>
                </c:pt>
                <c:pt idx="282">
                  <c:v>-3.2121220770104604E-2</c:v>
                </c:pt>
                <c:pt idx="283">
                  <c:v>-3.2121220770104604E-2</c:v>
                </c:pt>
                <c:pt idx="284">
                  <c:v>-3.2121220770104604E-2</c:v>
                </c:pt>
                <c:pt idx="285">
                  <c:v>-3.2121220770104604E-2</c:v>
                </c:pt>
                <c:pt idx="286">
                  <c:v>-3.2121220770104604E-2</c:v>
                </c:pt>
                <c:pt idx="287">
                  <c:v>-3.2121220770104604E-2</c:v>
                </c:pt>
                <c:pt idx="288">
                  <c:v>-3.2121220770104604E-2</c:v>
                </c:pt>
                <c:pt idx="289">
                  <c:v>-3.2121220770104604E-2</c:v>
                </c:pt>
                <c:pt idx="290">
                  <c:v>-3.2121220770104604E-2</c:v>
                </c:pt>
                <c:pt idx="291">
                  <c:v>-3.2121220770104604E-2</c:v>
                </c:pt>
                <c:pt idx="292">
                  <c:v>-3.2305095191400894E-2</c:v>
                </c:pt>
                <c:pt idx="293">
                  <c:v>-3.2636409657921819E-2</c:v>
                </c:pt>
                <c:pt idx="294">
                  <c:v>-3.2872660429526759E-2</c:v>
                </c:pt>
                <c:pt idx="295">
                  <c:v>-3.3018305067944113E-2</c:v>
                </c:pt>
                <c:pt idx="296">
                  <c:v>-3.3047248263888898E-2</c:v>
                </c:pt>
                <c:pt idx="297">
                  <c:v>-3.3047248263888898E-2</c:v>
                </c:pt>
                <c:pt idx="298">
                  <c:v>-3.3047248263888898E-2</c:v>
                </c:pt>
                <c:pt idx="299">
                  <c:v>-3.3047248263888898E-2</c:v>
                </c:pt>
                <c:pt idx="300">
                  <c:v>-3.3047248263888898E-2</c:v>
                </c:pt>
                <c:pt idx="301">
                  <c:v>-3.3105691850994517E-2</c:v>
                </c:pt>
                <c:pt idx="302">
                  <c:v>-3.3250717383616263E-2</c:v>
                </c:pt>
                <c:pt idx="303">
                  <c:v>-3.3479538885673871E-2</c:v>
                </c:pt>
                <c:pt idx="304">
                  <c:v>-3.3759993811085395E-2</c:v>
                </c:pt>
                <c:pt idx="305">
                  <c:v>-3.4169067965534983E-2</c:v>
                </c:pt>
                <c:pt idx="306">
                  <c:v>-3.4564212239583336E-2</c:v>
                </c:pt>
                <c:pt idx="307">
                  <c:v>-3.4819902933170443E-2</c:v>
                </c:pt>
                <c:pt idx="308">
                  <c:v>-3.4945426633230456E-2</c:v>
                </c:pt>
                <c:pt idx="309">
                  <c:v>-3.4995202739197533E-2</c:v>
                </c:pt>
                <c:pt idx="310">
                  <c:v>-3.5094012024176953E-2</c:v>
                </c:pt>
                <c:pt idx="311">
                  <c:v>-3.5216130642361114E-2</c:v>
                </c:pt>
                <c:pt idx="312">
                  <c:v>-3.5384496463477369E-2</c:v>
                </c:pt>
                <c:pt idx="313">
                  <c:v>-3.5642942177854943E-2</c:v>
                </c:pt>
                <c:pt idx="314">
                  <c:v>-3.5961038735639578E-2</c:v>
                </c:pt>
                <c:pt idx="315">
                  <c:v>-3.6309719119727371E-2</c:v>
                </c:pt>
                <c:pt idx="316">
                  <c:v>-3.6601813234096364E-2</c:v>
                </c:pt>
                <c:pt idx="317">
                  <c:v>-3.686217817644033E-2</c:v>
                </c:pt>
                <c:pt idx="318">
                  <c:v>-3.7186868210948215E-2</c:v>
                </c:pt>
                <c:pt idx="319">
                  <c:v>-3.7545949572402267E-2</c:v>
                </c:pt>
                <c:pt idx="320">
                  <c:v>-3.7864138996056243E-2</c:v>
                </c:pt>
                <c:pt idx="321">
                  <c:v>-3.7944158420138888E-2</c:v>
                </c:pt>
                <c:pt idx="322">
                  <c:v>-3.8053585369513032E-2</c:v>
                </c:pt>
                <c:pt idx="323">
                  <c:v>-3.8053585369513032E-2</c:v>
                </c:pt>
                <c:pt idx="324">
                  <c:v>-3.8144965384945134E-2</c:v>
                </c:pt>
                <c:pt idx="325">
                  <c:v>-3.8204647183641978E-2</c:v>
                </c:pt>
                <c:pt idx="326">
                  <c:v>-3.8204647183641978E-2</c:v>
                </c:pt>
                <c:pt idx="327">
                  <c:v>-3.8248758471579221E-2</c:v>
                </c:pt>
                <c:pt idx="328">
                  <c:v>-3.8292312564300414E-2</c:v>
                </c:pt>
                <c:pt idx="329">
                  <c:v>-3.8671948238168732E-2</c:v>
                </c:pt>
                <c:pt idx="330">
                  <c:v>-3.9024838541666669E-2</c:v>
                </c:pt>
                <c:pt idx="331">
                  <c:v>-3.9088730259773663E-2</c:v>
                </c:pt>
                <c:pt idx="332">
                  <c:v>-3.9109532214506172E-2</c:v>
                </c:pt>
                <c:pt idx="333">
                  <c:v>-3.9190263610253774E-2</c:v>
                </c:pt>
                <c:pt idx="334">
                  <c:v>-3.9219516359096374E-2</c:v>
                </c:pt>
                <c:pt idx="335">
                  <c:v>-3.9276350271133409E-2</c:v>
                </c:pt>
                <c:pt idx="336">
                  <c:v>-3.9322009323559677E-2</c:v>
                </c:pt>
                <c:pt idx="337">
                  <c:v>-3.933983957047326E-2</c:v>
                </c:pt>
                <c:pt idx="338">
                  <c:v>-3.933983957047326E-2</c:v>
                </c:pt>
                <c:pt idx="339">
                  <c:v>-3.933983957047326E-2</c:v>
                </c:pt>
                <c:pt idx="340">
                  <c:v>-3.933983957047326E-2</c:v>
                </c:pt>
                <c:pt idx="341">
                  <c:v>-3.933983957047326E-2</c:v>
                </c:pt>
                <c:pt idx="342">
                  <c:v>-3.933983957047326E-2</c:v>
                </c:pt>
                <c:pt idx="343">
                  <c:v>-3.933983957047326E-2</c:v>
                </c:pt>
                <c:pt idx="344">
                  <c:v>-3.933983957047326E-2</c:v>
                </c:pt>
                <c:pt idx="345">
                  <c:v>-3.933983957047326E-2</c:v>
                </c:pt>
                <c:pt idx="346">
                  <c:v>-3.933983957047326E-2</c:v>
                </c:pt>
                <c:pt idx="347">
                  <c:v>-3.933983957047326E-2</c:v>
                </c:pt>
                <c:pt idx="348">
                  <c:v>-3.933983957047326E-2</c:v>
                </c:pt>
                <c:pt idx="349">
                  <c:v>-3.933983957047326E-2</c:v>
                </c:pt>
                <c:pt idx="350">
                  <c:v>-3.933983957047326E-2</c:v>
                </c:pt>
                <c:pt idx="351">
                  <c:v>-3.933983957047326E-2</c:v>
                </c:pt>
                <c:pt idx="352">
                  <c:v>-3.9357267398619694E-2</c:v>
                </c:pt>
                <c:pt idx="353">
                  <c:v>-3.9374633316186569E-2</c:v>
                </c:pt>
                <c:pt idx="354">
                  <c:v>-3.9391937323173878E-2</c:v>
                </c:pt>
                <c:pt idx="355">
                  <c:v>-3.9391937323173878E-2</c:v>
                </c:pt>
                <c:pt idx="356">
                  <c:v>-3.9391937323173878E-2</c:v>
                </c:pt>
                <c:pt idx="357">
                  <c:v>-3.9391937323173878E-2</c:v>
                </c:pt>
                <c:pt idx="358">
                  <c:v>-3.942673106888718E-2</c:v>
                </c:pt>
                <c:pt idx="359">
                  <c:v>-3.9613670063871752E-2</c:v>
                </c:pt>
                <c:pt idx="360">
                  <c:v>-3.9918920176397477E-2</c:v>
                </c:pt>
                <c:pt idx="361">
                  <c:v>-4.0187488270533277E-2</c:v>
                </c:pt>
                <c:pt idx="362">
                  <c:v>-4.0368979134516474E-2</c:v>
                </c:pt>
                <c:pt idx="363">
                  <c:v>-4.0475465331361468E-2</c:v>
                </c:pt>
                <c:pt idx="364">
                  <c:v>-4.0527222575874502E-2</c:v>
                </c:pt>
                <c:pt idx="365">
                  <c:v>-4.0527222575874502E-2</c:v>
                </c:pt>
                <c:pt idx="366">
                  <c:v>-4.0527222575874502E-2</c:v>
                </c:pt>
                <c:pt idx="367">
                  <c:v>-4.0527222575874502E-2</c:v>
                </c:pt>
                <c:pt idx="368">
                  <c:v>-4.0527222575874502E-2</c:v>
                </c:pt>
                <c:pt idx="369">
                  <c:v>-4.0527222575874502E-2</c:v>
                </c:pt>
                <c:pt idx="370">
                  <c:v>-4.0527222575874502E-2</c:v>
                </c:pt>
                <c:pt idx="371">
                  <c:v>-4.0527222575874502E-2</c:v>
                </c:pt>
                <c:pt idx="372">
                  <c:v>-4.0631882410622447E-2</c:v>
                </c:pt>
                <c:pt idx="373">
                  <c:v>-4.0980903302897817E-2</c:v>
                </c:pt>
                <c:pt idx="374">
                  <c:v>-4.1415515571416338E-2</c:v>
                </c:pt>
                <c:pt idx="375">
                  <c:v>-4.1743424956061391E-2</c:v>
                </c:pt>
                <c:pt idx="376">
                  <c:v>-4.1946955986368321E-2</c:v>
                </c:pt>
                <c:pt idx="377">
                  <c:v>-4.2063255010073741E-2</c:v>
                </c:pt>
                <c:pt idx="378">
                  <c:v>-4.2140116994598777E-2</c:v>
                </c:pt>
                <c:pt idx="379">
                  <c:v>-4.2187199990354952E-2</c:v>
                </c:pt>
                <c:pt idx="380">
                  <c:v>-4.222484162272807E-2</c:v>
                </c:pt>
                <c:pt idx="381">
                  <c:v>-4.2270129211676978E-2</c:v>
                </c:pt>
                <c:pt idx="382">
                  <c:v>-4.231099019418727E-2</c:v>
                </c:pt>
                <c:pt idx="383">
                  <c:v>-4.2342936053240764E-2</c:v>
                </c:pt>
                <c:pt idx="384">
                  <c:v>-4.2368938496656405E-2</c:v>
                </c:pt>
                <c:pt idx="385">
                  <c:v>-4.2382806466478073E-2</c:v>
                </c:pt>
                <c:pt idx="386">
                  <c:v>-4.2385313844950298E-2</c:v>
                </c:pt>
                <c:pt idx="387">
                  <c:v>-4.2385313844950298E-2</c:v>
                </c:pt>
                <c:pt idx="388">
                  <c:v>-4.2385313844950298E-2</c:v>
                </c:pt>
                <c:pt idx="389">
                  <c:v>-4.2385313844950298E-2</c:v>
                </c:pt>
                <c:pt idx="390">
                  <c:v>-4.2385313844950298E-2</c:v>
                </c:pt>
                <c:pt idx="391">
                  <c:v>-4.2385313844950298E-2</c:v>
                </c:pt>
                <c:pt idx="392">
                  <c:v>-4.2385313844950298E-2</c:v>
                </c:pt>
                <c:pt idx="393">
                  <c:v>-4.2385313844950298E-2</c:v>
                </c:pt>
                <c:pt idx="394">
                  <c:v>-4.2385313844950298E-2</c:v>
                </c:pt>
                <c:pt idx="395">
                  <c:v>-4.2385313844950298E-2</c:v>
                </c:pt>
                <c:pt idx="396">
                  <c:v>-4.2385313844950298E-2</c:v>
                </c:pt>
                <c:pt idx="397">
                  <c:v>-4.2385313844950298E-2</c:v>
                </c:pt>
                <c:pt idx="398">
                  <c:v>-4.2385313844950298E-2</c:v>
                </c:pt>
                <c:pt idx="399">
                  <c:v>-4.2385313844950298E-2</c:v>
                </c:pt>
                <c:pt idx="400">
                  <c:v>-4.2385313844950298E-2</c:v>
                </c:pt>
                <c:pt idx="401">
                  <c:v>-4.2385313844950298E-2</c:v>
                </c:pt>
                <c:pt idx="402">
                  <c:v>-4.2494740794324436E-2</c:v>
                </c:pt>
                <c:pt idx="403">
                  <c:v>-4.273346798911181E-2</c:v>
                </c:pt>
                <c:pt idx="404">
                  <c:v>-4.2969749716006526E-2</c:v>
                </c:pt>
                <c:pt idx="405">
                  <c:v>-4.315090007180214E-2</c:v>
                </c:pt>
                <c:pt idx="406">
                  <c:v>-4.3331524187671479E-2</c:v>
                </c:pt>
                <c:pt idx="407">
                  <c:v>-4.3519391841349467E-2</c:v>
                </c:pt>
                <c:pt idx="408">
                  <c:v>-4.3689367337534306E-2</c:v>
                </c:pt>
                <c:pt idx="409">
                  <c:v>-4.37898172528721E-2</c:v>
                </c:pt>
                <c:pt idx="410">
                  <c:v>-4.3815912562157076E-2</c:v>
                </c:pt>
                <c:pt idx="411">
                  <c:v>-4.3815912562157076E-2</c:v>
                </c:pt>
                <c:pt idx="412">
                  <c:v>-4.3815912562157076E-2</c:v>
                </c:pt>
                <c:pt idx="413">
                  <c:v>-4.3815912562157076E-2</c:v>
                </c:pt>
                <c:pt idx="414">
                  <c:v>-4.3815912562157076E-2</c:v>
                </c:pt>
                <c:pt idx="415">
                  <c:v>-4.3815912562157076E-2</c:v>
                </c:pt>
                <c:pt idx="416">
                  <c:v>-4.3815912562157076E-2</c:v>
                </c:pt>
                <c:pt idx="417">
                  <c:v>-4.3815912562157076E-2</c:v>
                </c:pt>
                <c:pt idx="418">
                  <c:v>-4.3815912562157076E-2</c:v>
                </c:pt>
                <c:pt idx="419">
                  <c:v>-4.3851108726637535E-2</c:v>
                </c:pt>
                <c:pt idx="420">
                  <c:v>-4.3986321432398855E-2</c:v>
                </c:pt>
                <c:pt idx="421">
                  <c:v>-4.4092188523448234E-2</c:v>
                </c:pt>
                <c:pt idx="422">
                  <c:v>-4.4132801863640277E-2</c:v>
                </c:pt>
                <c:pt idx="423">
                  <c:v>-4.4132801863640277E-2</c:v>
                </c:pt>
                <c:pt idx="424">
                  <c:v>-4.4132801863640277E-2</c:v>
                </c:pt>
                <c:pt idx="425">
                  <c:v>-4.4132801863640277E-2</c:v>
                </c:pt>
                <c:pt idx="426">
                  <c:v>-4.4132801863640277E-2</c:v>
                </c:pt>
                <c:pt idx="427">
                  <c:v>-4.4132801863640277E-2</c:v>
                </c:pt>
                <c:pt idx="428">
                  <c:v>-4.4132801863640277E-2</c:v>
                </c:pt>
                <c:pt idx="429">
                  <c:v>-4.4132801863640277E-2</c:v>
                </c:pt>
                <c:pt idx="430">
                  <c:v>-4.4132801863640277E-2</c:v>
                </c:pt>
                <c:pt idx="431">
                  <c:v>-4.427646536351168E-2</c:v>
                </c:pt>
                <c:pt idx="432">
                  <c:v>-4.4456718015903653E-2</c:v>
                </c:pt>
                <c:pt idx="433">
                  <c:v>-4.4574100474751396E-2</c:v>
                </c:pt>
                <c:pt idx="434">
                  <c:v>-4.4612732676397482E-2</c:v>
                </c:pt>
                <c:pt idx="435">
                  <c:v>-4.4708229745370393E-2</c:v>
                </c:pt>
                <c:pt idx="436">
                  <c:v>-4.4967387431412917E-2</c:v>
                </c:pt>
                <c:pt idx="437">
                  <c:v>-4.5399987606095704E-2</c:v>
                </c:pt>
                <c:pt idx="438">
                  <c:v>-4.5969224429869712E-2</c:v>
                </c:pt>
                <c:pt idx="439">
                  <c:v>-4.6581396240569305E-2</c:v>
                </c:pt>
                <c:pt idx="440">
                  <c:v>-4.7091632282021637E-2</c:v>
                </c:pt>
                <c:pt idx="441">
                  <c:v>-4.7423225346150573E-2</c:v>
                </c:pt>
                <c:pt idx="442">
                  <c:v>-4.756205982081621E-2</c:v>
                </c:pt>
                <c:pt idx="443">
                  <c:v>-4.7601527815286371E-2</c:v>
                </c:pt>
                <c:pt idx="444">
                  <c:v>-4.7606635438100162E-2</c:v>
                </c:pt>
                <c:pt idx="445">
                  <c:v>-4.7606759259259286E-2</c:v>
                </c:pt>
                <c:pt idx="446">
                  <c:v>-4.7606759259259286E-2</c:v>
                </c:pt>
                <c:pt idx="447">
                  <c:v>-4.7606759259259286E-2</c:v>
                </c:pt>
                <c:pt idx="448">
                  <c:v>-4.7606759259259286E-2</c:v>
                </c:pt>
                <c:pt idx="449">
                  <c:v>-4.7606759259259286E-2</c:v>
                </c:pt>
                <c:pt idx="450">
                  <c:v>-4.7606759259259286E-2</c:v>
                </c:pt>
                <c:pt idx="451">
                  <c:v>-4.7606759259259286E-2</c:v>
                </c:pt>
                <c:pt idx="452">
                  <c:v>-4.7606759259259286E-2</c:v>
                </c:pt>
                <c:pt idx="453">
                  <c:v>-4.7606759259259286E-2</c:v>
                </c:pt>
                <c:pt idx="454">
                  <c:v>-4.7606759259259286E-2</c:v>
                </c:pt>
                <c:pt idx="455">
                  <c:v>-4.7606759259259286E-2</c:v>
                </c:pt>
                <c:pt idx="456">
                  <c:v>-4.7606759259259286E-2</c:v>
                </c:pt>
                <c:pt idx="457">
                  <c:v>-4.7606759259259286E-2</c:v>
                </c:pt>
                <c:pt idx="458">
                  <c:v>-4.7606759259259286E-2</c:v>
                </c:pt>
                <c:pt idx="459">
                  <c:v>-4.7606759259259286E-2</c:v>
                </c:pt>
                <c:pt idx="460">
                  <c:v>-4.7606759259259286E-2</c:v>
                </c:pt>
                <c:pt idx="461">
                  <c:v>-4.7606759259259286E-2</c:v>
                </c:pt>
                <c:pt idx="462">
                  <c:v>-4.7606759259259286E-2</c:v>
                </c:pt>
                <c:pt idx="463">
                  <c:v>-4.7606759259259286E-2</c:v>
                </c:pt>
                <c:pt idx="464">
                  <c:v>-4.7606759259259286E-2</c:v>
                </c:pt>
                <c:pt idx="465">
                  <c:v>-4.7606759259259286E-2</c:v>
                </c:pt>
                <c:pt idx="466">
                  <c:v>-4.7606759259259286E-2</c:v>
                </c:pt>
                <c:pt idx="467">
                  <c:v>-4.7606759259259286E-2</c:v>
                </c:pt>
                <c:pt idx="468">
                  <c:v>-4.7606759259259286E-2</c:v>
                </c:pt>
                <c:pt idx="469">
                  <c:v>-4.7606759259259286E-2</c:v>
                </c:pt>
                <c:pt idx="470">
                  <c:v>-4.7606759259259286E-2</c:v>
                </c:pt>
                <c:pt idx="471">
                  <c:v>-4.7606759259259286E-2</c:v>
                </c:pt>
                <c:pt idx="472">
                  <c:v>-4.7606759259259286E-2</c:v>
                </c:pt>
                <c:pt idx="473">
                  <c:v>-4.7606759259259286E-2</c:v>
                </c:pt>
                <c:pt idx="474">
                  <c:v>-4.7606759259259286E-2</c:v>
                </c:pt>
                <c:pt idx="475">
                  <c:v>-4.7606759259259286E-2</c:v>
                </c:pt>
                <c:pt idx="476">
                  <c:v>-4.7606759259259286E-2</c:v>
                </c:pt>
                <c:pt idx="477">
                  <c:v>-4.7606759259259286E-2</c:v>
                </c:pt>
                <c:pt idx="478">
                  <c:v>-4.7606759259259286E-2</c:v>
                </c:pt>
                <c:pt idx="479">
                  <c:v>-4.7606759259259286E-2</c:v>
                </c:pt>
                <c:pt idx="480">
                  <c:v>-4.7606759259259286E-2</c:v>
                </c:pt>
                <c:pt idx="481">
                  <c:v>-4.7606759259259286E-2</c:v>
                </c:pt>
                <c:pt idx="482">
                  <c:v>-4.7606759259259286E-2</c:v>
                </c:pt>
                <c:pt idx="483">
                  <c:v>-4.7606759259259286E-2</c:v>
                </c:pt>
                <c:pt idx="484">
                  <c:v>-4.7606759259259286E-2</c:v>
                </c:pt>
                <c:pt idx="485">
                  <c:v>-4.7606759259259286E-2</c:v>
                </c:pt>
                <c:pt idx="486">
                  <c:v>-4.7606759259259286E-2</c:v>
                </c:pt>
                <c:pt idx="487">
                  <c:v>-4.7606759259259286E-2</c:v>
                </c:pt>
                <c:pt idx="488">
                  <c:v>-4.7606759259259286E-2</c:v>
                </c:pt>
                <c:pt idx="489">
                  <c:v>-4.7606759259259286E-2</c:v>
                </c:pt>
                <c:pt idx="490">
                  <c:v>-4.7606759259259286E-2</c:v>
                </c:pt>
                <c:pt idx="491">
                  <c:v>-4.7606759259259286E-2</c:v>
                </c:pt>
                <c:pt idx="492">
                  <c:v>-4.7606759259259286E-2</c:v>
                </c:pt>
                <c:pt idx="493">
                  <c:v>-4.7606759259259286E-2</c:v>
                </c:pt>
                <c:pt idx="494">
                  <c:v>-4.7606759259259286E-2</c:v>
                </c:pt>
                <c:pt idx="495">
                  <c:v>-4.7606759259259286E-2</c:v>
                </c:pt>
                <c:pt idx="496">
                  <c:v>-4.7606759259259286E-2</c:v>
                </c:pt>
                <c:pt idx="497">
                  <c:v>-4.7606759259259286E-2</c:v>
                </c:pt>
                <c:pt idx="498">
                  <c:v>-4.7606759259259286E-2</c:v>
                </c:pt>
                <c:pt idx="499">
                  <c:v>-4.7606759259259286E-2</c:v>
                </c:pt>
                <c:pt idx="500">
                  <c:v>-4.7606759259259286E-2</c:v>
                </c:pt>
                <c:pt idx="501">
                  <c:v>-4.7606759259259286E-2</c:v>
                </c:pt>
                <c:pt idx="502">
                  <c:v>-4.7606759259259286E-2</c:v>
                </c:pt>
                <c:pt idx="503">
                  <c:v>-4.7606759259259286E-2</c:v>
                </c:pt>
                <c:pt idx="504">
                  <c:v>-4.7606759259259286E-2</c:v>
                </c:pt>
                <c:pt idx="505">
                  <c:v>-4.7606759259259286E-2</c:v>
                </c:pt>
                <c:pt idx="506">
                  <c:v>-4.7606759259259286E-2</c:v>
                </c:pt>
                <c:pt idx="507">
                  <c:v>-4.7606759259259286E-2</c:v>
                </c:pt>
                <c:pt idx="508">
                  <c:v>-4.7606759259259286E-2</c:v>
                </c:pt>
                <c:pt idx="509">
                  <c:v>-4.7606759259259286E-2</c:v>
                </c:pt>
                <c:pt idx="510">
                  <c:v>-4.7606759259259286E-2</c:v>
                </c:pt>
                <c:pt idx="511">
                  <c:v>-4.7606759259259286E-2</c:v>
                </c:pt>
                <c:pt idx="512">
                  <c:v>-4.7606759259259286E-2</c:v>
                </c:pt>
                <c:pt idx="513">
                  <c:v>-4.7606759259259286E-2</c:v>
                </c:pt>
                <c:pt idx="514">
                  <c:v>-4.7606759259259286E-2</c:v>
                </c:pt>
                <c:pt idx="515">
                  <c:v>-4.7606759259259286E-2</c:v>
                </c:pt>
                <c:pt idx="516">
                  <c:v>-4.7606759259259286E-2</c:v>
                </c:pt>
                <c:pt idx="517">
                  <c:v>-4.7606759259259286E-2</c:v>
                </c:pt>
                <c:pt idx="518">
                  <c:v>-4.7606759259259286E-2</c:v>
                </c:pt>
                <c:pt idx="519">
                  <c:v>-4.7606759259259286E-2</c:v>
                </c:pt>
                <c:pt idx="520">
                  <c:v>-4.7686995370370397E-2</c:v>
                </c:pt>
                <c:pt idx="521">
                  <c:v>-4.7815769375857367E-2</c:v>
                </c:pt>
                <c:pt idx="522">
                  <c:v>-4.795027010995373E-2</c:v>
                </c:pt>
                <c:pt idx="523">
                  <c:v>-4.8110618511016834E-2</c:v>
                </c:pt>
                <c:pt idx="524">
                  <c:v>-4.8347705075445849E-2</c:v>
                </c:pt>
                <c:pt idx="525">
                  <c:v>-4.8653048053840908E-2</c:v>
                </c:pt>
                <c:pt idx="526">
                  <c:v>-4.8912608158650575E-2</c:v>
                </c:pt>
                <c:pt idx="527">
                  <c:v>-4.9041877448774036E-2</c:v>
                </c:pt>
                <c:pt idx="528">
                  <c:v>-4.9079023796510662E-2</c:v>
                </c:pt>
                <c:pt idx="529">
                  <c:v>-4.9088310383444814E-2</c:v>
                </c:pt>
                <c:pt idx="530">
                  <c:v>-4.9091405912422871E-2</c:v>
                </c:pt>
                <c:pt idx="531">
                  <c:v>-4.9091405912422871E-2</c:v>
                </c:pt>
                <c:pt idx="532">
                  <c:v>-4.9091405912422871E-2</c:v>
                </c:pt>
                <c:pt idx="533">
                  <c:v>-4.9091405912422871E-2</c:v>
                </c:pt>
                <c:pt idx="534">
                  <c:v>-4.9091405912422871E-2</c:v>
                </c:pt>
                <c:pt idx="535">
                  <c:v>-4.9091405912422871E-2</c:v>
                </c:pt>
                <c:pt idx="536">
                  <c:v>-4.9091405912422871E-2</c:v>
                </c:pt>
                <c:pt idx="537">
                  <c:v>-4.9091405912422871E-2</c:v>
                </c:pt>
                <c:pt idx="538">
                  <c:v>-4.9091405912422871E-2</c:v>
                </c:pt>
                <c:pt idx="539">
                  <c:v>-4.9091405912422871E-2</c:v>
                </c:pt>
                <c:pt idx="540">
                  <c:v>-4.9091405912422871E-2</c:v>
                </c:pt>
                <c:pt idx="541">
                  <c:v>-4.9091405912422871E-2</c:v>
                </c:pt>
                <c:pt idx="542">
                  <c:v>-4.9091405912422871E-2</c:v>
                </c:pt>
                <c:pt idx="543">
                  <c:v>-4.9121618275248649E-2</c:v>
                </c:pt>
                <c:pt idx="544">
                  <c:v>-4.9225411361882743E-2</c:v>
                </c:pt>
                <c:pt idx="545">
                  <c:v>-4.9410121576003108E-2</c:v>
                </c:pt>
                <c:pt idx="546">
                  <c:v>-4.9698872519075815E-2</c:v>
                </c:pt>
                <c:pt idx="547">
                  <c:v>-4.9890052388760313E-2</c:v>
                </c:pt>
                <c:pt idx="548">
                  <c:v>-5.0033715888631716E-2</c:v>
                </c:pt>
                <c:pt idx="549">
                  <c:v>-5.0127046087319986E-2</c:v>
                </c:pt>
                <c:pt idx="550">
                  <c:v>-5.0215361529063814E-2</c:v>
                </c:pt>
                <c:pt idx="551">
                  <c:v>-5.0280584324631367E-2</c:v>
                </c:pt>
                <c:pt idx="552">
                  <c:v>-5.0316492460776775E-2</c:v>
                </c:pt>
                <c:pt idx="553">
                  <c:v>-5.0368497347608045E-2</c:v>
                </c:pt>
                <c:pt idx="554">
                  <c:v>-5.0401929060571005E-2</c:v>
                </c:pt>
                <c:pt idx="555">
                  <c:v>-5.0418273453575128E-2</c:v>
                </c:pt>
                <c:pt idx="556">
                  <c:v>-5.0418273453575128E-2</c:v>
                </c:pt>
                <c:pt idx="557">
                  <c:v>-5.0418273453575128E-2</c:v>
                </c:pt>
                <c:pt idx="558">
                  <c:v>-5.0418273453575128E-2</c:v>
                </c:pt>
                <c:pt idx="559">
                  <c:v>-5.0418273453575128E-2</c:v>
                </c:pt>
                <c:pt idx="560">
                  <c:v>-5.0418273453575128E-2</c:v>
                </c:pt>
                <c:pt idx="561">
                  <c:v>-5.0418273453575128E-2</c:v>
                </c:pt>
                <c:pt idx="562">
                  <c:v>-5.0418273453575128E-2</c:v>
                </c:pt>
                <c:pt idx="563">
                  <c:v>-5.0418273453575128E-2</c:v>
                </c:pt>
                <c:pt idx="564">
                  <c:v>-5.057874567579735E-2</c:v>
                </c:pt>
                <c:pt idx="565">
                  <c:v>-5.0997106417181096E-2</c:v>
                </c:pt>
                <c:pt idx="566">
                  <c:v>-5.1241560340577877E-2</c:v>
                </c:pt>
                <c:pt idx="567">
                  <c:v>-5.1312881328232196E-2</c:v>
                </c:pt>
                <c:pt idx="568">
                  <c:v>-5.1312881328232196E-2</c:v>
                </c:pt>
                <c:pt idx="569">
                  <c:v>-5.1312881328232196E-2</c:v>
                </c:pt>
                <c:pt idx="570">
                  <c:v>-5.1312881328232196E-2</c:v>
                </c:pt>
                <c:pt idx="571">
                  <c:v>-5.1312881328232196E-2</c:v>
                </c:pt>
                <c:pt idx="572">
                  <c:v>-5.1312881328232196E-2</c:v>
                </c:pt>
                <c:pt idx="573">
                  <c:v>-5.1312881328232196E-2</c:v>
                </c:pt>
                <c:pt idx="574">
                  <c:v>-5.1312881328232196E-2</c:v>
                </c:pt>
                <c:pt idx="575">
                  <c:v>-5.1312881328232196E-2</c:v>
                </c:pt>
                <c:pt idx="576">
                  <c:v>-5.1312881328232196E-2</c:v>
                </c:pt>
                <c:pt idx="577">
                  <c:v>-5.1312881328232196E-2</c:v>
                </c:pt>
                <c:pt idx="578">
                  <c:v>-5.1312881328232196E-2</c:v>
                </c:pt>
                <c:pt idx="579">
                  <c:v>-5.1312881328232196E-2</c:v>
                </c:pt>
                <c:pt idx="580">
                  <c:v>-5.1312881328232196E-2</c:v>
                </c:pt>
                <c:pt idx="581">
                  <c:v>-5.1312881328232196E-2</c:v>
                </c:pt>
                <c:pt idx="582">
                  <c:v>-5.1312881328232196E-2</c:v>
                </c:pt>
                <c:pt idx="583">
                  <c:v>-5.1312881328232196E-2</c:v>
                </c:pt>
                <c:pt idx="584">
                  <c:v>-5.1312881328232196E-2</c:v>
                </c:pt>
                <c:pt idx="585">
                  <c:v>-5.1312881328232196E-2</c:v>
                </c:pt>
                <c:pt idx="586">
                  <c:v>-5.1312881328232196E-2</c:v>
                </c:pt>
                <c:pt idx="587">
                  <c:v>-5.1312881328232196E-2</c:v>
                </c:pt>
                <c:pt idx="588">
                  <c:v>-5.1312881328232196E-2</c:v>
                </c:pt>
                <c:pt idx="589">
                  <c:v>-5.1312881328232196E-2</c:v>
                </c:pt>
                <c:pt idx="590">
                  <c:v>-5.1312881328232196E-2</c:v>
                </c:pt>
                <c:pt idx="591">
                  <c:v>-5.1312881328232196E-2</c:v>
                </c:pt>
                <c:pt idx="592">
                  <c:v>-5.1312881328232196E-2</c:v>
                </c:pt>
                <c:pt idx="593">
                  <c:v>-5.1312881328232196E-2</c:v>
                </c:pt>
                <c:pt idx="594">
                  <c:v>-5.1312881328232196E-2</c:v>
                </c:pt>
                <c:pt idx="595">
                  <c:v>-5.1312881328232196E-2</c:v>
                </c:pt>
                <c:pt idx="596">
                  <c:v>-5.1312881328232196E-2</c:v>
                </c:pt>
                <c:pt idx="597">
                  <c:v>-5.1312881328232196E-2</c:v>
                </c:pt>
                <c:pt idx="598">
                  <c:v>-5.1312881328232196E-2</c:v>
                </c:pt>
                <c:pt idx="599">
                  <c:v>-5.1312881328232196E-2</c:v>
                </c:pt>
                <c:pt idx="600">
                  <c:v>-5.1312881328232196E-2</c:v>
                </c:pt>
                <c:pt idx="601">
                  <c:v>-5.1312881328232196E-2</c:v>
                </c:pt>
                <c:pt idx="602">
                  <c:v>-5.1312881328232196E-2</c:v>
                </c:pt>
                <c:pt idx="603">
                  <c:v>-5.1312881328232196E-2</c:v>
                </c:pt>
                <c:pt idx="604">
                  <c:v>-5.1312881328232196E-2</c:v>
                </c:pt>
                <c:pt idx="605">
                  <c:v>-5.1312881328232196E-2</c:v>
                </c:pt>
                <c:pt idx="606">
                  <c:v>-5.1312881328232196E-2</c:v>
                </c:pt>
                <c:pt idx="607">
                  <c:v>-5.1312881328232196E-2</c:v>
                </c:pt>
                <c:pt idx="608">
                  <c:v>-5.1312881328232196E-2</c:v>
                </c:pt>
                <c:pt idx="609">
                  <c:v>-5.1312881328232196E-2</c:v>
                </c:pt>
                <c:pt idx="610">
                  <c:v>-5.1312881328232196E-2</c:v>
                </c:pt>
                <c:pt idx="611">
                  <c:v>-5.1312881328232196E-2</c:v>
                </c:pt>
                <c:pt idx="612">
                  <c:v>-5.1312881328232196E-2</c:v>
                </c:pt>
                <c:pt idx="613">
                  <c:v>-5.1312881328232196E-2</c:v>
                </c:pt>
                <c:pt idx="614">
                  <c:v>-5.1312881328232196E-2</c:v>
                </c:pt>
                <c:pt idx="615">
                  <c:v>-5.1373058411565531E-2</c:v>
                </c:pt>
                <c:pt idx="616">
                  <c:v>-5.1403054087362857E-2</c:v>
                </c:pt>
                <c:pt idx="617">
                  <c:v>-5.1462859707218818E-2</c:v>
                </c:pt>
                <c:pt idx="618">
                  <c:v>-5.1581728019976021E-2</c:v>
                </c:pt>
                <c:pt idx="619">
                  <c:v>-5.1816492937671495E-2</c:v>
                </c:pt>
                <c:pt idx="620">
                  <c:v>-5.2132825043938638E-2</c:v>
                </c:pt>
                <c:pt idx="621">
                  <c:v>-5.2413899075145771E-2</c:v>
                </c:pt>
                <c:pt idx="622">
                  <c:v>-5.25521144440158E-2</c:v>
                </c:pt>
                <c:pt idx="623">
                  <c:v>-5.2579571786051126E-2</c:v>
                </c:pt>
                <c:pt idx="624">
                  <c:v>-5.2579571786051126E-2</c:v>
                </c:pt>
                <c:pt idx="625">
                  <c:v>-5.2579571786051126E-2</c:v>
                </c:pt>
                <c:pt idx="626">
                  <c:v>-5.2579571786051126E-2</c:v>
                </c:pt>
                <c:pt idx="627">
                  <c:v>-5.2579571786051126E-2</c:v>
                </c:pt>
                <c:pt idx="628">
                  <c:v>-5.2579571786051126E-2</c:v>
                </c:pt>
                <c:pt idx="629">
                  <c:v>-5.2579571786051126E-2</c:v>
                </c:pt>
                <c:pt idx="630">
                  <c:v>-5.2579571786051126E-2</c:v>
                </c:pt>
                <c:pt idx="631">
                  <c:v>-5.2579571786051126E-2</c:v>
                </c:pt>
                <c:pt idx="632">
                  <c:v>-5.2579571786051126E-2</c:v>
                </c:pt>
                <c:pt idx="633">
                  <c:v>-5.2579571786051126E-2</c:v>
                </c:pt>
                <c:pt idx="634">
                  <c:v>-5.2579571786051126E-2</c:v>
                </c:pt>
                <c:pt idx="635">
                  <c:v>-5.2579571786051126E-2</c:v>
                </c:pt>
                <c:pt idx="636">
                  <c:v>-5.2579571786051126E-2</c:v>
                </c:pt>
                <c:pt idx="637">
                  <c:v>-5.2579571786051126E-2</c:v>
                </c:pt>
                <c:pt idx="638">
                  <c:v>-5.2579571786051126E-2</c:v>
                </c:pt>
                <c:pt idx="639">
                  <c:v>-5.2612353437928694E-2</c:v>
                </c:pt>
                <c:pt idx="640">
                  <c:v>-5.2677731009945154E-2</c:v>
                </c:pt>
                <c:pt idx="641">
                  <c:v>-5.2710326930084039E-2</c:v>
                </c:pt>
                <c:pt idx="642">
                  <c:v>-5.2710326930084039E-2</c:v>
                </c:pt>
                <c:pt idx="643">
                  <c:v>-5.2710326930084039E-2</c:v>
                </c:pt>
                <c:pt idx="644">
                  <c:v>-5.2710326930084039E-2</c:v>
                </c:pt>
                <c:pt idx="645">
                  <c:v>-5.2710326930084039E-2</c:v>
                </c:pt>
                <c:pt idx="646">
                  <c:v>-5.2710326930084039E-2</c:v>
                </c:pt>
                <c:pt idx="647">
                  <c:v>-5.2710326930084039E-2</c:v>
                </c:pt>
                <c:pt idx="648">
                  <c:v>-5.2710326930084039E-2</c:v>
                </c:pt>
                <c:pt idx="649">
                  <c:v>-5.2710326930084039E-2</c:v>
                </c:pt>
                <c:pt idx="650">
                  <c:v>-5.2745523094564498E-2</c:v>
                </c:pt>
                <c:pt idx="651">
                  <c:v>-5.3024863629543915E-2</c:v>
                </c:pt>
                <c:pt idx="652">
                  <c:v>-5.3638892757630334E-2</c:v>
                </c:pt>
                <c:pt idx="653">
                  <c:v>-5.4329907691400905E-2</c:v>
                </c:pt>
                <c:pt idx="654">
                  <c:v>-5.4962633814514765E-2</c:v>
                </c:pt>
                <c:pt idx="655">
                  <c:v>-5.583609922625174E-2</c:v>
                </c:pt>
                <c:pt idx="656">
                  <c:v>-5.6955442504715383E-2</c:v>
                </c:pt>
                <c:pt idx="657">
                  <c:v>-5.7975728855881363E-2</c:v>
                </c:pt>
                <c:pt idx="658">
                  <c:v>-5.860842402370544E-2</c:v>
                </c:pt>
                <c:pt idx="659">
                  <c:v>-5.9090583617326838E-2</c:v>
                </c:pt>
                <c:pt idx="660">
                  <c:v>-5.9757639156807291E-2</c:v>
                </c:pt>
                <c:pt idx="661">
                  <c:v>-6.063986491555215E-2</c:v>
                </c:pt>
                <c:pt idx="662">
                  <c:v>-6.1406039292909831E-2</c:v>
                </c:pt>
                <c:pt idx="663">
                  <c:v>-6.1998306852280541E-2</c:v>
                </c:pt>
                <c:pt idx="664">
                  <c:v>-6.2201218776791856E-2</c:v>
                </c:pt>
                <c:pt idx="665">
                  <c:v>-6.2286686331875875E-2</c:v>
                </c:pt>
                <c:pt idx="666">
                  <c:v>-6.2286686331875875E-2</c:v>
                </c:pt>
                <c:pt idx="667">
                  <c:v>-6.2286686331875875E-2</c:v>
                </c:pt>
                <c:pt idx="668">
                  <c:v>-6.2286686331875875E-2</c:v>
                </c:pt>
                <c:pt idx="669">
                  <c:v>-6.2286686331875875E-2</c:v>
                </c:pt>
                <c:pt idx="670">
                  <c:v>-6.2286686331875875E-2</c:v>
                </c:pt>
                <c:pt idx="671">
                  <c:v>-6.2286686331875875E-2</c:v>
                </c:pt>
                <c:pt idx="672">
                  <c:v>-6.2286686331875875E-2</c:v>
                </c:pt>
                <c:pt idx="673">
                  <c:v>-6.2286686331875875E-2</c:v>
                </c:pt>
                <c:pt idx="674">
                  <c:v>-6.2286686331875875E-2</c:v>
                </c:pt>
                <c:pt idx="675">
                  <c:v>-6.2286686331875875E-2</c:v>
                </c:pt>
                <c:pt idx="676">
                  <c:v>-6.2286686331875875E-2</c:v>
                </c:pt>
                <c:pt idx="677">
                  <c:v>-6.2286686331875875E-2</c:v>
                </c:pt>
                <c:pt idx="678">
                  <c:v>-6.2655828162508587E-2</c:v>
                </c:pt>
                <c:pt idx="679">
                  <c:v>-6.3418907010888217E-2</c:v>
                </c:pt>
                <c:pt idx="680">
                  <c:v>-6.4233805014360448E-2</c:v>
                </c:pt>
                <c:pt idx="681">
                  <c:v>-6.5090740301354616E-2</c:v>
                </c:pt>
                <c:pt idx="682">
                  <c:v>-6.5754947954175261E-2</c:v>
                </c:pt>
                <c:pt idx="683">
                  <c:v>-6.5985967281807292E-2</c:v>
                </c:pt>
                <c:pt idx="684">
                  <c:v>-6.6258373831875883E-2</c:v>
                </c:pt>
                <c:pt idx="685">
                  <c:v>-6.6258373831875883E-2</c:v>
                </c:pt>
                <c:pt idx="686">
                  <c:v>-6.6258373831875883E-2</c:v>
                </c:pt>
                <c:pt idx="687">
                  <c:v>-6.6258373831875883E-2</c:v>
                </c:pt>
                <c:pt idx="688">
                  <c:v>-6.6258373831875883E-2</c:v>
                </c:pt>
                <c:pt idx="689">
                  <c:v>-6.6258373831875883E-2</c:v>
                </c:pt>
                <c:pt idx="690">
                  <c:v>-6.6258373831875883E-2</c:v>
                </c:pt>
                <c:pt idx="691">
                  <c:v>-6.6258373831875883E-2</c:v>
                </c:pt>
                <c:pt idx="692">
                  <c:v>-6.6258373831875883E-2</c:v>
                </c:pt>
                <c:pt idx="693">
                  <c:v>-6.6258373831875883E-2</c:v>
                </c:pt>
                <c:pt idx="694">
                  <c:v>-6.6258373831875883E-2</c:v>
                </c:pt>
                <c:pt idx="695">
                  <c:v>-6.6258373831875883E-2</c:v>
                </c:pt>
                <c:pt idx="696">
                  <c:v>-6.6420827192644055E-2</c:v>
                </c:pt>
                <c:pt idx="697">
                  <c:v>-6.7191211489411887E-2</c:v>
                </c:pt>
                <c:pt idx="698">
                  <c:v>-6.760988178369344E-2</c:v>
                </c:pt>
                <c:pt idx="699">
                  <c:v>-6.8018584474665661E-2</c:v>
                </c:pt>
                <c:pt idx="700">
                  <c:v>-6.8199270501114559E-2</c:v>
                </c:pt>
                <c:pt idx="701">
                  <c:v>-6.8279135148748296E-2</c:v>
                </c:pt>
                <c:pt idx="702">
                  <c:v>-6.8305261413323062E-2</c:v>
                </c:pt>
                <c:pt idx="703">
                  <c:v>-6.8305261413323062E-2</c:v>
                </c:pt>
                <c:pt idx="704">
                  <c:v>-6.8318231679741104E-2</c:v>
                </c:pt>
                <c:pt idx="705">
                  <c:v>-6.8444529262045625E-2</c:v>
                </c:pt>
                <c:pt idx="706">
                  <c:v>-6.8678551252786366E-2</c:v>
                </c:pt>
                <c:pt idx="707">
                  <c:v>-6.8964578130358375E-2</c:v>
                </c:pt>
                <c:pt idx="708">
                  <c:v>-6.9163218224879988E-2</c:v>
                </c:pt>
                <c:pt idx="709">
                  <c:v>-6.922463351980454E-2</c:v>
                </c:pt>
                <c:pt idx="710">
                  <c:v>-6.922463351980454E-2</c:v>
                </c:pt>
                <c:pt idx="711">
                  <c:v>-6.922463351980454E-2</c:v>
                </c:pt>
                <c:pt idx="712">
                  <c:v>-6.922463351980454E-2</c:v>
                </c:pt>
                <c:pt idx="713">
                  <c:v>-6.922463351980454E-2</c:v>
                </c:pt>
                <c:pt idx="714">
                  <c:v>-6.9304498167438292E-2</c:v>
                </c:pt>
                <c:pt idx="715">
                  <c:v>-6.9636307918595694E-2</c:v>
                </c:pt>
                <c:pt idx="716">
                  <c:v>-7.009766555748459E-2</c:v>
                </c:pt>
                <c:pt idx="717">
                  <c:v>-7.0249996538494536E-2</c:v>
                </c:pt>
                <c:pt idx="718">
                  <c:v>-7.0249996538494536E-2</c:v>
                </c:pt>
                <c:pt idx="719">
                  <c:v>-7.0249996538494536E-2</c:v>
                </c:pt>
                <c:pt idx="720">
                  <c:v>-7.0249996538494536E-2</c:v>
                </c:pt>
                <c:pt idx="721">
                  <c:v>-7.0249996538494536E-2</c:v>
                </c:pt>
                <c:pt idx="722">
                  <c:v>-7.0249996538494536E-2</c:v>
                </c:pt>
                <c:pt idx="723">
                  <c:v>-7.0249996538494536E-2</c:v>
                </c:pt>
                <c:pt idx="724">
                  <c:v>-7.0249996538494536E-2</c:v>
                </c:pt>
                <c:pt idx="725">
                  <c:v>-7.0249996538494536E-2</c:v>
                </c:pt>
                <c:pt idx="726">
                  <c:v>-7.0249996538494536E-2</c:v>
                </c:pt>
                <c:pt idx="727">
                  <c:v>-7.0249996538494536E-2</c:v>
                </c:pt>
                <c:pt idx="728">
                  <c:v>-7.0249996538494536E-2</c:v>
                </c:pt>
                <c:pt idx="729">
                  <c:v>-7.0249996538494536E-2</c:v>
                </c:pt>
                <c:pt idx="730">
                  <c:v>-7.0249996538494536E-2</c:v>
                </c:pt>
                <c:pt idx="731">
                  <c:v>-7.0249996538494536E-2</c:v>
                </c:pt>
                <c:pt idx="732">
                  <c:v>-7.0249996538494536E-2</c:v>
                </c:pt>
                <c:pt idx="733">
                  <c:v>-7.0249996538494536E-2</c:v>
                </c:pt>
                <c:pt idx="734">
                  <c:v>-7.0249996538494536E-2</c:v>
                </c:pt>
                <c:pt idx="735">
                  <c:v>-7.0249996538494536E-2</c:v>
                </c:pt>
                <c:pt idx="736">
                  <c:v>-7.0249996538494536E-2</c:v>
                </c:pt>
                <c:pt idx="737">
                  <c:v>-7.0249996538494536E-2</c:v>
                </c:pt>
                <c:pt idx="738">
                  <c:v>-7.0249996538494536E-2</c:v>
                </c:pt>
                <c:pt idx="739">
                  <c:v>-7.0249996538494536E-2</c:v>
                </c:pt>
                <c:pt idx="740">
                  <c:v>-7.0249996538494536E-2</c:v>
                </c:pt>
                <c:pt idx="741">
                  <c:v>-7.0249996538494536E-2</c:v>
                </c:pt>
                <c:pt idx="742">
                  <c:v>-7.0249996538494536E-2</c:v>
                </c:pt>
                <c:pt idx="743">
                  <c:v>-7.0249996538494536E-2</c:v>
                </c:pt>
                <c:pt idx="744">
                  <c:v>-7.0249996538494536E-2</c:v>
                </c:pt>
                <c:pt idx="745">
                  <c:v>-7.0249996538494536E-2</c:v>
                </c:pt>
                <c:pt idx="746">
                  <c:v>-7.0249996538494536E-2</c:v>
                </c:pt>
                <c:pt idx="747">
                  <c:v>-7.0249996538494536E-2</c:v>
                </c:pt>
                <c:pt idx="748">
                  <c:v>-7.0249996538494536E-2</c:v>
                </c:pt>
                <c:pt idx="749">
                  <c:v>-7.0249996538494536E-2</c:v>
                </c:pt>
                <c:pt idx="750">
                  <c:v>-7.0249996538494536E-2</c:v>
                </c:pt>
                <c:pt idx="751">
                  <c:v>-7.0249996538494536E-2</c:v>
                </c:pt>
                <c:pt idx="752">
                  <c:v>-7.0280797051826147E-2</c:v>
                </c:pt>
                <c:pt idx="753">
                  <c:v>-7.0403379999357016E-2</c:v>
                </c:pt>
                <c:pt idx="754">
                  <c:v>-7.0645574186599822E-2</c:v>
                </c:pt>
                <c:pt idx="755">
                  <c:v>-7.0913306487911554E-2</c:v>
                </c:pt>
                <c:pt idx="756">
                  <c:v>-7.1291177710262374E-2</c:v>
                </c:pt>
                <c:pt idx="757">
                  <c:v>-7.2015531491126564E-2</c:v>
                </c:pt>
                <c:pt idx="758">
                  <c:v>-7.3146018673911198E-2</c:v>
                </c:pt>
                <c:pt idx="759">
                  <c:v>-7.4327520174254133E-2</c:v>
                </c:pt>
                <c:pt idx="760">
                  <c:v>-7.5323692354681102E-2</c:v>
                </c:pt>
                <c:pt idx="761">
                  <c:v>-7.6188304553540837E-2</c:v>
                </c:pt>
                <c:pt idx="762">
                  <c:v>-7.6879009934413614E-2</c:v>
                </c:pt>
                <c:pt idx="763">
                  <c:v>-7.7294027504501053E-2</c:v>
                </c:pt>
                <c:pt idx="764">
                  <c:v>-7.7481276052383419E-2</c:v>
                </c:pt>
                <c:pt idx="765">
                  <c:v>-7.7481276052383419E-2</c:v>
                </c:pt>
                <c:pt idx="766">
                  <c:v>-7.7481276052383419E-2</c:v>
                </c:pt>
                <c:pt idx="767">
                  <c:v>-7.7481276052383419E-2</c:v>
                </c:pt>
                <c:pt idx="768">
                  <c:v>-7.7481276052383419E-2</c:v>
                </c:pt>
                <c:pt idx="769">
                  <c:v>-7.7481276052383419E-2</c:v>
                </c:pt>
                <c:pt idx="770">
                  <c:v>-7.7481276052383419E-2</c:v>
                </c:pt>
                <c:pt idx="771">
                  <c:v>-7.7481276052383419E-2</c:v>
                </c:pt>
                <c:pt idx="772">
                  <c:v>-7.7481276052383419E-2</c:v>
                </c:pt>
                <c:pt idx="773">
                  <c:v>-7.7481276052383419E-2</c:v>
                </c:pt>
                <c:pt idx="774">
                  <c:v>-7.7481276052383419E-2</c:v>
                </c:pt>
                <c:pt idx="775">
                  <c:v>-7.7481276052383419E-2</c:v>
                </c:pt>
                <c:pt idx="776">
                  <c:v>-7.7481276052383419E-2</c:v>
                </c:pt>
                <c:pt idx="777">
                  <c:v>-7.7481276052383419E-2</c:v>
                </c:pt>
                <c:pt idx="778">
                  <c:v>-7.7481276052383419E-2</c:v>
                </c:pt>
                <c:pt idx="779">
                  <c:v>-7.7481276052383419E-2</c:v>
                </c:pt>
                <c:pt idx="780">
                  <c:v>-7.7481276052383419E-2</c:v>
                </c:pt>
                <c:pt idx="781">
                  <c:v>-7.7481276052383419E-2</c:v>
                </c:pt>
                <c:pt idx="782">
                  <c:v>-7.7481276052383419E-2</c:v>
                </c:pt>
                <c:pt idx="783">
                  <c:v>-7.7481276052383419E-2</c:v>
                </c:pt>
                <c:pt idx="784">
                  <c:v>-7.7481276052383419E-2</c:v>
                </c:pt>
                <c:pt idx="785">
                  <c:v>-7.7481276052383419E-2</c:v>
                </c:pt>
                <c:pt idx="786">
                  <c:v>-7.7481276052383419E-2</c:v>
                </c:pt>
                <c:pt idx="787">
                  <c:v>-7.7481276052383419E-2</c:v>
                </c:pt>
                <c:pt idx="788">
                  <c:v>-7.7481276052383419E-2</c:v>
                </c:pt>
                <c:pt idx="789">
                  <c:v>-7.7481276052383419E-2</c:v>
                </c:pt>
                <c:pt idx="790">
                  <c:v>-7.7481276052383419E-2</c:v>
                </c:pt>
                <c:pt idx="791">
                  <c:v>-7.7481276052383419E-2</c:v>
                </c:pt>
                <c:pt idx="792">
                  <c:v>-7.7481276052383419E-2</c:v>
                </c:pt>
                <c:pt idx="793">
                  <c:v>-7.7644224697788089E-2</c:v>
                </c:pt>
                <c:pt idx="794">
                  <c:v>-7.8483453559027805E-2</c:v>
                </c:pt>
                <c:pt idx="795">
                  <c:v>-7.9932656405392696E-2</c:v>
                </c:pt>
                <c:pt idx="796">
                  <c:v>-8.1737133112568625E-2</c:v>
                </c:pt>
                <c:pt idx="797">
                  <c:v>-8.3441748054912585E-2</c:v>
                </c:pt>
                <c:pt idx="798">
                  <c:v>-8.4724782905735624E-2</c:v>
                </c:pt>
                <c:pt idx="799">
                  <c:v>-8.5426601235639596E-2</c:v>
                </c:pt>
                <c:pt idx="800">
                  <c:v>-8.5659787433556261E-2</c:v>
                </c:pt>
                <c:pt idx="801">
                  <c:v>-8.5685387458204754E-2</c:v>
                </c:pt>
                <c:pt idx="802">
                  <c:v>-8.5685387458204754E-2</c:v>
                </c:pt>
                <c:pt idx="803">
                  <c:v>-8.5685387458204754E-2</c:v>
                </c:pt>
                <c:pt idx="804">
                  <c:v>-8.5685387458204754E-2</c:v>
                </c:pt>
                <c:pt idx="805">
                  <c:v>-8.5685387458204754E-2</c:v>
                </c:pt>
                <c:pt idx="806">
                  <c:v>-8.5685387458204754E-2</c:v>
                </c:pt>
                <c:pt idx="807">
                  <c:v>-8.5685387458204754E-2</c:v>
                </c:pt>
                <c:pt idx="808">
                  <c:v>-8.5848676611797001E-2</c:v>
                </c:pt>
                <c:pt idx="809">
                  <c:v>-8.6234255701303178E-2</c:v>
                </c:pt>
                <c:pt idx="810">
                  <c:v>-8.6734493184156394E-2</c:v>
                </c:pt>
                <c:pt idx="811">
                  <c:v>-8.7425817670824774E-2</c:v>
                </c:pt>
                <c:pt idx="812">
                  <c:v>-8.8469227623456811E-2</c:v>
                </c:pt>
                <c:pt idx="813">
                  <c:v>-8.9501896090534994E-2</c:v>
                </c:pt>
                <c:pt idx="814">
                  <c:v>-9.0479587962962973E-2</c:v>
                </c:pt>
                <c:pt idx="815">
                  <c:v>-9.1386701774691367E-2</c:v>
                </c:pt>
                <c:pt idx="816">
                  <c:v>-9.2239581918724292E-2</c:v>
                </c:pt>
                <c:pt idx="817">
                  <c:v>-9.2896081704389594E-2</c:v>
                </c:pt>
                <c:pt idx="818">
                  <c:v>-9.3377776968664269E-2</c:v>
                </c:pt>
                <c:pt idx="819">
                  <c:v>-9.348612048289609E-2</c:v>
                </c:pt>
                <c:pt idx="820">
                  <c:v>-9.348612048289609E-2</c:v>
                </c:pt>
                <c:pt idx="821">
                  <c:v>-9.348612048289609E-2</c:v>
                </c:pt>
                <c:pt idx="822">
                  <c:v>-9.348612048289609E-2</c:v>
                </c:pt>
                <c:pt idx="823">
                  <c:v>-9.348612048289609E-2</c:v>
                </c:pt>
                <c:pt idx="824">
                  <c:v>-9.348612048289609E-2</c:v>
                </c:pt>
                <c:pt idx="825">
                  <c:v>-9.348612048289609E-2</c:v>
                </c:pt>
                <c:pt idx="826">
                  <c:v>-9.348612048289609E-2</c:v>
                </c:pt>
                <c:pt idx="827">
                  <c:v>-9.348612048289609E-2</c:v>
                </c:pt>
                <c:pt idx="828">
                  <c:v>-9.348612048289609E-2</c:v>
                </c:pt>
                <c:pt idx="829">
                  <c:v>-9.348612048289609E-2</c:v>
                </c:pt>
                <c:pt idx="830">
                  <c:v>-9.348612048289609E-2</c:v>
                </c:pt>
                <c:pt idx="831">
                  <c:v>-9.348612048289609E-2</c:v>
                </c:pt>
                <c:pt idx="832">
                  <c:v>-9.348612048289609E-2</c:v>
                </c:pt>
                <c:pt idx="833">
                  <c:v>-9.348612048289609E-2</c:v>
                </c:pt>
                <c:pt idx="834">
                  <c:v>-9.348612048289609E-2</c:v>
                </c:pt>
                <c:pt idx="835">
                  <c:v>-9.348612048289609E-2</c:v>
                </c:pt>
                <c:pt idx="836">
                  <c:v>-9.348612048289609E-2</c:v>
                </c:pt>
                <c:pt idx="837">
                  <c:v>-9.348612048289609E-2</c:v>
                </c:pt>
                <c:pt idx="838">
                  <c:v>-9.348612048289609E-2</c:v>
                </c:pt>
                <c:pt idx="839">
                  <c:v>-9.348612048289609E-2</c:v>
                </c:pt>
                <c:pt idx="840">
                  <c:v>-9.348612048289609E-2</c:v>
                </c:pt>
                <c:pt idx="841">
                  <c:v>-9.348612048289609E-2</c:v>
                </c:pt>
                <c:pt idx="842">
                  <c:v>-9.348612048289609E-2</c:v>
                </c:pt>
                <c:pt idx="843">
                  <c:v>-9.348612048289609E-2</c:v>
                </c:pt>
                <c:pt idx="844">
                  <c:v>-9.348612048289609E-2</c:v>
                </c:pt>
                <c:pt idx="845">
                  <c:v>-9.348612048289609E-2</c:v>
                </c:pt>
                <c:pt idx="846">
                  <c:v>-9.348612048289609E-2</c:v>
                </c:pt>
                <c:pt idx="847">
                  <c:v>-9.348612048289609E-2</c:v>
                </c:pt>
                <c:pt idx="848">
                  <c:v>-9.348612048289609E-2</c:v>
                </c:pt>
                <c:pt idx="849">
                  <c:v>-9.348612048289609E-2</c:v>
                </c:pt>
                <c:pt idx="850">
                  <c:v>-9.348612048289609E-2</c:v>
                </c:pt>
                <c:pt idx="851">
                  <c:v>-9.348612048289609E-2</c:v>
                </c:pt>
                <c:pt idx="852">
                  <c:v>-9.348612048289609E-2</c:v>
                </c:pt>
                <c:pt idx="853">
                  <c:v>-9.348612048289609E-2</c:v>
                </c:pt>
                <c:pt idx="854">
                  <c:v>-9.348612048289609E-2</c:v>
                </c:pt>
                <c:pt idx="855">
                  <c:v>-9.348612048289609E-2</c:v>
                </c:pt>
                <c:pt idx="856">
                  <c:v>-9.348612048289609E-2</c:v>
                </c:pt>
                <c:pt idx="857">
                  <c:v>-9.348612048289609E-2</c:v>
                </c:pt>
                <c:pt idx="858">
                  <c:v>-9.348612048289609E-2</c:v>
                </c:pt>
                <c:pt idx="859">
                  <c:v>-9.348612048289609E-2</c:v>
                </c:pt>
                <c:pt idx="860">
                  <c:v>-9.348612048289609E-2</c:v>
                </c:pt>
                <c:pt idx="861">
                  <c:v>-9.348612048289609E-2</c:v>
                </c:pt>
                <c:pt idx="862">
                  <c:v>-9.348612048289609E-2</c:v>
                </c:pt>
                <c:pt idx="863">
                  <c:v>-9.348612048289609E-2</c:v>
                </c:pt>
                <c:pt idx="864">
                  <c:v>-9.348612048289609E-2</c:v>
                </c:pt>
                <c:pt idx="865">
                  <c:v>-9.348612048289609E-2</c:v>
                </c:pt>
                <c:pt idx="866">
                  <c:v>-9.348612048289609E-2</c:v>
                </c:pt>
                <c:pt idx="867">
                  <c:v>-9.348612048289609E-2</c:v>
                </c:pt>
                <c:pt idx="868">
                  <c:v>-9.348612048289609E-2</c:v>
                </c:pt>
                <c:pt idx="869">
                  <c:v>-9.348612048289609E-2</c:v>
                </c:pt>
                <c:pt idx="870">
                  <c:v>-9.3533513031550067E-2</c:v>
                </c:pt>
                <c:pt idx="871">
                  <c:v>-9.367531921403463E-2</c:v>
                </c:pt>
                <c:pt idx="872">
                  <c:v>-9.3863527375900202E-2</c:v>
                </c:pt>
                <c:pt idx="873">
                  <c:v>-9.4050744968492805E-2</c:v>
                </c:pt>
                <c:pt idx="874">
                  <c:v>-9.4329714039994864E-2</c:v>
                </c:pt>
                <c:pt idx="875">
                  <c:v>-9.4743988683127583E-2</c:v>
                </c:pt>
                <c:pt idx="876">
                  <c:v>-9.5288554140946502E-2</c:v>
                </c:pt>
                <c:pt idx="877">
                  <c:v>-9.5912612782921819E-2</c:v>
                </c:pt>
                <c:pt idx="878">
                  <c:v>-9.6307385593492806E-2</c:v>
                </c:pt>
                <c:pt idx="879">
                  <c:v>-9.6481230500900211E-2</c:v>
                </c:pt>
                <c:pt idx="880">
                  <c:v>-9.6481230500900211E-2</c:v>
                </c:pt>
                <c:pt idx="881">
                  <c:v>-9.6911509028849444E-2</c:v>
                </c:pt>
                <c:pt idx="882">
                  <c:v>-9.7335596498842589E-2</c:v>
                </c:pt>
                <c:pt idx="883">
                  <c:v>-9.7335596498842589E-2</c:v>
                </c:pt>
                <c:pt idx="884">
                  <c:v>-9.7335596498842589E-2</c:v>
                </c:pt>
                <c:pt idx="885">
                  <c:v>-9.7335596498842589E-2</c:v>
                </c:pt>
                <c:pt idx="886">
                  <c:v>-9.7335596498842589E-2</c:v>
                </c:pt>
                <c:pt idx="887">
                  <c:v>-9.7335596498842589E-2</c:v>
                </c:pt>
                <c:pt idx="888">
                  <c:v>-9.7335596498842589E-2</c:v>
                </c:pt>
                <c:pt idx="889">
                  <c:v>-9.7420537814000341E-2</c:v>
                </c:pt>
                <c:pt idx="890">
                  <c:v>-9.7589677517361112E-2</c:v>
                </c:pt>
                <c:pt idx="891">
                  <c:v>-9.7924985216263707E-2</c:v>
                </c:pt>
                <c:pt idx="892">
                  <c:v>-9.8379563646690663E-2</c:v>
                </c:pt>
                <c:pt idx="893">
                  <c:v>-9.8947283661265428E-2</c:v>
                </c:pt>
                <c:pt idx="894">
                  <c:v>-9.9424242766203694E-2</c:v>
                </c:pt>
                <c:pt idx="895">
                  <c:v>-9.9814898523233872E-2</c:v>
                </c:pt>
                <c:pt idx="896">
                  <c:v>-0.10000790475501543</c:v>
                </c:pt>
                <c:pt idx="897">
                  <c:v>-0.10008467387367112</c:v>
                </c:pt>
                <c:pt idx="898">
                  <c:v>-0.10008467387367112</c:v>
                </c:pt>
                <c:pt idx="899">
                  <c:v>-0.10012296556712963</c:v>
                </c:pt>
                <c:pt idx="900">
                  <c:v>-0.10023746918402777</c:v>
                </c:pt>
                <c:pt idx="901">
                  <c:v>-0.10046480483217592</c:v>
                </c:pt>
                <c:pt idx="902">
                  <c:v>-0.10091278978587963</c:v>
                </c:pt>
                <c:pt idx="903">
                  <c:v>-0.10271726649305556</c:v>
                </c:pt>
                <c:pt idx="904">
                  <c:v>-0.10442188143539952</c:v>
                </c:pt>
                <c:pt idx="905">
                  <c:v>-0.10570491628622256</c:v>
                </c:pt>
                <c:pt idx="906">
                  <c:v>-0.10640673461612654</c:v>
                </c:pt>
                <c:pt idx="907">
                  <c:v>-0.10663992081404319</c:v>
                </c:pt>
                <c:pt idx="908">
                  <c:v>-0.10666552083869169</c:v>
                </c:pt>
                <c:pt idx="909">
                  <c:v>-0.10666552083869169</c:v>
                </c:pt>
                <c:pt idx="910">
                  <c:v>-0.10666552083869169</c:v>
                </c:pt>
                <c:pt idx="911">
                  <c:v>-0.10666552083869169</c:v>
                </c:pt>
                <c:pt idx="912">
                  <c:v>-0.10666552083869169</c:v>
                </c:pt>
                <c:pt idx="913">
                  <c:v>-0.10666552083869169</c:v>
                </c:pt>
                <c:pt idx="914">
                  <c:v>-0.10666552083869169</c:v>
                </c:pt>
                <c:pt idx="915">
                  <c:v>-0.10666552083869169</c:v>
                </c:pt>
                <c:pt idx="916">
                  <c:v>-0.10666552083869169</c:v>
                </c:pt>
                <c:pt idx="917">
                  <c:v>-0.10666552083869169</c:v>
                </c:pt>
                <c:pt idx="918">
                  <c:v>-0.10673869914373284</c:v>
                </c:pt>
                <c:pt idx="919">
                  <c:v>-0.10673869914373284</c:v>
                </c:pt>
                <c:pt idx="920">
                  <c:v>-0.10673869914373284</c:v>
                </c:pt>
                <c:pt idx="921">
                  <c:v>-0.10673869914373284</c:v>
                </c:pt>
                <c:pt idx="922">
                  <c:v>-0.10673869914373284</c:v>
                </c:pt>
                <c:pt idx="923">
                  <c:v>-0.10673869914373284</c:v>
                </c:pt>
                <c:pt idx="924">
                  <c:v>-0.10673869914373284</c:v>
                </c:pt>
                <c:pt idx="925">
                  <c:v>-0.10713864148769718</c:v>
                </c:pt>
                <c:pt idx="926">
                  <c:v>-0.107688159791881</c:v>
                </c:pt>
                <c:pt idx="927">
                  <c:v>-0.10795836851637516</c:v>
                </c:pt>
                <c:pt idx="928">
                  <c:v>-0.10822554362247083</c:v>
                </c:pt>
                <c:pt idx="929">
                  <c:v>-0.10837685307891802</c:v>
                </c:pt>
                <c:pt idx="930">
                  <c:v>-0.10852717196609224</c:v>
                </c:pt>
                <c:pt idx="931">
                  <c:v>-0.1086392610703875</c:v>
                </c:pt>
                <c:pt idx="932">
                  <c:v>-0.10878784646133401</c:v>
                </c:pt>
                <c:pt idx="933">
                  <c:v>-0.10893544128300753</c:v>
                </c:pt>
                <c:pt idx="934">
                  <c:v>-0.10922765921853565</c:v>
                </c:pt>
                <c:pt idx="935">
                  <c:v>-0.1096229892243227</c:v>
                </c:pt>
                <c:pt idx="936">
                  <c:v>-0.10994086909507886</c:v>
                </c:pt>
                <c:pt idx="937">
                  <c:v>-0.11015000303283606</c:v>
                </c:pt>
                <c:pt idx="938">
                  <c:v>-0.11032257877336248</c:v>
                </c:pt>
                <c:pt idx="939">
                  <c:v>-0.11049360674939986</c:v>
                </c:pt>
                <c:pt idx="940">
                  <c:v>-0.11069679727151918</c:v>
                </c:pt>
                <c:pt idx="941">
                  <c:v>-0.11079755673975479</c:v>
                </c:pt>
                <c:pt idx="942">
                  <c:v>-0.11083101940800753</c:v>
                </c:pt>
                <c:pt idx="943">
                  <c:v>-0.11086442016568071</c:v>
                </c:pt>
                <c:pt idx="944">
                  <c:v>-0.11086442016568071</c:v>
                </c:pt>
                <c:pt idx="945">
                  <c:v>-0.11086442016568071</c:v>
                </c:pt>
                <c:pt idx="946">
                  <c:v>-0.11086442016568071</c:v>
                </c:pt>
                <c:pt idx="947">
                  <c:v>-0.11086442016568071</c:v>
                </c:pt>
                <c:pt idx="948">
                  <c:v>-0.11086442016568071</c:v>
                </c:pt>
                <c:pt idx="949">
                  <c:v>-0.11086442016568071</c:v>
                </c:pt>
                <c:pt idx="950">
                  <c:v>-0.11089918295610422</c:v>
                </c:pt>
                <c:pt idx="951">
                  <c:v>-0.11124340577846362</c:v>
                </c:pt>
                <c:pt idx="952">
                  <c:v>-0.11204428103566527</c:v>
                </c:pt>
                <c:pt idx="953">
                  <c:v>-0.11339000034829387</c:v>
                </c:pt>
                <c:pt idx="954">
                  <c:v>-0.11489117712620026</c:v>
                </c:pt>
                <c:pt idx="955">
                  <c:v>-0.11621844708611966</c:v>
                </c:pt>
                <c:pt idx="956">
                  <c:v>-0.1173718102280521</c:v>
                </c:pt>
                <c:pt idx="957">
                  <c:v>-0.11835126655199757</c:v>
                </c:pt>
                <c:pt idx="958">
                  <c:v>-0.11869124849965704</c:v>
                </c:pt>
                <c:pt idx="959">
                  <c:v>-0.11869124849965704</c:v>
                </c:pt>
                <c:pt idx="960">
                  <c:v>-0.11869124849965704</c:v>
                </c:pt>
                <c:pt idx="961">
                  <c:v>-0.11869124849965704</c:v>
                </c:pt>
                <c:pt idx="962">
                  <c:v>-0.11869124849965704</c:v>
                </c:pt>
                <c:pt idx="963">
                  <c:v>-0.11869124849965704</c:v>
                </c:pt>
                <c:pt idx="964">
                  <c:v>-0.11869124849965704</c:v>
                </c:pt>
                <c:pt idx="965">
                  <c:v>-0.11869124849965704</c:v>
                </c:pt>
                <c:pt idx="966">
                  <c:v>-0.11869124849965704</c:v>
                </c:pt>
                <c:pt idx="967">
                  <c:v>-0.11869124849965704</c:v>
                </c:pt>
                <c:pt idx="968">
                  <c:v>-0.11872353486689811</c:v>
                </c:pt>
                <c:pt idx="969">
                  <c:v>-0.11885206123006684</c:v>
                </c:pt>
                <c:pt idx="970">
                  <c:v>-0.11910614224858534</c:v>
                </c:pt>
                <c:pt idx="971">
                  <c:v>-0.11963290841478047</c:v>
                </c:pt>
                <c:pt idx="972">
                  <c:v>-0.12060437827396259</c:v>
                </c:pt>
                <c:pt idx="973">
                  <c:v>-0.12202352353395059</c:v>
                </c:pt>
                <c:pt idx="974">
                  <c:v>-0.1232687619759516</c:v>
                </c:pt>
                <c:pt idx="975">
                  <c:v>-0.12434009359996567</c:v>
                </c:pt>
                <c:pt idx="976">
                  <c:v>-0.12523751840599276</c:v>
                </c:pt>
                <c:pt idx="977">
                  <c:v>-0.12597301609117795</c:v>
                </c:pt>
                <c:pt idx="978">
                  <c:v>-0.12633361426183123</c:v>
                </c:pt>
                <c:pt idx="979">
                  <c:v>-0.1265867047110768</c:v>
                </c:pt>
                <c:pt idx="980">
                  <c:v>-0.1267716625675154</c:v>
                </c:pt>
                <c:pt idx="981">
                  <c:v>-0.12688635191615222</c:v>
                </c:pt>
                <c:pt idx="982">
                  <c:v>-0.12696559745799038</c:v>
                </c:pt>
                <c:pt idx="983">
                  <c:v>-0.12703242992862651</c:v>
                </c:pt>
                <c:pt idx="984">
                  <c:v>-0.12709437146347735</c:v>
                </c:pt>
                <c:pt idx="985">
                  <c:v>-0.12712232409014915</c:v>
                </c:pt>
                <c:pt idx="986">
                  <c:v>-0.12712606968021259</c:v>
                </c:pt>
                <c:pt idx="987">
                  <c:v>-0.12712606968021259</c:v>
                </c:pt>
                <c:pt idx="988">
                  <c:v>-0.12712606968021259</c:v>
                </c:pt>
                <c:pt idx="989">
                  <c:v>-0.12712606968021259</c:v>
                </c:pt>
                <c:pt idx="990">
                  <c:v>-0.12712606968021259</c:v>
                </c:pt>
                <c:pt idx="991">
                  <c:v>-0.12712606968021259</c:v>
                </c:pt>
                <c:pt idx="992">
                  <c:v>-0.12712606968021259</c:v>
                </c:pt>
                <c:pt idx="993">
                  <c:v>-0.12712606968021259</c:v>
                </c:pt>
                <c:pt idx="994">
                  <c:v>-0.12712606968021259</c:v>
                </c:pt>
                <c:pt idx="995">
                  <c:v>-0.12712606968021259</c:v>
                </c:pt>
                <c:pt idx="996">
                  <c:v>-0.12712606968021259</c:v>
                </c:pt>
                <c:pt idx="997">
                  <c:v>-0.12712606968021259</c:v>
                </c:pt>
                <c:pt idx="998">
                  <c:v>-0.12712606968021259</c:v>
                </c:pt>
                <c:pt idx="999">
                  <c:v>-0.12712606968021259</c:v>
                </c:pt>
                <c:pt idx="1000">
                  <c:v>-0.12712606968021259</c:v>
                </c:pt>
                <c:pt idx="1001">
                  <c:v>-0.12712606968021259</c:v>
                </c:pt>
                <c:pt idx="1002">
                  <c:v>-0.12712606968021259</c:v>
                </c:pt>
                <c:pt idx="1003">
                  <c:v>-0.12712606968021259</c:v>
                </c:pt>
                <c:pt idx="1004">
                  <c:v>-0.12712606968021259</c:v>
                </c:pt>
                <c:pt idx="1005">
                  <c:v>-0.12712606968021259</c:v>
                </c:pt>
                <c:pt idx="1006">
                  <c:v>-0.12712606968021259</c:v>
                </c:pt>
                <c:pt idx="1007">
                  <c:v>-0.12712606968021259</c:v>
                </c:pt>
                <c:pt idx="1008">
                  <c:v>-0.12712606968021259</c:v>
                </c:pt>
                <c:pt idx="1009">
                  <c:v>-0.12712606968021259</c:v>
                </c:pt>
                <c:pt idx="1010">
                  <c:v>-0.12712606968021259</c:v>
                </c:pt>
                <c:pt idx="1011">
                  <c:v>-0.12712606968021259</c:v>
                </c:pt>
                <c:pt idx="1012">
                  <c:v>-0.12712606968021259</c:v>
                </c:pt>
                <c:pt idx="1013">
                  <c:v>-0.12712606968021259</c:v>
                </c:pt>
                <c:pt idx="1014">
                  <c:v>-0.12712606968021259</c:v>
                </c:pt>
                <c:pt idx="1015">
                  <c:v>-0.12712606968021259</c:v>
                </c:pt>
                <c:pt idx="1016">
                  <c:v>-0.12712606968021259</c:v>
                </c:pt>
                <c:pt idx="1017">
                  <c:v>-0.12712606968021259</c:v>
                </c:pt>
                <c:pt idx="1018">
                  <c:v>-0.12712606968021259</c:v>
                </c:pt>
                <c:pt idx="1019">
                  <c:v>-0.12712606968021259</c:v>
                </c:pt>
                <c:pt idx="1020">
                  <c:v>-0.12712606968021259</c:v>
                </c:pt>
                <c:pt idx="1021">
                  <c:v>-0.12712606968021259</c:v>
                </c:pt>
                <c:pt idx="1022">
                  <c:v>-0.12712606968021259</c:v>
                </c:pt>
                <c:pt idx="1023">
                  <c:v>-0.12712606968021259</c:v>
                </c:pt>
                <c:pt idx="1024">
                  <c:v>-0.12712606968021259</c:v>
                </c:pt>
                <c:pt idx="1025">
                  <c:v>-0.12712606968021259</c:v>
                </c:pt>
                <c:pt idx="1026">
                  <c:v>-0.12712606968021259</c:v>
                </c:pt>
                <c:pt idx="1027">
                  <c:v>-0.12712606968021259</c:v>
                </c:pt>
                <c:pt idx="1028">
                  <c:v>-0.12712606968021259</c:v>
                </c:pt>
                <c:pt idx="1029">
                  <c:v>-0.12712606968021259</c:v>
                </c:pt>
                <c:pt idx="1030">
                  <c:v>-0.12712606968021259</c:v>
                </c:pt>
                <c:pt idx="1031">
                  <c:v>-0.12712606968021259</c:v>
                </c:pt>
                <c:pt idx="1032">
                  <c:v>-0.12712606968021259</c:v>
                </c:pt>
                <c:pt idx="1033">
                  <c:v>-0.12712606968021259</c:v>
                </c:pt>
                <c:pt idx="1034">
                  <c:v>-0.12712606968021259</c:v>
                </c:pt>
                <c:pt idx="1035">
                  <c:v>-0.12712606968021259</c:v>
                </c:pt>
                <c:pt idx="1036">
                  <c:v>-0.12712606968021259</c:v>
                </c:pt>
                <c:pt idx="1037">
                  <c:v>-0.12712606968021259</c:v>
                </c:pt>
                <c:pt idx="1038">
                  <c:v>-0.12712606968021259</c:v>
                </c:pt>
                <c:pt idx="1039">
                  <c:v>-0.12712606968021259</c:v>
                </c:pt>
                <c:pt idx="1040">
                  <c:v>-0.12712606968021259</c:v>
                </c:pt>
                <c:pt idx="1041">
                  <c:v>-0.12712606968021259</c:v>
                </c:pt>
                <c:pt idx="1042">
                  <c:v>-0.12712606968021259</c:v>
                </c:pt>
                <c:pt idx="1043">
                  <c:v>-0.12712606968021259</c:v>
                </c:pt>
                <c:pt idx="1044">
                  <c:v>-0.12712606968021259</c:v>
                </c:pt>
                <c:pt idx="1045">
                  <c:v>-0.12712606968021259</c:v>
                </c:pt>
                <c:pt idx="1046">
                  <c:v>-0.12712606968021259</c:v>
                </c:pt>
                <c:pt idx="1047">
                  <c:v>-0.12712606968021259</c:v>
                </c:pt>
                <c:pt idx="1048">
                  <c:v>-0.12712606968021259</c:v>
                </c:pt>
                <c:pt idx="1049">
                  <c:v>-0.12719194253686553</c:v>
                </c:pt>
                <c:pt idx="1050">
                  <c:v>-0.1274529575402949</c:v>
                </c:pt>
                <c:pt idx="1051">
                  <c:v>-0.12796310071587788</c:v>
                </c:pt>
                <c:pt idx="1052">
                  <c:v>-0.12854831046917867</c:v>
                </c:pt>
                <c:pt idx="1053">
                  <c:v>-0.12922681946587788</c:v>
                </c:pt>
                <c:pt idx="1054">
                  <c:v>-0.12998154038601678</c:v>
                </c:pt>
                <c:pt idx="1055">
                  <c:v>-0.1308927093407064</c:v>
                </c:pt>
                <c:pt idx="1056">
                  <c:v>-0.13190832144311554</c:v>
                </c:pt>
                <c:pt idx="1057">
                  <c:v>-0.13300262189214673</c:v>
                </c:pt>
                <c:pt idx="1058">
                  <c:v>-0.13392301552319097</c:v>
                </c:pt>
                <c:pt idx="1059">
                  <c:v>-0.13455499871935009</c:v>
                </c:pt>
                <c:pt idx="1060">
                  <c:v>-0.13505681492198213</c:v>
                </c:pt>
                <c:pt idx="1061">
                  <c:v>-0.13536429381537207</c:v>
                </c:pt>
                <c:pt idx="1062">
                  <c:v>-0.13547437082583158</c:v>
                </c:pt>
                <c:pt idx="1063">
                  <c:v>-0.13547437082583158</c:v>
                </c:pt>
                <c:pt idx="1064">
                  <c:v>-0.13547437082583158</c:v>
                </c:pt>
                <c:pt idx="1065">
                  <c:v>-0.13547437082583158</c:v>
                </c:pt>
                <c:pt idx="1066">
                  <c:v>-0.13547437082583158</c:v>
                </c:pt>
                <c:pt idx="1067">
                  <c:v>-0.13547437082583158</c:v>
                </c:pt>
                <c:pt idx="1068">
                  <c:v>-0.13547437082583158</c:v>
                </c:pt>
                <c:pt idx="1069">
                  <c:v>-0.13547437082583158</c:v>
                </c:pt>
                <c:pt idx="1070">
                  <c:v>-0.13547437082583158</c:v>
                </c:pt>
                <c:pt idx="1071">
                  <c:v>-0.13547437082583158</c:v>
                </c:pt>
                <c:pt idx="1072">
                  <c:v>-0.13547437082583158</c:v>
                </c:pt>
                <c:pt idx="1073">
                  <c:v>-0.13547437082583158</c:v>
                </c:pt>
                <c:pt idx="1074">
                  <c:v>-0.13547437082583158</c:v>
                </c:pt>
                <c:pt idx="1075">
                  <c:v>-0.13547437082583158</c:v>
                </c:pt>
                <c:pt idx="1076">
                  <c:v>-0.13547437082583158</c:v>
                </c:pt>
                <c:pt idx="1077">
                  <c:v>-0.13547437082583158</c:v>
                </c:pt>
                <c:pt idx="1078">
                  <c:v>-0.13547437082583158</c:v>
                </c:pt>
                <c:pt idx="1079">
                  <c:v>-0.13547437082583158</c:v>
                </c:pt>
                <c:pt idx="1080">
                  <c:v>-0.13547437082583158</c:v>
                </c:pt>
                <c:pt idx="1081">
                  <c:v>-0.13547437082583158</c:v>
                </c:pt>
                <c:pt idx="1082">
                  <c:v>-0.13547437082583158</c:v>
                </c:pt>
                <c:pt idx="1083">
                  <c:v>-0.13566861526920435</c:v>
                </c:pt>
                <c:pt idx="1084">
                  <c:v>-0.13627979651063096</c:v>
                </c:pt>
                <c:pt idx="1085">
                  <c:v>-0.13687512864368995</c:v>
                </c:pt>
                <c:pt idx="1086">
                  <c:v>-0.1371306026502486</c:v>
                </c:pt>
                <c:pt idx="1087">
                  <c:v>-0.1371306026502486</c:v>
                </c:pt>
                <c:pt idx="1088">
                  <c:v>-0.1371306026502486</c:v>
                </c:pt>
                <c:pt idx="1089">
                  <c:v>-0.1371306026502486</c:v>
                </c:pt>
                <c:pt idx="1090">
                  <c:v>-0.1371306026502486</c:v>
                </c:pt>
                <c:pt idx="1091">
                  <c:v>-0.1371306026502486</c:v>
                </c:pt>
                <c:pt idx="1092">
                  <c:v>-0.1371306026502486</c:v>
                </c:pt>
                <c:pt idx="1093">
                  <c:v>-0.1371306026502486</c:v>
                </c:pt>
                <c:pt idx="1094">
                  <c:v>-0.1371306026502486</c:v>
                </c:pt>
                <c:pt idx="1095">
                  <c:v>-0.1371306026502486</c:v>
                </c:pt>
                <c:pt idx="1096">
                  <c:v>-0.1371306026502486</c:v>
                </c:pt>
                <c:pt idx="1097">
                  <c:v>-0.1371306026502486</c:v>
                </c:pt>
                <c:pt idx="1098">
                  <c:v>-0.13728835080697013</c:v>
                </c:pt>
                <c:pt idx="1099">
                  <c:v>-0.13775565186149685</c:v>
                </c:pt>
                <c:pt idx="1100">
                  <c:v>-0.13851467556691524</c:v>
                </c:pt>
                <c:pt idx="1101">
                  <c:v>-0.13903125744277259</c:v>
                </c:pt>
                <c:pt idx="1102">
                  <c:v>-0.13921281021733536</c:v>
                </c:pt>
                <c:pt idx="1103">
                  <c:v>-0.13921281021733536</c:v>
                </c:pt>
                <c:pt idx="1104">
                  <c:v>-0.13921281021733536</c:v>
                </c:pt>
                <c:pt idx="1105">
                  <c:v>-0.13921281021733536</c:v>
                </c:pt>
                <c:pt idx="1106">
                  <c:v>-0.13921281021733536</c:v>
                </c:pt>
                <c:pt idx="1107">
                  <c:v>-0.13921281021733536</c:v>
                </c:pt>
                <c:pt idx="1108">
                  <c:v>-0.13925271158586244</c:v>
                </c:pt>
                <c:pt idx="1109">
                  <c:v>-0.13960903792652601</c:v>
                </c:pt>
                <c:pt idx="1110">
                  <c:v>-0.14019177125664434</c:v>
                </c:pt>
                <c:pt idx="1111">
                  <c:v>-0.14049686659272118</c:v>
                </c:pt>
                <c:pt idx="1112">
                  <c:v>-0.14049686659272118</c:v>
                </c:pt>
                <c:pt idx="1113">
                  <c:v>-0.14049686659272118</c:v>
                </c:pt>
                <c:pt idx="1114">
                  <c:v>-0.14049686659272118</c:v>
                </c:pt>
                <c:pt idx="1115">
                  <c:v>-0.14049686659272118</c:v>
                </c:pt>
                <c:pt idx="1116">
                  <c:v>-0.14049686659272118</c:v>
                </c:pt>
                <c:pt idx="1117">
                  <c:v>-0.14049686659272118</c:v>
                </c:pt>
                <c:pt idx="1118">
                  <c:v>-0.14066897800390085</c:v>
                </c:pt>
                <c:pt idx="1119">
                  <c:v>-0.1411793688218021</c:v>
                </c:pt>
                <c:pt idx="1120">
                  <c:v>-0.14168084451624655</c:v>
                </c:pt>
                <c:pt idx="1121">
                  <c:v>-0.14196925495113166</c:v>
                </c:pt>
                <c:pt idx="1122">
                  <c:v>-0.14217340508723422</c:v>
                </c:pt>
                <c:pt idx="1123">
                  <c:v>-0.1424968259548611</c:v>
                </c:pt>
                <c:pt idx="1124">
                  <c:v>-0.1431709393004115</c:v>
                </c:pt>
                <c:pt idx="1125">
                  <c:v>-0.14427960300390089</c:v>
                </c:pt>
                <c:pt idx="1126">
                  <c:v>-0.14589686211848421</c:v>
                </c:pt>
                <c:pt idx="1127">
                  <c:v>-0.14764085218942899</c:v>
                </c:pt>
                <c:pt idx="1128">
                  <c:v>-0.14921093544238681</c:v>
                </c:pt>
                <c:pt idx="1129">
                  <c:v>-0.15055758341370881</c:v>
                </c:pt>
                <c:pt idx="1130">
                  <c:v>-0.15147871997170778</c:v>
                </c:pt>
                <c:pt idx="1131">
                  <c:v>-0.15218459344457302</c:v>
                </c:pt>
                <c:pt idx="1132">
                  <c:v>-0.15278627141203699</c:v>
                </c:pt>
                <c:pt idx="1133">
                  <c:v>-0.15334495248199584</c:v>
                </c:pt>
                <c:pt idx="1134">
                  <c:v>-0.15389769013631682</c:v>
                </c:pt>
                <c:pt idx="1135">
                  <c:v>-0.1543701916795267</c:v>
                </c:pt>
                <c:pt idx="1136">
                  <c:v>-0.15471277387152771</c:v>
                </c:pt>
                <c:pt idx="1137">
                  <c:v>-0.15487538200874479</c:v>
                </c:pt>
                <c:pt idx="1138">
                  <c:v>-0.15491104250257196</c:v>
                </c:pt>
                <c:pt idx="1139">
                  <c:v>-0.15491104250257196</c:v>
                </c:pt>
                <c:pt idx="1140">
                  <c:v>-0.15491104250257196</c:v>
                </c:pt>
                <c:pt idx="1141">
                  <c:v>-0.15491104250257196</c:v>
                </c:pt>
                <c:pt idx="1142">
                  <c:v>-0.15491104250257196</c:v>
                </c:pt>
                <c:pt idx="1143">
                  <c:v>-0.15491104250257196</c:v>
                </c:pt>
                <c:pt idx="1144">
                  <c:v>-0.15491104250257196</c:v>
                </c:pt>
                <c:pt idx="1145">
                  <c:v>-0.15491104250257196</c:v>
                </c:pt>
                <c:pt idx="1146">
                  <c:v>-0.15491104250257196</c:v>
                </c:pt>
                <c:pt idx="1147">
                  <c:v>-0.15521982151813266</c:v>
                </c:pt>
                <c:pt idx="1148">
                  <c:v>-0.15587771429183805</c:v>
                </c:pt>
                <c:pt idx="1149">
                  <c:v>-0.15622540410665287</c:v>
                </c:pt>
                <c:pt idx="1150">
                  <c:v>-0.15636916047239363</c:v>
                </c:pt>
                <c:pt idx="1151">
                  <c:v>-0.15636916047239363</c:v>
                </c:pt>
                <c:pt idx="1152">
                  <c:v>-0.15636916047239363</c:v>
                </c:pt>
                <c:pt idx="1153">
                  <c:v>-0.15636916047239363</c:v>
                </c:pt>
                <c:pt idx="1154">
                  <c:v>-0.15636916047239363</c:v>
                </c:pt>
                <c:pt idx="1155">
                  <c:v>-0.15636916047239363</c:v>
                </c:pt>
                <c:pt idx="1156">
                  <c:v>-0.15636916047239363</c:v>
                </c:pt>
                <c:pt idx="1157">
                  <c:v>-0.15636916047239363</c:v>
                </c:pt>
                <c:pt idx="1158">
                  <c:v>-0.15636916047239363</c:v>
                </c:pt>
                <c:pt idx="1159">
                  <c:v>-0.15636916047239363</c:v>
                </c:pt>
                <c:pt idx="1160">
                  <c:v>-0.15636916047239363</c:v>
                </c:pt>
                <c:pt idx="1161">
                  <c:v>-0.15636916047239363</c:v>
                </c:pt>
                <c:pt idx="1162">
                  <c:v>-0.15636916047239363</c:v>
                </c:pt>
                <c:pt idx="1163">
                  <c:v>-0.15636916047239363</c:v>
                </c:pt>
                <c:pt idx="1164">
                  <c:v>-0.15636916047239363</c:v>
                </c:pt>
                <c:pt idx="1165">
                  <c:v>-0.15636916047239363</c:v>
                </c:pt>
                <c:pt idx="1166">
                  <c:v>-0.15636916047239363</c:v>
                </c:pt>
                <c:pt idx="1167">
                  <c:v>-0.15636916047239363</c:v>
                </c:pt>
                <c:pt idx="1168">
                  <c:v>-0.15636916047239363</c:v>
                </c:pt>
                <c:pt idx="1169">
                  <c:v>-0.15636916047239363</c:v>
                </c:pt>
                <c:pt idx="1170">
                  <c:v>-0.15636916047239363</c:v>
                </c:pt>
                <c:pt idx="1171">
                  <c:v>-0.15636916047239363</c:v>
                </c:pt>
                <c:pt idx="1172">
                  <c:v>-0.15636916047239363</c:v>
                </c:pt>
                <c:pt idx="1173">
                  <c:v>-0.15636916047239363</c:v>
                </c:pt>
                <c:pt idx="1174">
                  <c:v>-0.15636916047239363</c:v>
                </c:pt>
                <c:pt idx="1175">
                  <c:v>-0.15636916047239363</c:v>
                </c:pt>
                <c:pt idx="1176">
                  <c:v>-0.15636916047239363</c:v>
                </c:pt>
                <c:pt idx="1177">
                  <c:v>-0.15636916047239363</c:v>
                </c:pt>
                <c:pt idx="1178">
                  <c:v>-0.15636916047239363</c:v>
                </c:pt>
                <c:pt idx="1179">
                  <c:v>-0.15636916047239363</c:v>
                </c:pt>
                <c:pt idx="1180">
                  <c:v>-0.15636916047239363</c:v>
                </c:pt>
                <c:pt idx="1181">
                  <c:v>-0.15636916047239363</c:v>
                </c:pt>
                <c:pt idx="1182">
                  <c:v>-0.15636916047239363</c:v>
                </c:pt>
                <c:pt idx="1183">
                  <c:v>-0.15636916047239363</c:v>
                </c:pt>
                <c:pt idx="1184">
                  <c:v>-0.15636916047239363</c:v>
                </c:pt>
                <c:pt idx="1185">
                  <c:v>-0.15636916047239363</c:v>
                </c:pt>
                <c:pt idx="1186">
                  <c:v>-0.15636916047239363</c:v>
                </c:pt>
                <c:pt idx="1187">
                  <c:v>-0.15636916047239363</c:v>
                </c:pt>
                <c:pt idx="1188">
                  <c:v>-0.15636916047239363</c:v>
                </c:pt>
                <c:pt idx="1189">
                  <c:v>-0.15636916047239363</c:v>
                </c:pt>
                <c:pt idx="1190">
                  <c:v>-0.15636916047239363</c:v>
                </c:pt>
                <c:pt idx="1191">
                  <c:v>-0.15636916047239363</c:v>
                </c:pt>
                <c:pt idx="1192">
                  <c:v>-0.15636916047239363</c:v>
                </c:pt>
                <c:pt idx="1193">
                  <c:v>-0.15636916047239363</c:v>
                </c:pt>
                <c:pt idx="1194">
                  <c:v>-0.15636916047239363</c:v>
                </c:pt>
                <c:pt idx="1195">
                  <c:v>-0.15636916047239363</c:v>
                </c:pt>
                <c:pt idx="1196">
                  <c:v>-0.15636916047239363</c:v>
                </c:pt>
                <c:pt idx="1197">
                  <c:v>-0.15636916047239363</c:v>
                </c:pt>
                <c:pt idx="1198">
                  <c:v>-0.15636916047239363</c:v>
                </c:pt>
                <c:pt idx="1199">
                  <c:v>-0.15636916047239363</c:v>
                </c:pt>
                <c:pt idx="1200">
                  <c:v>-0.15636916047239363</c:v>
                </c:pt>
                <c:pt idx="1201">
                  <c:v>-0.15636916047239363</c:v>
                </c:pt>
                <c:pt idx="1202">
                  <c:v>-0.15636916047239363</c:v>
                </c:pt>
                <c:pt idx="1203">
                  <c:v>-0.15636916047239363</c:v>
                </c:pt>
                <c:pt idx="1204">
                  <c:v>-0.15636916047239363</c:v>
                </c:pt>
                <c:pt idx="1205">
                  <c:v>-0.15636916047239363</c:v>
                </c:pt>
                <c:pt idx="1206">
                  <c:v>-0.15636916047239363</c:v>
                </c:pt>
                <c:pt idx="1207">
                  <c:v>-0.15636916047239363</c:v>
                </c:pt>
                <c:pt idx="1208">
                  <c:v>-0.15636916047239363</c:v>
                </c:pt>
                <c:pt idx="1209">
                  <c:v>-0.15636916047239363</c:v>
                </c:pt>
                <c:pt idx="1210">
                  <c:v>-0.15636916047239363</c:v>
                </c:pt>
                <c:pt idx="1211">
                  <c:v>-0.15636916047239363</c:v>
                </c:pt>
                <c:pt idx="1212">
                  <c:v>-0.15636916047239363</c:v>
                </c:pt>
                <c:pt idx="1213">
                  <c:v>-0.15642943042159629</c:v>
                </c:pt>
                <c:pt idx="1214">
                  <c:v>-0.15642943042159629</c:v>
                </c:pt>
                <c:pt idx="1215">
                  <c:v>-0.15642943042159629</c:v>
                </c:pt>
                <c:pt idx="1216">
                  <c:v>-0.15642943042159629</c:v>
                </c:pt>
                <c:pt idx="1217">
                  <c:v>-0.1564896384602194</c:v>
                </c:pt>
                <c:pt idx="1218">
                  <c:v>-0.15654978458826294</c:v>
                </c:pt>
                <c:pt idx="1219">
                  <c:v>-0.15660986880572694</c:v>
                </c:pt>
                <c:pt idx="1220">
                  <c:v>-0.15666989111261134</c:v>
                </c:pt>
                <c:pt idx="1221">
                  <c:v>-0.15678974999464151</c:v>
                </c:pt>
                <c:pt idx="1222">
                  <c:v>-0.15696907398834009</c:v>
                </c:pt>
                <c:pt idx="1223">
                  <c:v>-0.15714784078682262</c:v>
                </c:pt>
                <c:pt idx="1224">
                  <c:v>-0.15738532977001876</c:v>
                </c:pt>
                <c:pt idx="1225">
                  <c:v>-0.15750370279813949</c:v>
                </c:pt>
                <c:pt idx="1226">
                  <c:v>-0.15762182818394196</c:v>
                </c:pt>
                <c:pt idx="1227">
                  <c:v>-0.15768079801097387</c:v>
                </c:pt>
                <c:pt idx="1228">
                  <c:v>-0.15779855193329898</c:v>
                </c:pt>
                <c:pt idx="1229">
                  <c:v>-0.1578573360285922</c:v>
                </c:pt>
                <c:pt idx="1230">
                  <c:v>-0.15797471848743994</c:v>
                </c:pt>
                <c:pt idx="1231">
                  <c:v>-0.15809185330396941</c:v>
                </c:pt>
                <c:pt idx="1232">
                  <c:v>-0.15815032784636482</c:v>
                </c:pt>
                <c:pt idx="1233">
                  <c:v>-0.15815032784636482</c:v>
                </c:pt>
                <c:pt idx="1234">
                  <c:v>-0.15820874047818068</c:v>
                </c:pt>
                <c:pt idx="1235">
                  <c:v>-0.15820874047818068</c:v>
                </c:pt>
                <c:pt idx="1236">
                  <c:v>-0.15832538001007368</c:v>
                </c:pt>
                <c:pt idx="1237">
                  <c:v>-0.15844177189964842</c:v>
                </c:pt>
                <c:pt idx="1238">
                  <c:v>-0.158731668188443</c:v>
                </c:pt>
                <c:pt idx="1239">
                  <c:v>-0.15907750068587098</c:v>
                </c:pt>
                <c:pt idx="1240">
                  <c:v>-0.1595351436899862</c:v>
                </c:pt>
                <c:pt idx="1241">
                  <c:v>-0.15993233101316007</c:v>
                </c:pt>
                <c:pt idx="1242">
                  <c:v>-0.16032648471793545</c:v>
                </c:pt>
                <c:pt idx="1243">
                  <c:v>-0.16066191623799717</c:v>
                </c:pt>
                <c:pt idx="1244">
                  <c:v>-0.16105043608003247</c:v>
                </c:pt>
                <c:pt idx="1245">
                  <c:v>-0.16138103857488845</c:v>
                </c:pt>
                <c:pt idx="1246">
                  <c:v>-0.16170941228888019</c:v>
                </c:pt>
                <c:pt idx="1247">
                  <c:v>-0.16208969802383391</c:v>
                </c:pt>
                <c:pt idx="1248">
                  <c:v>-0.16246695014038912</c:v>
                </c:pt>
                <c:pt idx="1249">
                  <c:v>-0.16284116863854586</c:v>
                </c:pt>
                <c:pt idx="1250">
                  <c:v>-0.16321235351830407</c:v>
                </c:pt>
                <c:pt idx="1251">
                  <c:v>-0.16352809747406538</c:v>
                </c:pt>
                <c:pt idx="1252">
                  <c:v>-0.16384161264896249</c:v>
                </c:pt>
                <c:pt idx="1253">
                  <c:v>-0.1641528990429954</c:v>
                </c:pt>
                <c:pt idx="1254">
                  <c:v>-0.16446195665616412</c:v>
                </c:pt>
                <c:pt idx="1255">
                  <c:v>-0.16476878548846866</c:v>
                </c:pt>
                <c:pt idx="1256">
                  <c:v>-0.16507338553990897</c:v>
                </c:pt>
                <c:pt idx="1257">
                  <c:v>-0.16537575681048511</c:v>
                </c:pt>
                <c:pt idx="1258">
                  <c:v>-0.16567589930019705</c:v>
                </c:pt>
                <c:pt idx="1259">
                  <c:v>-0.16597381300904476</c:v>
                </c:pt>
                <c:pt idx="1260">
                  <c:v>-0.16622037189214661</c:v>
                </c:pt>
                <c:pt idx="1261">
                  <c:v>-0.16641650460819601</c:v>
                </c:pt>
                <c:pt idx="1262">
                  <c:v>-0.16656295408414765</c:v>
                </c:pt>
                <c:pt idx="1263">
                  <c:v>-0.16656295408414765</c:v>
                </c:pt>
                <c:pt idx="1264">
                  <c:v>-0.16656295408414765</c:v>
                </c:pt>
                <c:pt idx="1265">
                  <c:v>-0.16656295408414765</c:v>
                </c:pt>
                <c:pt idx="1266">
                  <c:v>-0.16656295408414765</c:v>
                </c:pt>
                <c:pt idx="1267">
                  <c:v>-0.16656295408414765</c:v>
                </c:pt>
                <c:pt idx="1268">
                  <c:v>-0.16656295408414765</c:v>
                </c:pt>
                <c:pt idx="1269">
                  <c:v>-0.16656295408414765</c:v>
                </c:pt>
                <c:pt idx="1270">
                  <c:v>-0.16666163954796792</c:v>
                </c:pt>
                <c:pt idx="1271">
                  <c:v>-0.16680920341435171</c:v>
                </c:pt>
                <c:pt idx="1272">
                  <c:v>-0.16700508848808282</c:v>
                </c:pt>
                <c:pt idx="1273">
                  <c:v>-0.16719998299254099</c:v>
                </c:pt>
                <c:pt idx="1274">
                  <c:v>-0.16734550380979921</c:v>
                </c:pt>
                <c:pt idx="1275">
                  <c:v>-0.16749046743184137</c:v>
                </c:pt>
                <c:pt idx="1276">
                  <c:v>-0.16758680029363837</c:v>
                </c:pt>
                <c:pt idx="1277">
                  <c:v>-0.16758680029363837</c:v>
                </c:pt>
                <c:pt idx="1278">
                  <c:v>-0.16758680029363837</c:v>
                </c:pt>
                <c:pt idx="1279">
                  <c:v>-0.16758680029363837</c:v>
                </c:pt>
                <c:pt idx="1280">
                  <c:v>-0.16758680029363837</c:v>
                </c:pt>
                <c:pt idx="1281">
                  <c:v>-0.16758680029363837</c:v>
                </c:pt>
                <c:pt idx="1282">
                  <c:v>-0.16758680029363837</c:v>
                </c:pt>
                <c:pt idx="1283">
                  <c:v>-0.16758680029363837</c:v>
                </c:pt>
                <c:pt idx="1284">
                  <c:v>-0.16758680029363837</c:v>
                </c:pt>
                <c:pt idx="1285">
                  <c:v>-0.16758680029363837</c:v>
                </c:pt>
                <c:pt idx="1286">
                  <c:v>-0.16768375226123097</c:v>
                </c:pt>
                <c:pt idx="1287">
                  <c:v>-0.16778045658650531</c:v>
                </c:pt>
                <c:pt idx="1288">
                  <c:v>-0.16792504874507011</c:v>
                </c:pt>
                <c:pt idx="1289">
                  <c:v>-0.16811697154170935</c:v>
                </c:pt>
                <c:pt idx="1290">
                  <c:v>-0.16830790376907562</c:v>
                </c:pt>
                <c:pt idx="1291">
                  <c:v>-0.1684504528785149</c:v>
                </c:pt>
                <c:pt idx="1292">
                  <c:v>-0.16863965160965344</c:v>
                </c:pt>
                <c:pt idx="1293">
                  <c:v>-0.1688747570355365</c:v>
                </c:pt>
                <c:pt idx="1294">
                  <c:v>-0.16910831469693052</c:v>
                </c:pt>
                <c:pt idx="1295">
                  <c:v>-0.16934032459383552</c:v>
                </c:pt>
                <c:pt idx="1296">
                  <c:v>-0.1694787876050238</c:v>
                </c:pt>
                <c:pt idx="1297">
                  <c:v>-0.16952481812092743</c:v>
                </c:pt>
                <c:pt idx="1298">
                  <c:v>-0.16952481812092743</c:v>
                </c:pt>
                <c:pt idx="1299">
                  <c:v>-0.16952481812092743</c:v>
                </c:pt>
                <c:pt idx="1300">
                  <c:v>-0.16952481812092743</c:v>
                </c:pt>
                <c:pt idx="1301">
                  <c:v>-0.16952481812092743</c:v>
                </c:pt>
                <c:pt idx="1302">
                  <c:v>-0.16952481812092743</c:v>
                </c:pt>
                <c:pt idx="1303">
                  <c:v>-0.16952481812092743</c:v>
                </c:pt>
                <c:pt idx="1304">
                  <c:v>-0.16952481812092743</c:v>
                </c:pt>
                <c:pt idx="1305">
                  <c:v>-0.16952481812092743</c:v>
                </c:pt>
                <c:pt idx="1306">
                  <c:v>-0.16952481812092743</c:v>
                </c:pt>
                <c:pt idx="1307">
                  <c:v>-0.16952481812092743</c:v>
                </c:pt>
                <c:pt idx="1308">
                  <c:v>-0.16952481812092743</c:v>
                </c:pt>
                <c:pt idx="1309">
                  <c:v>-0.16957183920610405</c:v>
                </c:pt>
                <c:pt idx="1310">
                  <c:v>-0.16957183920610405</c:v>
                </c:pt>
                <c:pt idx="1311">
                  <c:v>-0.1696187983807011</c:v>
                </c:pt>
                <c:pt idx="1312">
                  <c:v>-0.16966569564471859</c:v>
                </c:pt>
                <c:pt idx="1313">
                  <c:v>-0.16975930444101489</c:v>
                </c:pt>
                <c:pt idx="1314">
                  <c:v>-0.16989925330611264</c:v>
                </c:pt>
                <c:pt idx="1315">
                  <c:v>-0.16999224299661331</c:v>
                </c:pt>
                <c:pt idx="1316">
                  <c:v>-0.17013126320301761</c:v>
                </c:pt>
                <c:pt idx="1317">
                  <c:v>-0.17040763203017811</c:v>
                </c:pt>
                <c:pt idx="1318">
                  <c:v>-0.17059063970336058</c:v>
                </c:pt>
                <c:pt idx="1319">
                  <c:v>-0.17077265680727002</c:v>
                </c:pt>
                <c:pt idx="1320">
                  <c:v>-0.17077265680727002</c:v>
                </c:pt>
                <c:pt idx="1321">
                  <c:v>-0.17077265680727002</c:v>
                </c:pt>
                <c:pt idx="1322">
                  <c:v>-0.17077265680727002</c:v>
                </c:pt>
                <c:pt idx="1323">
                  <c:v>-0.17077265680727002</c:v>
                </c:pt>
                <c:pt idx="1324">
                  <c:v>-0.17077265680727002</c:v>
                </c:pt>
                <c:pt idx="1325">
                  <c:v>-0.17077265680727002</c:v>
                </c:pt>
                <c:pt idx="1326">
                  <c:v>-0.17077265680727002</c:v>
                </c:pt>
                <c:pt idx="1327">
                  <c:v>-0.17077265680727002</c:v>
                </c:pt>
                <c:pt idx="1328">
                  <c:v>-0.17077265680727002</c:v>
                </c:pt>
                <c:pt idx="1329">
                  <c:v>-0.17077265680727002</c:v>
                </c:pt>
                <c:pt idx="1330">
                  <c:v>-0.17077265680727002</c:v>
                </c:pt>
                <c:pt idx="1331">
                  <c:v>-0.17077265680727002</c:v>
                </c:pt>
                <c:pt idx="1332">
                  <c:v>-0.17077265680727002</c:v>
                </c:pt>
                <c:pt idx="1333">
                  <c:v>-0.17082277342142468</c:v>
                </c:pt>
                <c:pt idx="1334">
                  <c:v>-0.17097275180041133</c:v>
                </c:pt>
                <c:pt idx="1335">
                  <c:v>-0.17112217298418189</c:v>
                </c:pt>
                <c:pt idx="1336">
                  <c:v>-0.17127103697273641</c:v>
                </c:pt>
                <c:pt idx="1337">
                  <c:v>-0.17132053448109544</c:v>
                </c:pt>
                <c:pt idx="1338">
                  <c:v>-0.17136997007887494</c:v>
                </c:pt>
                <c:pt idx="1339">
                  <c:v>-0.17136997007887494</c:v>
                </c:pt>
                <c:pt idx="1340">
                  <c:v>-0.17136997007887494</c:v>
                </c:pt>
                <c:pt idx="1341">
                  <c:v>-0.17136997007887494</c:v>
                </c:pt>
                <c:pt idx="1342">
                  <c:v>-0.17136997007887494</c:v>
                </c:pt>
                <c:pt idx="1343">
                  <c:v>-0.17136997007887494</c:v>
                </c:pt>
                <c:pt idx="1344">
                  <c:v>-0.17136997007887494</c:v>
                </c:pt>
                <c:pt idx="1345">
                  <c:v>-0.17136997007887494</c:v>
                </c:pt>
                <c:pt idx="1346">
                  <c:v>-0.17136997007887494</c:v>
                </c:pt>
                <c:pt idx="1347">
                  <c:v>-0.17136997007887494</c:v>
                </c:pt>
                <c:pt idx="1348">
                  <c:v>-0.17136997007887494</c:v>
                </c:pt>
                <c:pt idx="1349">
                  <c:v>-0.17147088432355942</c:v>
                </c:pt>
                <c:pt idx="1350">
                  <c:v>-0.17182213399669899</c:v>
                </c:pt>
                <c:pt idx="1351">
                  <c:v>-0.17236796862139894</c:v>
                </c:pt>
                <c:pt idx="1352">
                  <c:v>-0.1730518328832302</c:v>
                </c:pt>
                <c:pt idx="1353">
                  <c:v>-0.17372356267146749</c:v>
                </c:pt>
                <c:pt idx="1354">
                  <c:v>-0.1744298076078101</c:v>
                </c:pt>
                <c:pt idx="1355">
                  <c:v>-0.17512212266375146</c:v>
                </c:pt>
                <c:pt idx="1356">
                  <c:v>-0.17588990671617774</c:v>
                </c:pt>
                <c:pt idx="1357">
                  <c:v>-0.17672684488597368</c:v>
                </c:pt>
                <c:pt idx="1358">
                  <c:v>-0.1775836873070985</c:v>
                </c:pt>
                <c:pt idx="1359">
                  <c:v>-0.17845671934477852</c:v>
                </c:pt>
                <c:pt idx="1360">
                  <c:v>-0.17938157053755113</c:v>
                </c:pt>
                <c:pt idx="1361">
                  <c:v>-0.18023556507201616</c:v>
                </c:pt>
                <c:pt idx="1362">
                  <c:v>-0.18076341467335361</c:v>
                </c:pt>
                <c:pt idx="1363">
                  <c:v>-0.18091200006430011</c:v>
                </c:pt>
                <c:pt idx="1364">
                  <c:v>-0.18091200006430011</c:v>
                </c:pt>
                <c:pt idx="1365">
                  <c:v>-0.18091200006430011</c:v>
                </c:pt>
                <c:pt idx="1366">
                  <c:v>-0.18091200006430011</c:v>
                </c:pt>
                <c:pt idx="1367">
                  <c:v>-0.18091200006430011</c:v>
                </c:pt>
                <c:pt idx="1368">
                  <c:v>-0.18122056239283235</c:v>
                </c:pt>
                <c:pt idx="1369">
                  <c:v>-0.18193751785943901</c:v>
                </c:pt>
                <c:pt idx="1370">
                  <c:v>-0.18252393486904123</c:v>
                </c:pt>
                <c:pt idx="1371">
                  <c:v>-0.18273975514939103</c:v>
                </c:pt>
                <c:pt idx="1372">
                  <c:v>-0.18273975514939103</c:v>
                </c:pt>
                <c:pt idx="1373">
                  <c:v>-0.18273975514939103</c:v>
                </c:pt>
                <c:pt idx="1374">
                  <c:v>-0.18291790284207793</c:v>
                </c:pt>
                <c:pt idx="1375">
                  <c:v>-0.18330437963498772</c:v>
                </c:pt>
                <c:pt idx="1376">
                  <c:v>-0.18395428594392976</c:v>
                </c:pt>
                <c:pt idx="1377">
                  <c:v>-0.18509297627850624</c:v>
                </c:pt>
                <c:pt idx="1378">
                  <c:v>-0.18667290331361425</c:v>
                </c:pt>
                <c:pt idx="1379">
                  <c:v>-0.1880789235307353</c:v>
                </c:pt>
                <c:pt idx="1380">
                  <c:v>-0.18931103692986936</c:v>
                </c:pt>
                <c:pt idx="1381">
                  <c:v>-0.1903692435110165</c:v>
                </c:pt>
                <c:pt idx="1382">
                  <c:v>-0.19077435538837417</c:v>
                </c:pt>
                <c:pt idx="1383">
                  <c:v>-0.19077435538837417</c:v>
                </c:pt>
                <c:pt idx="1384">
                  <c:v>-0.19077435538837417</c:v>
                </c:pt>
                <c:pt idx="1385">
                  <c:v>-0.19077435538837417</c:v>
                </c:pt>
                <c:pt idx="1386">
                  <c:v>-0.19077435538837417</c:v>
                </c:pt>
                <c:pt idx="1387">
                  <c:v>-0.19077435538837417</c:v>
                </c:pt>
                <c:pt idx="1388">
                  <c:v>-0.19077435538837417</c:v>
                </c:pt>
                <c:pt idx="1389">
                  <c:v>-0.19077435538837417</c:v>
                </c:pt>
                <c:pt idx="1390">
                  <c:v>-0.19077435538837417</c:v>
                </c:pt>
                <c:pt idx="1391">
                  <c:v>-0.19077435538837417</c:v>
                </c:pt>
                <c:pt idx="1392">
                  <c:v>-0.19077435538837417</c:v>
                </c:pt>
                <c:pt idx="1393">
                  <c:v>-0.19077435538837417</c:v>
                </c:pt>
                <c:pt idx="1394">
                  <c:v>-0.19077435538837417</c:v>
                </c:pt>
                <c:pt idx="1395">
                  <c:v>-0.19077435538837417</c:v>
                </c:pt>
                <c:pt idx="1396">
                  <c:v>-0.19084220938357307</c:v>
                </c:pt>
                <c:pt idx="1397">
                  <c:v>-0.19104428551526031</c:v>
                </c:pt>
                <c:pt idx="1398">
                  <c:v>-0.1913432207486708</c:v>
                </c:pt>
                <c:pt idx="1399">
                  <c:v>-0.19170177587019857</c:v>
                </c:pt>
                <c:pt idx="1400">
                  <c:v>-0.19214728440071982</c:v>
                </c:pt>
                <c:pt idx="1401">
                  <c:v>-0.1926415784679352</c:v>
                </c:pt>
                <c:pt idx="1402">
                  <c:v>-0.19314939999678463</c:v>
                </c:pt>
                <c:pt idx="1403">
                  <c:v>-0.19378002116019338</c:v>
                </c:pt>
                <c:pt idx="1404">
                  <c:v>-0.19469567863190124</c:v>
                </c:pt>
                <c:pt idx="1405">
                  <c:v>-0.1959802922025031</c:v>
                </c:pt>
                <c:pt idx="1406">
                  <c:v>-0.19709099895511795</c:v>
                </c:pt>
                <c:pt idx="1407">
                  <c:v>-0.19774626052919203</c:v>
                </c:pt>
                <c:pt idx="1408">
                  <c:v>-0.19786435495970472</c:v>
                </c:pt>
                <c:pt idx="1409">
                  <c:v>-0.19786435495970472</c:v>
                </c:pt>
                <c:pt idx="1410">
                  <c:v>-0.19786435495970472</c:v>
                </c:pt>
                <c:pt idx="1411">
                  <c:v>-0.19788134941379423</c:v>
                </c:pt>
                <c:pt idx="1412">
                  <c:v>-0.19793196131258539</c:v>
                </c:pt>
                <c:pt idx="1413">
                  <c:v>-0.19799857709619306</c:v>
                </c:pt>
                <c:pt idx="1414">
                  <c:v>-0.19799857709619306</c:v>
                </c:pt>
                <c:pt idx="1415">
                  <c:v>-0.19799857709619306</c:v>
                </c:pt>
                <c:pt idx="1416">
                  <c:v>-0.19799857709619306</c:v>
                </c:pt>
                <c:pt idx="1417">
                  <c:v>-0.19799857709619306</c:v>
                </c:pt>
                <c:pt idx="1418">
                  <c:v>-0.19799857709619306</c:v>
                </c:pt>
                <c:pt idx="1419">
                  <c:v>-0.19799857709619306</c:v>
                </c:pt>
                <c:pt idx="1420">
                  <c:v>-0.19799857709619306</c:v>
                </c:pt>
                <c:pt idx="1421">
                  <c:v>-0.19820312965106276</c:v>
                </c:pt>
                <c:pt idx="1422">
                  <c:v>-0.19884056097822325</c:v>
                </c:pt>
                <c:pt idx="1423">
                  <c:v>-0.19952405377657714</c:v>
                </c:pt>
                <c:pt idx="1424">
                  <c:v>-0.19973950259344961</c:v>
                </c:pt>
                <c:pt idx="1425">
                  <c:v>-0.19973950259344961</c:v>
                </c:pt>
                <c:pt idx="1426">
                  <c:v>-0.19973950259344961</c:v>
                </c:pt>
                <c:pt idx="1427">
                  <c:v>-0.19973950259344961</c:v>
                </c:pt>
                <c:pt idx="1428">
                  <c:v>-0.19973950259344961</c:v>
                </c:pt>
                <c:pt idx="1429">
                  <c:v>-0.19973950259344961</c:v>
                </c:pt>
                <c:pt idx="1430">
                  <c:v>-0.19989626018089815</c:v>
                </c:pt>
                <c:pt idx="1431">
                  <c:v>-0.20035316025805863</c:v>
                </c:pt>
                <c:pt idx="1432">
                  <c:v>-0.2011841550122167</c:v>
                </c:pt>
                <c:pt idx="1433">
                  <c:v>-0.20229814302554833</c:v>
                </c:pt>
                <c:pt idx="1434">
                  <c:v>-0.20323822422089297</c:v>
                </c:pt>
                <c:pt idx="1435">
                  <c:v>-0.20401718313293002</c:v>
                </c:pt>
                <c:pt idx="1436">
                  <c:v>-0.20420152188357302</c:v>
                </c:pt>
                <c:pt idx="1437">
                  <c:v>-0.20420152188357302</c:v>
                </c:pt>
                <c:pt idx="1438">
                  <c:v>-0.20420152188357302</c:v>
                </c:pt>
                <c:pt idx="1439">
                  <c:v>-0.20420152188357302</c:v>
                </c:pt>
                <c:pt idx="1440">
                  <c:v>-0.20420152188357302</c:v>
                </c:pt>
                <c:pt idx="1441">
                  <c:v>-0.2042957807409547</c:v>
                </c:pt>
                <c:pt idx="1442">
                  <c:v>-0.20452423077953494</c:v>
                </c:pt>
                <c:pt idx="1443">
                  <c:v>-0.20467674749228357</c:v>
                </c:pt>
                <c:pt idx="1444">
                  <c:v>-0.20471045780285455</c:v>
                </c:pt>
                <c:pt idx="1445">
                  <c:v>-0.20471045780285455</c:v>
                </c:pt>
                <c:pt idx="1446">
                  <c:v>-0.20471045780285455</c:v>
                </c:pt>
                <c:pt idx="1447">
                  <c:v>-0.20477806415573521</c:v>
                </c:pt>
                <c:pt idx="1448">
                  <c:v>-0.20507340857553119</c:v>
                </c:pt>
                <c:pt idx="1449">
                  <c:v>-0.205466509800454</c:v>
                </c:pt>
                <c:pt idx="1450">
                  <c:v>-0.20570440120241731</c:v>
                </c:pt>
                <c:pt idx="1451">
                  <c:v>-0.20576544503386449</c:v>
                </c:pt>
                <c:pt idx="1452">
                  <c:v>-0.20576990259559289</c:v>
                </c:pt>
                <c:pt idx="1453">
                  <c:v>-0.20576990259559289</c:v>
                </c:pt>
                <c:pt idx="1454">
                  <c:v>-0.20576990259559289</c:v>
                </c:pt>
                <c:pt idx="1455">
                  <c:v>-0.20576990259559289</c:v>
                </c:pt>
                <c:pt idx="1456">
                  <c:v>-0.20576990259559289</c:v>
                </c:pt>
                <c:pt idx="1457">
                  <c:v>-0.20576990259559289</c:v>
                </c:pt>
                <c:pt idx="1458">
                  <c:v>-0.20576990259559289</c:v>
                </c:pt>
                <c:pt idx="1459">
                  <c:v>-0.20576990259559289</c:v>
                </c:pt>
                <c:pt idx="1460">
                  <c:v>-0.20576990259559289</c:v>
                </c:pt>
                <c:pt idx="1461">
                  <c:v>-0.20576990259559289</c:v>
                </c:pt>
                <c:pt idx="1462">
                  <c:v>-0.20576990259559289</c:v>
                </c:pt>
                <c:pt idx="1463">
                  <c:v>-0.20576990259559289</c:v>
                </c:pt>
                <c:pt idx="1464">
                  <c:v>-0.20576990259559289</c:v>
                </c:pt>
                <c:pt idx="1465">
                  <c:v>-0.20576990259559289</c:v>
                </c:pt>
                <c:pt idx="1466">
                  <c:v>-0.20576990259559289</c:v>
                </c:pt>
                <c:pt idx="1467">
                  <c:v>-0.20576990259559289</c:v>
                </c:pt>
                <c:pt idx="1468">
                  <c:v>-0.20576990259559289</c:v>
                </c:pt>
                <c:pt idx="1469">
                  <c:v>-0.20576990259559289</c:v>
                </c:pt>
                <c:pt idx="1470">
                  <c:v>-0.20576990259559289</c:v>
                </c:pt>
                <c:pt idx="1471">
                  <c:v>-0.20576990259559289</c:v>
                </c:pt>
                <c:pt idx="1472">
                  <c:v>-0.20576990259559289</c:v>
                </c:pt>
                <c:pt idx="1473">
                  <c:v>-0.20576990259559289</c:v>
                </c:pt>
                <c:pt idx="1474">
                  <c:v>-0.20576990259559289</c:v>
                </c:pt>
                <c:pt idx="1475">
                  <c:v>-0.20576990259559289</c:v>
                </c:pt>
                <c:pt idx="1476">
                  <c:v>-0.20576990259559289</c:v>
                </c:pt>
                <c:pt idx="1477">
                  <c:v>-0.20576990259559289</c:v>
                </c:pt>
                <c:pt idx="1478">
                  <c:v>-0.20576990259559289</c:v>
                </c:pt>
                <c:pt idx="1479">
                  <c:v>-0.20576990259559289</c:v>
                </c:pt>
                <c:pt idx="1480">
                  <c:v>-0.20576990259559289</c:v>
                </c:pt>
                <c:pt idx="1481">
                  <c:v>-0.20576990259559289</c:v>
                </c:pt>
                <c:pt idx="1482">
                  <c:v>-0.20576990259559289</c:v>
                </c:pt>
                <c:pt idx="1483">
                  <c:v>-0.20576990259559289</c:v>
                </c:pt>
                <c:pt idx="1484">
                  <c:v>-0.20576990259559289</c:v>
                </c:pt>
                <c:pt idx="1485">
                  <c:v>-0.20576990259559289</c:v>
                </c:pt>
                <c:pt idx="1486">
                  <c:v>-0.20576990259559289</c:v>
                </c:pt>
                <c:pt idx="1487">
                  <c:v>-0.20576990259559289</c:v>
                </c:pt>
                <c:pt idx="1488">
                  <c:v>-0.20576990259559289</c:v>
                </c:pt>
                <c:pt idx="1489">
                  <c:v>-0.20576990259559289</c:v>
                </c:pt>
                <c:pt idx="1490">
                  <c:v>-0.20576990259559289</c:v>
                </c:pt>
                <c:pt idx="1491">
                  <c:v>-0.20576990259559289</c:v>
                </c:pt>
                <c:pt idx="1492">
                  <c:v>-0.20576990259559289</c:v>
                </c:pt>
                <c:pt idx="1493">
                  <c:v>-0.20576990259559289</c:v>
                </c:pt>
                <c:pt idx="1494">
                  <c:v>-0.20576990259559289</c:v>
                </c:pt>
                <c:pt idx="1495">
                  <c:v>-0.20576990259559289</c:v>
                </c:pt>
                <c:pt idx="1496">
                  <c:v>-0.20576990259559289</c:v>
                </c:pt>
                <c:pt idx="1497">
                  <c:v>-0.20576990259559289</c:v>
                </c:pt>
                <c:pt idx="1498">
                  <c:v>-0.20576990259559289</c:v>
                </c:pt>
                <c:pt idx="1499">
                  <c:v>-0.20576990259559289</c:v>
                </c:pt>
                <c:pt idx="1500">
                  <c:v>-0.20576990259559289</c:v>
                </c:pt>
                <c:pt idx="1501">
                  <c:v>-0.20576990259559289</c:v>
                </c:pt>
                <c:pt idx="1502">
                  <c:v>-0.20576990259559289</c:v>
                </c:pt>
                <c:pt idx="1503">
                  <c:v>-0.20576990259559289</c:v>
                </c:pt>
                <c:pt idx="1504">
                  <c:v>-0.20576990259559289</c:v>
                </c:pt>
                <c:pt idx="1505">
                  <c:v>-0.20576990259559289</c:v>
                </c:pt>
                <c:pt idx="1506">
                  <c:v>-0.20576990259559289</c:v>
                </c:pt>
                <c:pt idx="1507">
                  <c:v>-0.20576990259559289</c:v>
                </c:pt>
                <c:pt idx="1508">
                  <c:v>-0.20576990259559289</c:v>
                </c:pt>
                <c:pt idx="1509">
                  <c:v>-0.20576990259559289</c:v>
                </c:pt>
                <c:pt idx="1510">
                  <c:v>-0.20576990259559289</c:v>
                </c:pt>
                <c:pt idx="1511">
                  <c:v>-0.20576990259559289</c:v>
                </c:pt>
                <c:pt idx="1512">
                  <c:v>-0.20576990259559289</c:v>
                </c:pt>
                <c:pt idx="1513">
                  <c:v>-0.20576990259559289</c:v>
                </c:pt>
                <c:pt idx="1514">
                  <c:v>-0.20576990259559289</c:v>
                </c:pt>
                <c:pt idx="1515">
                  <c:v>-0.20576990259559289</c:v>
                </c:pt>
                <c:pt idx="1516">
                  <c:v>-0.20576990259559289</c:v>
                </c:pt>
                <c:pt idx="1517">
                  <c:v>-0.20576990259559289</c:v>
                </c:pt>
                <c:pt idx="1518">
                  <c:v>-0.20576990259559289</c:v>
                </c:pt>
                <c:pt idx="1519">
                  <c:v>-0.20576990259559289</c:v>
                </c:pt>
                <c:pt idx="1520">
                  <c:v>-0.20576990259559289</c:v>
                </c:pt>
                <c:pt idx="1521">
                  <c:v>-0.20576990259559289</c:v>
                </c:pt>
                <c:pt idx="1522">
                  <c:v>-0.20576990259559289</c:v>
                </c:pt>
                <c:pt idx="1523">
                  <c:v>-0.20581574737975786</c:v>
                </c:pt>
                <c:pt idx="1524">
                  <c:v>-0.20599850741062203</c:v>
                </c:pt>
                <c:pt idx="1525">
                  <c:v>-0.20649598987268478</c:v>
                </c:pt>
                <c:pt idx="1526">
                  <c:v>-0.20725009168702804</c:v>
                </c:pt>
                <c:pt idx="1527">
                  <c:v>-0.20819942851401707</c:v>
                </c:pt>
                <c:pt idx="1528">
                  <c:v>-0.2092008940489965</c:v>
                </c:pt>
                <c:pt idx="1529">
                  <c:v>-0.21008757736946973</c:v>
                </c:pt>
                <c:pt idx="1530">
                  <c:v>-0.21079075773212405</c:v>
                </c:pt>
                <c:pt idx="1531">
                  <c:v>-0.21128613523448173</c:v>
                </c:pt>
                <c:pt idx="1532">
                  <c:v>-0.21154854322595121</c:v>
                </c:pt>
                <c:pt idx="1533">
                  <c:v>-0.21162295974258361</c:v>
                </c:pt>
                <c:pt idx="1534">
                  <c:v>-0.21162295974258361</c:v>
                </c:pt>
                <c:pt idx="1535">
                  <c:v>-0.21162295974258361</c:v>
                </c:pt>
                <c:pt idx="1536">
                  <c:v>-0.21162295974258361</c:v>
                </c:pt>
                <c:pt idx="1537">
                  <c:v>-0.21162295974258361</c:v>
                </c:pt>
                <c:pt idx="1538">
                  <c:v>-0.21162295974258361</c:v>
                </c:pt>
                <c:pt idx="1539">
                  <c:v>-0.21162295974258361</c:v>
                </c:pt>
                <c:pt idx="1540">
                  <c:v>-0.21162295974258361</c:v>
                </c:pt>
                <c:pt idx="1541">
                  <c:v>-0.21162295974258361</c:v>
                </c:pt>
                <c:pt idx="1542">
                  <c:v>-0.21162295974258361</c:v>
                </c:pt>
                <c:pt idx="1543">
                  <c:v>-0.21162295974258361</c:v>
                </c:pt>
                <c:pt idx="1544">
                  <c:v>-0.21162295974258361</c:v>
                </c:pt>
                <c:pt idx="1545">
                  <c:v>-0.21162295974258361</c:v>
                </c:pt>
                <c:pt idx="1546">
                  <c:v>-0.21162295974258361</c:v>
                </c:pt>
                <c:pt idx="1547">
                  <c:v>-0.21162295974258361</c:v>
                </c:pt>
                <c:pt idx="1548">
                  <c:v>-0.21162295974258361</c:v>
                </c:pt>
                <c:pt idx="1549">
                  <c:v>-0.21162295974258361</c:v>
                </c:pt>
                <c:pt idx="1550">
                  <c:v>-0.21162295974258361</c:v>
                </c:pt>
                <c:pt idx="1551">
                  <c:v>-0.21162295974258361</c:v>
                </c:pt>
                <c:pt idx="1552">
                  <c:v>-0.21162295974258361</c:v>
                </c:pt>
                <c:pt idx="1553">
                  <c:v>-0.21162295974258361</c:v>
                </c:pt>
                <c:pt idx="1554">
                  <c:v>-0.21162295974258361</c:v>
                </c:pt>
                <c:pt idx="1555">
                  <c:v>-0.21162295974258361</c:v>
                </c:pt>
                <c:pt idx="1556">
                  <c:v>-0.21162295974258361</c:v>
                </c:pt>
                <c:pt idx="1557">
                  <c:v>-0.21162295974258361</c:v>
                </c:pt>
                <c:pt idx="1558">
                  <c:v>-0.21162295974258361</c:v>
                </c:pt>
                <c:pt idx="1559">
                  <c:v>-0.21162295974258361</c:v>
                </c:pt>
                <c:pt idx="1560">
                  <c:v>-0.21162295974258361</c:v>
                </c:pt>
                <c:pt idx="1561">
                  <c:v>-0.21162295974258361</c:v>
                </c:pt>
                <c:pt idx="1562">
                  <c:v>-0.21162295974258361</c:v>
                </c:pt>
                <c:pt idx="1563">
                  <c:v>-0.21162295974258361</c:v>
                </c:pt>
                <c:pt idx="1564">
                  <c:v>-0.21162295974258361</c:v>
                </c:pt>
                <c:pt idx="1565">
                  <c:v>-0.21162295974258361</c:v>
                </c:pt>
                <c:pt idx="1566">
                  <c:v>-0.21162295974258361</c:v>
                </c:pt>
                <c:pt idx="1567">
                  <c:v>-0.21162295974258361</c:v>
                </c:pt>
                <c:pt idx="1568">
                  <c:v>-0.21162295974258361</c:v>
                </c:pt>
                <c:pt idx="1569">
                  <c:v>-0.21162295974258361</c:v>
                </c:pt>
                <c:pt idx="1570">
                  <c:v>-0.21162295974258361</c:v>
                </c:pt>
                <c:pt idx="1571">
                  <c:v>-0.21162295974258361</c:v>
                </c:pt>
                <c:pt idx="1572">
                  <c:v>-0.21162295974258361</c:v>
                </c:pt>
                <c:pt idx="1573">
                  <c:v>-0.21162295974258361</c:v>
                </c:pt>
                <c:pt idx="1574">
                  <c:v>-0.21162295974258361</c:v>
                </c:pt>
                <c:pt idx="1575">
                  <c:v>-0.21162295974258361</c:v>
                </c:pt>
                <c:pt idx="1576">
                  <c:v>-0.21162295974258361</c:v>
                </c:pt>
                <c:pt idx="1577">
                  <c:v>-0.21162295974258361</c:v>
                </c:pt>
                <c:pt idx="1578">
                  <c:v>-0.21169951217421085</c:v>
                </c:pt>
                <c:pt idx="1579">
                  <c:v>-0.21192879800561515</c:v>
                </c:pt>
                <c:pt idx="1580">
                  <c:v>-0.21215752664180343</c:v>
                </c:pt>
                <c:pt idx="1581">
                  <c:v>-0.21253750282385933</c:v>
                </c:pt>
                <c:pt idx="1582">
                  <c:v>-0.21284036937907197</c:v>
                </c:pt>
                <c:pt idx="1583">
                  <c:v>-0.21329281189450405</c:v>
                </c:pt>
                <c:pt idx="1584">
                  <c:v>-0.21381784456447148</c:v>
                </c:pt>
                <c:pt idx="1585">
                  <c:v>-0.21441416726680343</c:v>
                </c:pt>
                <c:pt idx="1586">
                  <c:v>-0.2150802941475905</c:v>
                </c:pt>
                <c:pt idx="1587">
                  <c:v>-0.21581455362118449</c:v>
                </c:pt>
                <c:pt idx="1588">
                  <c:v>-0.21654262203682234</c:v>
                </c:pt>
                <c:pt idx="1589">
                  <c:v>-0.21719259025634394</c:v>
                </c:pt>
                <c:pt idx="1590">
                  <c:v>-0.21769465410129418</c:v>
                </c:pt>
                <c:pt idx="1591">
                  <c:v>-0.21812258002722013</c:v>
                </c:pt>
                <c:pt idx="1592">
                  <c:v>-0.2184066257662462</c:v>
                </c:pt>
                <c:pt idx="1593">
                  <c:v>-0.21868968093599928</c:v>
                </c:pt>
                <c:pt idx="1594">
                  <c:v>-0.21883083705739842</c:v>
                </c:pt>
                <c:pt idx="1595">
                  <c:v>-0.21897174553647936</c:v>
                </c:pt>
                <c:pt idx="1596">
                  <c:v>-0.2192528195676865</c:v>
                </c:pt>
                <c:pt idx="1597">
                  <c:v>-0.21953290302962064</c:v>
                </c:pt>
                <c:pt idx="1598">
                  <c:v>-0.22002066553069233</c:v>
                </c:pt>
                <c:pt idx="1599">
                  <c:v>-0.22057439375428628</c:v>
                </c:pt>
                <c:pt idx="1600">
                  <c:v>-0.22119260184649306</c:v>
                </c:pt>
                <c:pt idx="1601">
                  <c:v>-0.22187361822166454</c:v>
                </c:pt>
                <c:pt idx="1602">
                  <c:v>-0.2225484435388799</c:v>
                </c:pt>
                <c:pt idx="1603">
                  <c:v>-0.22308384623092378</c:v>
                </c:pt>
                <c:pt idx="1604">
                  <c:v>-0.22348279800561516</c:v>
                </c:pt>
                <c:pt idx="1605">
                  <c:v>-0.22381355527692001</c:v>
                </c:pt>
                <c:pt idx="1606">
                  <c:v>-0.22394542481138505</c:v>
                </c:pt>
                <c:pt idx="1607">
                  <c:v>-0.22407704670353182</c:v>
                </c:pt>
                <c:pt idx="1608">
                  <c:v>-0.22407704670353182</c:v>
                </c:pt>
                <c:pt idx="1609">
                  <c:v>-0.22407704670353182</c:v>
                </c:pt>
                <c:pt idx="1610">
                  <c:v>-0.22407704670353182</c:v>
                </c:pt>
                <c:pt idx="1611">
                  <c:v>-0.22407704670353182</c:v>
                </c:pt>
                <c:pt idx="1612">
                  <c:v>-0.22407704670353182</c:v>
                </c:pt>
                <c:pt idx="1613">
                  <c:v>-0.22407704670353182</c:v>
                </c:pt>
                <c:pt idx="1614">
                  <c:v>-0.22407704670353182</c:v>
                </c:pt>
                <c:pt idx="1615">
                  <c:v>-0.22407704670353182</c:v>
                </c:pt>
                <c:pt idx="1616">
                  <c:v>-0.22407704670353182</c:v>
                </c:pt>
                <c:pt idx="1617">
                  <c:v>-0.22407704670353182</c:v>
                </c:pt>
                <c:pt idx="1618">
                  <c:v>-0.22407704670353182</c:v>
                </c:pt>
                <c:pt idx="1619">
                  <c:v>-0.22407704670353182</c:v>
                </c:pt>
                <c:pt idx="1620">
                  <c:v>-0.22407704670353182</c:v>
                </c:pt>
                <c:pt idx="1621">
                  <c:v>-0.22407704670353182</c:v>
                </c:pt>
                <c:pt idx="1622">
                  <c:v>-0.22407704670353182</c:v>
                </c:pt>
                <c:pt idx="1623">
                  <c:v>-0.22407704670353182</c:v>
                </c:pt>
                <c:pt idx="1624">
                  <c:v>-0.22407704670353182</c:v>
                </c:pt>
                <c:pt idx="1625">
                  <c:v>-0.22414926539458979</c:v>
                </c:pt>
                <c:pt idx="1626">
                  <c:v>-0.22443752105302597</c:v>
                </c:pt>
                <c:pt idx="1627">
                  <c:v>-0.22515382645854723</c:v>
                </c:pt>
                <c:pt idx="1628">
                  <c:v>-0.22614625304891076</c:v>
                </c:pt>
                <c:pt idx="1629">
                  <c:v>-0.22740439984675026</c:v>
                </c:pt>
                <c:pt idx="1630">
                  <c:v>-0.22871068212019846</c:v>
                </c:pt>
                <c:pt idx="1631">
                  <c:v>-0.22992759647205033</c:v>
                </c:pt>
                <c:pt idx="1632">
                  <c:v>-0.23079400407771733</c:v>
                </c:pt>
                <c:pt idx="1633">
                  <c:v>-0.23138769558041794</c:v>
                </c:pt>
                <c:pt idx="1634">
                  <c:v>-0.23158447835755272</c:v>
                </c:pt>
                <c:pt idx="1635">
                  <c:v>-0.23164994879543852</c:v>
                </c:pt>
                <c:pt idx="1636">
                  <c:v>-0.23164994879543852</c:v>
                </c:pt>
                <c:pt idx="1637">
                  <c:v>-0.23171535732274479</c:v>
                </c:pt>
                <c:pt idx="1638">
                  <c:v>-0.23191121144118612</c:v>
                </c:pt>
                <c:pt idx="1639">
                  <c:v>-0.23217148351766076</c:v>
                </c:pt>
                <c:pt idx="1640">
                  <c:v>-0.23249543062521391</c:v>
                </c:pt>
                <c:pt idx="1641">
                  <c:v>-0.23275347392082435</c:v>
                </c:pt>
                <c:pt idx="1642">
                  <c:v>-0.23288212410515219</c:v>
                </c:pt>
                <c:pt idx="1643">
                  <c:v>-0.23288212410515219</c:v>
                </c:pt>
                <c:pt idx="1644">
                  <c:v>-0.23288212410515219</c:v>
                </c:pt>
                <c:pt idx="1645">
                  <c:v>-0.23288212410515219</c:v>
                </c:pt>
                <c:pt idx="1646">
                  <c:v>-0.23288212410515219</c:v>
                </c:pt>
                <c:pt idx="1647">
                  <c:v>-0.23288212410515219</c:v>
                </c:pt>
                <c:pt idx="1648">
                  <c:v>-0.23288212410515219</c:v>
                </c:pt>
                <c:pt idx="1649">
                  <c:v>-0.23288212410515219</c:v>
                </c:pt>
                <c:pt idx="1650">
                  <c:v>-0.23288212410515219</c:v>
                </c:pt>
                <c:pt idx="1651">
                  <c:v>-0.23288212410515219</c:v>
                </c:pt>
                <c:pt idx="1652">
                  <c:v>-0.23288212410515219</c:v>
                </c:pt>
                <c:pt idx="1653">
                  <c:v>-0.23288212410515219</c:v>
                </c:pt>
                <c:pt idx="1654">
                  <c:v>-0.23288212410515219</c:v>
                </c:pt>
                <c:pt idx="1655">
                  <c:v>-0.23288212410515219</c:v>
                </c:pt>
                <c:pt idx="1656">
                  <c:v>-0.23288212410515219</c:v>
                </c:pt>
                <c:pt idx="1657">
                  <c:v>-0.23288212410515219</c:v>
                </c:pt>
                <c:pt idx="1658">
                  <c:v>-0.23288212410515219</c:v>
                </c:pt>
                <c:pt idx="1659">
                  <c:v>-0.23288212410515219</c:v>
                </c:pt>
                <c:pt idx="1660">
                  <c:v>-0.23288212410515219</c:v>
                </c:pt>
                <c:pt idx="1661">
                  <c:v>-0.23288212410515219</c:v>
                </c:pt>
                <c:pt idx="1662">
                  <c:v>-0.23288212410515219</c:v>
                </c:pt>
                <c:pt idx="1663">
                  <c:v>-0.23288212410515219</c:v>
                </c:pt>
                <c:pt idx="1664">
                  <c:v>-0.23288212410515219</c:v>
                </c:pt>
                <c:pt idx="1665">
                  <c:v>-0.23288212410515219</c:v>
                </c:pt>
                <c:pt idx="1666">
                  <c:v>-0.23288212410515219</c:v>
                </c:pt>
                <c:pt idx="1667">
                  <c:v>-0.23288212410515219</c:v>
                </c:pt>
                <c:pt idx="1668">
                  <c:v>-0.23288212410515219</c:v>
                </c:pt>
                <c:pt idx="1669">
                  <c:v>-0.23288212410515219</c:v>
                </c:pt>
                <c:pt idx="1670">
                  <c:v>-0.23288212410515219</c:v>
                </c:pt>
                <c:pt idx="1671">
                  <c:v>-0.23288212410515219</c:v>
                </c:pt>
                <c:pt idx="1672">
                  <c:v>-0.23288212410515219</c:v>
                </c:pt>
                <c:pt idx="1673">
                  <c:v>-0.23288212410515219</c:v>
                </c:pt>
                <c:pt idx="1674">
                  <c:v>-0.23288212410515219</c:v>
                </c:pt>
                <c:pt idx="1675">
                  <c:v>-0.23288212410515219</c:v>
                </c:pt>
                <c:pt idx="1676">
                  <c:v>-0.23288212410515219</c:v>
                </c:pt>
                <c:pt idx="1677">
                  <c:v>-0.23296065767532537</c:v>
                </c:pt>
                <c:pt idx="1678">
                  <c:v>-0.23311753908393307</c:v>
                </c:pt>
                <c:pt idx="1679">
                  <c:v>-0.23335239686749787</c:v>
                </c:pt>
                <c:pt idx="1680">
                  <c:v>-0.23358669745584662</c:v>
                </c:pt>
                <c:pt idx="1681">
                  <c:v>-0.23382044084897935</c:v>
                </c:pt>
                <c:pt idx="1682">
                  <c:v>-0.23389823149219779</c:v>
                </c:pt>
                <c:pt idx="1683">
                  <c:v>-0.23389823149219779</c:v>
                </c:pt>
                <c:pt idx="1684">
                  <c:v>-0.23389823149219779</c:v>
                </c:pt>
                <c:pt idx="1685">
                  <c:v>-0.23389823149219779</c:v>
                </c:pt>
                <c:pt idx="1686">
                  <c:v>-0.23389823149219779</c:v>
                </c:pt>
                <c:pt idx="1687">
                  <c:v>-0.23389823149219779</c:v>
                </c:pt>
                <c:pt idx="1688">
                  <c:v>-0.23389823149219779</c:v>
                </c:pt>
                <c:pt idx="1689">
                  <c:v>-0.23389823149219779</c:v>
                </c:pt>
                <c:pt idx="1690">
                  <c:v>-0.23389823149219779</c:v>
                </c:pt>
                <c:pt idx="1691">
                  <c:v>-0.23389823149219779</c:v>
                </c:pt>
                <c:pt idx="1692">
                  <c:v>-0.23389823149219779</c:v>
                </c:pt>
                <c:pt idx="1693">
                  <c:v>-0.23389823149219779</c:v>
                </c:pt>
                <c:pt idx="1694">
                  <c:v>-0.23389823149219779</c:v>
                </c:pt>
                <c:pt idx="1695">
                  <c:v>-0.23389823149219779</c:v>
                </c:pt>
                <c:pt idx="1696">
                  <c:v>-0.23389823149219779</c:v>
                </c:pt>
                <c:pt idx="1697">
                  <c:v>-0.23389823149219779</c:v>
                </c:pt>
                <c:pt idx="1698">
                  <c:v>-0.23389823149219779</c:v>
                </c:pt>
                <c:pt idx="1699">
                  <c:v>-0.23389823149219779</c:v>
                </c:pt>
                <c:pt idx="1700">
                  <c:v>-0.23397781754222352</c:v>
                </c:pt>
                <c:pt idx="1701">
                  <c:v>-0.23413680391053626</c:v>
                </c:pt>
                <c:pt idx="1702">
                  <c:v>-0.23429554263653082</c:v>
                </c:pt>
                <c:pt idx="1703">
                  <c:v>-0.23445403372020707</c:v>
                </c:pt>
                <c:pt idx="1704">
                  <c:v>-0.23469130601637475</c:v>
                </c:pt>
                <c:pt idx="1705">
                  <c:v>-0.23484917799425542</c:v>
                </c:pt>
                <c:pt idx="1706">
                  <c:v>-0.23500680232981783</c:v>
                </c:pt>
                <c:pt idx="1707">
                  <c:v>-0.235164179023062</c:v>
                </c:pt>
                <c:pt idx="1708">
                  <c:v>-0.23524277450381476</c:v>
                </c:pt>
                <c:pt idx="1709">
                  <c:v>-0.23532130807398793</c:v>
                </c:pt>
                <c:pt idx="1710">
                  <c:v>-0.23539977973358156</c:v>
                </c:pt>
                <c:pt idx="1711">
                  <c:v>-0.23539977973358156</c:v>
                </c:pt>
                <c:pt idx="1712">
                  <c:v>-0.23539977973358156</c:v>
                </c:pt>
                <c:pt idx="1713">
                  <c:v>-0.23539977973358156</c:v>
                </c:pt>
                <c:pt idx="1714">
                  <c:v>-0.23539977973358156</c:v>
                </c:pt>
                <c:pt idx="1715">
                  <c:v>-0.23539977973358156</c:v>
                </c:pt>
                <c:pt idx="1716">
                  <c:v>-0.23539977973358156</c:v>
                </c:pt>
                <c:pt idx="1717">
                  <c:v>-0.23539977973358156</c:v>
                </c:pt>
                <c:pt idx="1718">
                  <c:v>-0.23539977973358156</c:v>
                </c:pt>
                <c:pt idx="1719">
                  <c:v>-0.23539977973358156</c:v>
                </c:pt>
                <c:pt idx="1720">
                  <c:v>-0.23539977973358156</c:v>
                </c:pt>
                <c:pt idx="1721">
                  <c:v>-0.23539977973358156</c:v>
                </c:pt>
                <c:pt idx="1722">
                  <c:v>-0.23539977973358156</c:v>
                </c:pt>
                <c:pt idx="1723">
                  <c:v>-0.23539977973358156</c:v>
                </c:pt>
                <c:pt idx="1724">
                  <c:v>-0.23539977973358156</c:v>
                </c:pt>
                <c:pt idx="1725">
                  <c:v>-0.23548103736925544</c:v>
                </c:pt>
                <c:pt idx="1726">
                  <c:v>-0.23588639688893137</c:v>
                </c:pt>
                <c:pt idx="1727">
                  <c:v>-0.23661214365783567</c:v>
                </c:pt>
                <c:pt idx="1728">
                  <c:v>-0.237731115472822</c:v>
                </c:pt>
                <c:pt idx="1729">
                  <c:v>-0.23923031111218243</c:v>
                </c:pt>
                <c:pt idx="1730">
                  <c:v>-0.24109208606074209</c:v>
                </c:pt>
                <c:pt idx="1731">
                  <c:v>-0.24299351473551059</c:v>
                </c:pt>
                <c:pt idx="1732">
                  <c:v>-0.24492995384302088</c:v>
                </c:pt>
                <c:pt idx="1733">
                  <c:v>-0.24675244652884909</c:v>
                </c:pt>
                <c:pt idx="1734">
                  <c:v>-0.24846563608646224</c:v>
                </c:pt>
                <c:pt idx="1735">
                  <c:v>-0.2500739800775888</c:v>
                </c:pt>
                <c:pt idx="1736">
                  <c:v>-0.25164957337212757</c:v>
                </c:pt>
                <c:pt idx="1737">
                  <c:v>-0.25325875315607815</c:v>
                </c:pt>
                <c:pt idx="1738">
                  <c:v>-0.25476742111411144</c:v>
                </c:pt>
                <c:pt idx="1739">
                  <c:v>-0.25624333837555691</c:v>
                </c:pt>
                <c:pt idx="1740">
                  <c:v>-0.25756231231781512</c:v>
                </c:pt>
                <c:pt idx="1741">
                  <c:v>-0.25867113079775339</c:v>
                </c:pt>
                <c:pt idx="1742">
                  <c:v>-0.25951967720121699</c:v>
                </c:pt>
                <c:pt idx="1743">
                  <c:v>-0.26029674784057744</c:v>
                </c:pt>
                <c:pt idx="1744">
                  <c:v>-0.26094609695430343</c:v>
                </c:pt>
                <c:pt idx="1745">
                  <c:v>-0.26152991371956408</c:v>
                </c:pt>
                <c:pt idx="1746">
                  <c:v>-0.2621075394268686</c:v>
                </c:pt>
                <c:pt idx="1747">
                  <c:v>-0.26267897407621704</c:v>
                </c:pt>
                <c:pt idx="1748">
                  <c:v>-0.26313166423396733</c:v>
                </c:pt>
                <c:pt idx="1749">
                  <c:v>-0.26358039211462581</c:v>
                </c:pt>
                <c:pt idx="1750">
                  <c:v>-0.26391433778077805</c:v>
                </c:pt>
                <c:pt idx="1751">
                  <c:v>-0.26419092329496702</c:v>
                </c:pt>
                <c:pt idx="1752">
                  <c:v>-0.26446596104466696</c:v>
                </c:pt>
                <c:pt idx="1753">
                  <c:v>-0.26473945102987784</c:v>
                </c:pt>
                <c:pt idx="1754">
                  <c:v>-0.26501139325059975</c:v>
                </c:pt>
                <c:pt idx="1755">
                  <c:v>-0.26528178770683258</c:v>
                </c:pt>
                <c:pt idx="1756">
                  <c:v>-0.2655506343985764</c:v>
                </c:pt>
                <c:pt idx="1757">
                  <c:v>-0.2658179333258312</c:v>
                </c:pt>
                <c:pt idx="1758">
                  <c:v>-0.26613664898941147</c:v>
                </c:pt>
                <c:pt idx="1759">
                  <c:v>-0.26640054283479042</c:v>
                </c:pt>
                <c:pt idx="1760">
                  <c:v>-0.2667151724001196</c:v>
                </c:pt>
                <c:pt idx="1761">
                  <c:v>-0.26702757318458464</c:v>
                </c:pt>
                <c:pt idx="1762">
                  <c:v>-0.26733774518818548</c:v>
                </c:pt>
                <c:pt idx="1763">
                  <c:v>-0.26764568841092207</c:v>
                </c:pt>
                <c:pt idx="1764">
                  <c:v>-0.26795140285279451</c:v>
                </c:pt>
                <c:pt idx="1765">
                  <c:v>-0.26830525277027562</c:v>
                </c:pt>
                <c:pt idx="1766">
                  <c:v>-0.26875574510245154</c:v>
                </c:pt>
                <c:pt idx="1767">
                  <c:v>-0.26939760303605065</c:v>
                </c:pt>
                <c:pt idx="1768">
                  <c:v>-0.27022116852066141</c:v>
                </c:pt>
                <c:pt idx="1769">
                  <c:v>-0.27130692530971323</c:v>
                </c:pt>
                <c:pt idx="1770">
                  <c:v>-0.27258451202953488</c:v>
                </c:pt>
                <c:pt idx="1771">
                  <c:v>-0.27398517698152391</c:v>
                </c:pt>
                <c:pt idx="1772">
                  <c:v>-0.27532244550004242</c:v>
                </c:pt>
                <c:pt idx="1773">
                  <c:v>-0.2765963175850904</c:v>
                </c:pt>
                <c:pt idx="1774">
                  <c:v>-0.27773299582583116</c:v>
                </c:pt>
                <c:pt idx="1775">
                  <c:v>-0.2787083660515256</c:v>
                </c:pt>
                <c:pt idx="1776">
                  <c:v>-0.27953747253300704</c:v>
                </c:pt>
                <c:pt idx="1777">
                  <c:v>-0.28033091852066139</c:v>
                </c:pt>
                <c:pt idx="1778">
                  <c:v>-0.28111950452782014</c:v>
                </c:pt>
                <c:pt idx="1779">
                  <c:v>-0.28198578831232807</c:v>
                </c:pt>
                <c:pt idx="1780">
                  <c:v>-0.28290822499249779</c:v>
                </c:pt>
                <c:pt idx="1781">
                  <c:v>-0.28383762661286815</c:v>
                </c:pt>
                <c:pt idx="1782">
                  <c:v>-0.28466428762645701</c:v>
                </c:pt>
                <c:pt idx="1783">
                  <c:v>-0.28535372384044877</c:v>
                </c:pt>
                <c:pt idx="1784">
                  <c:v>-0.28588612386938395</c:v>
                </c:pt>
                <c:pt idx="1785">
                  <c:v>-0.28628656149798476</c:v>
                </c:pt>
                <c:pt idx="1786">
                  <c:v>-0.28662459326238804</c:v>
                </c:pt>
                <c:pt idx="1787">
                  <c:v>-0.28692278556884382</c:v>
                </c:pt>
                <c:pt idx="1788">
                  <c:v>-0.287198628156078</c:v>
                </c:pt>
                <c:pt idx="1789">
                  <c:v>-0.28746484364819053</c:v>
                </c:pt>
                <c:pt idx="1790">
                  <c:v>-0.28774037668252689</c:v>
                </c:pt>
                <c:pt idx="1791">
                  <c:v>-0.28802203886423988</c:v>
                </c:pt>
                <c:pt idx="1792">
                  <c:v>-0.28829741712212742</c:v>
                </c:pt>
                <c:pt idx="1793">
                  <c:v>-0.28853143911286816</c:v>
                </c:pt>
                <c:pt idx="1794">
                  <c:v>-0.28868203659765035</c:v>
                </c:pt>
                <c:pt idx="1795">
                  <c:v>-0.28876573970121688</c:v>
                </c:pt>
                <c:pt idx="1796">
                  <c:v>-0.28876573970121688</c:v>
                </c:pt>
                <c:pt idx="1797">
                  <c:v>-0.28876573970121688</c:v>
                </c:pt>
                <c:pt idx="1798">
                  <c:v>-0.28876573970121688</c:v>
                </c:pt>
                <c:pt idx="1799">
                  <c:v>-0.28876573970121688</c:v>
                </c:pt>
                <c:pt idx="1800">
                  <c:v>-0.28876573970121688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F29-4FB1-9908-57BC0AD3C408}"/>
            </c:ext>
          </c:extLst>
        </c:ser>
        <c:ser>
          <c:idx val="2"/>
          <c:order val="2"/>
          <c:tx>
            <c:strRef>
              <c:f>'WLTP Sheet'!$X$1</c:f>
              <c:strCache>
                <c:ptCount val="1"/>
                <c:pt idx="0">
                  <c:v>Cumulative
Usable Energy (kWh)</c:v>
                </c:pt>
              </c:strCache>
            </c:strRef>
          </c:tx>
          <c:spPr>
            <a:ln w="28575" cap="rnd">
              <a:solidFill>
                <a:srgbClr val="7030A0"/>
              </a:solidFill>
              <a:round/>
            </a:ln>
            <a:effectLst/>
          </c:spPr>
          <c:marker>
            <c:symbol val="none"/>
          </c:marker>
          <c:val>
            <c:numRef>
              <c:f>'WLTP Sheet'!$X$2:$X$1802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-4.1330764127396062E-5</c:v>
                </c:pt>
                <c:pt idx="37">
                  <c:v>-2.4379093338730386E-4</c:v>
                </c:pt>
                <c:pt idx="38">
                  <c:v>-6.0301600393913889E-4</c:v>
                </c:pt>
                <c:pt idx="39">
                  <c:v>-9.4939607564341257E-4</c:v>
                </c:pt>
                <c:pt idx="40">
                  <c:v>-1.2162986877310427E-3</c:v>
                </c:pt>
                <c:pt idx="41">
                  <c:v>-1.4552902200979168E-3</c:v>
                </c:pt>
                <c:pt idx="42">
                  <c:v>-1.7694879004936728E-3</c:v>
                </c:pt>
                <c:pt idx="43">
                  <c:v>-2.0971984575488935E-3</c:v>
                </c:pt>
                <c:pt idx="44">
                  <c:v>-2.3102514795464509E-3</c:v>
                </c:pt>
                <c:pt idx="45">
                  <c:v>-2.3972775116418298E-3</c:v>
                </c:pt>
                <c:pt idx="46">
                  <c:v>-2.4293511786553867E-3</c:v>
                </c:pt>
                <c:pt idx="47">
                  <c:v>-2.4851267419704866E-3</c:v>
                </c:pt>
                <c:pt idx="48">
                  <c:v>-2.549879825640955E-3</c:v>
                </c:pt>
                <c:pt idx="49">
                  <c:v>-2.5836154211632042E-3</c:v>
                </c:pt>
                <c:pt idx="50">
                  <c:v>-2.5836154211632042E-3</c:v>
                </c:pt>
                <c:pt idx="51">
                  <c:v>-2.6054845364925443E-3</c:v>
                </c:pt>
                <c:pt idx="52">
                  <c:v>-2.6928833375992191E-3</c:v>
                </c:pt>
                <c:pt idx="53">
                  <c:v>-2.8091872691234378E-3</c:v>
                </c:pt>
                <c:pt idx="54">
                  <c:v>-2.8483280153094731E-3</c:v>
                </c:pt>
                <c:pt idx="55">
                  <c:v>-2.8520712374645661E-3</c:v>
                </c:pt>
                <c:pt idx="56">
                  <c:v>-2.8520712374645661E-3</c:v>
                </c:pt>
                <c:pt idx="57">
                  <c:v>-2.8520712374645661E-3</c:v>
                </c:pt>
                <c:pt idx="58">
                  <c:v>-2.8520712374645661E-3</c:v>
                </c:pt>
                <c:pt idx="59">
                  <c:v>-2.8520712374645661E-3</c:v>
                </c:pt>
                <c:pt idx="60">
                  <c:v>-2.8520712374645661E-3</c:v>
                </c:pt>
                <c:pt idx="61">
                  <c:v>-2.8520712374645661E-3</c:v>
                </c:pt>
                <c:pt idx="62">
                  <c:v>-2.8520712374645661E-3</c:v>
                </c:pt>
                <c:pt idx="63">
                  <c:v>-2.8520712374645661E-3</c:v>
                </c:pt>
                <c:pt idx="64">
                  <c:v>-2.8520712374645661E-3</c:v>
                </c:pt>
                <c:pt idx="65">
                  <c:v>-2.8520712374645661E-3</c:v>
                </c:pt>
                <c:pt idx="66">
                  <c:v>-2.8520712374645661E-3</c:v>
                </c:pt>
                <c:pt idx="67">
                  <c:v>-2.8520712374645661E-3</c:v>
                </c:pt>
                <c:pt idx="68">
                  <c:v>-2.8520712374645661E-3</c:v>
                </c:pt>
                <c:pt idx="69">
                  <c:v>-2.8520712374645661E-3</c:v>
                </c:pt>
                <c:pt idx="70">
                  <c:v>-2.8520712374645661E-3</c:v>
                </c:pt>
                <c:pt idx="71">
                  <c:v>-2.8520712374645661E-3</c:v>
                </c:pt>
                <c:pt idx="72">
                  <c:v>-2.8520712374645661E-3</c:v>
                </c:pt>
                <c:pt idx="73">
                  <c:v>-2.8520712374645661E-3</c:v>
                </c:pt>
                <c:pt idx="74">
                  <c:v>-2.8520712374645661E-3</c:v>
                </c:pt>
                <c:pt idx="75">
                  <c:v>-2.8520712374645661E-3</c:v>
                </c:pt>
                <c:pt idx="76">
                  <c:v>-2.8520712374645661E-3</c:v>
                </c:pt>
                <c:pt idx="77">
                  <c:v>-2.8520712374645661E-3</c:v>
                </c:pt>
                <c:pt idx="78">
                  <c:v>-2.8520712374645661E-3</c:v>
                </c:pt>
                <c:pt idx="79">
                  <c:v>-2.8520712374645661E-3</c:v>
                </c:pt>
                <c:pt idx="80">
                  <c:v>-2.9130345028535289E-3</c:v>
                </c:pt>
                <c:pt idx="81">
                  <c:v>-2.9732211661356268E-3</c:v>
                </c:pt>
                <c:pt idx="82">
                  <c:v>-3.1145006214166491E-3</c:v>
                </c:pt>
                <c:pt idx="83">
                  <c:v>-3.1491215433407257E-3</c:v>
                </c:pt>
                <c:pt idx="84">
                  <c:v>-3.1834628885063299E-3</c:v>
                </c:pt>
                <c:pt idx="85">
                  <c:v>-3.2736729892398589E-3</c:v>
                </c:pt>
                <c:pt idx="86">
                  <c:v>-3.340025873250471E-3</c:v>
                </c:pt>
                <c:pt idx="87">
                  <c:v>-3.4160241554283561E-3</c:v>
                </c:pt>
                <c:pt idx="88">
                  <c:v>-3.4587683353902482E-3</c:v>
                </c:pt>
                <c:pt idx="89">
                  <c:v>-3.6949019720038567E-3</c:v>
                </c:pt>
                <c:pt idx="90">
                  <c:v>-4.1178705434872327E-3</c:v>
                </c:pt>
                <c:pt idx="91">
                  <c:v>-4.5237072724931505E-3</c:v>
                </c:pt>
                <c:pt idx="92">
                  <c:v>-4.8265820941708042E-3</c:v>
                </c:pt>
                <c:pt idx="93">
                  <c:v>-4.9622700142823925E-3</c:v>
                </c:pt>
                <c:pt idx="94">
                  <c:v>-5.0517967051618793E-3</c:v>
                </c:pt>
                <c:pt idx="95">
                  <c:v>-5.1468372710001134E-3</c:v>
                </c:pt>
                <c:pt idx="96">
                  <c:v>-5.2232083221892935E-3</c:v>
                </c:pt>
                <c:pt idx="97">
                  <c:v>-5.2553285853292617E-3</c:v>
                </c:pt>
                <c:pt idx="98">
                  <c:v>-5.2679406035447624E-3</c:v>
                </c:pt>
                <c:pt idx="99">
                  <c:v>-5.2754581119392229E-3</c:v>
                </c:pt>
                <c:pt idx="100">
                  <c:v>-5.2754581119392229E-3</c:v>
                </c:pt>
                <c:pt idx="101">
                  <c:v>-5.2754581119392229E-3</c:v>
                </c:pt>
                <c:pt idx="102">
                  <c:v>-5.2754581119392229E-3</c:v>
                </c:pt>
                <c:pt idx="103">
                  <c:v>-5.2754581119392229E-3</c:v>
                </c:pt>
                <c:pt idx="104">
                  <c:v>-5.2754581119392229E-3</c:v>
                </c:pt>
                <c:pt idx="105">
                  <c:v>-5.2754581119392229E-3</c:v>
                </c:pt>
                <c:pt idx="106">
                  <c:v>-5.2754581119392229E-3</c:v>
                </c:pt>
                <c:pt idx="107">
                  <c:v>-5.2754581119392229E-3</c:v>
                </c:pt>
                <c:pt idx="108">
                  <c:v>-5.2754581119392229E-3</c:v>
                </c:pt>
                <c:pt idx="109">
                  <c:v>-5.2754581119392229E-3</c:v>
                </c:pt>
                <c:pt idx="110">
                  <c:v>-5.2754581119392229E-3</c:v>
                </c:pt>
                <c:pt idx="111">
                  <c:v>-5.2754581119392229E-3</c:v>
                </c:pt>
                <c:pt idx="112">
                  <c:v>-5.2754581119392229E-3</c:v>
                </c:pt>
                <c:pt idx="113">
                  <c:v>-5.2754581119392229E-3</c:v>
                </c:pt>
                <c:pt idx="114">
                  <c:v>-5.2754581119392229E-3</c:v>
                </c:pt>
                <c:pt idx="115">
                  <c:v>-5.2754581119392229E-3</c:v>
                </c:pt>
                <c:pt idx="116">
                  <c:v>-5.2754581119392229E-3</c:v>
                </c:pt>
                <c:pt idx="117">
                  <c:v>-5.2754581119392229E-3</c:v>
                </c:pt>
                <c:pt idx="118">
                  <c:v>-5.2754581119392229E-3</c:v>
                </c:pt>
                <c:pt idx="119">
                  <c:v>-5.2754581119392229E-3</c:v>
                </c:pt>
                <c:pt idx="120">
                  <c:v>-5.2754581119392229E-3</c:v>
                </c:pt>
                <c:pt idx="121">
                  <c:v>-5.2754581119392229E-3</c:v>
                </c:pt>
                <c:pt idx="122">
                  <c:v>-5.2754581119392229E-3</c:v>
                </c:pt>
                <c:pt idx="123">
                  <c:v>-5.2754581119392229E-3</c:v>
                </c:pt>
                <c:pt idx="124">
                  <c:v>-5.2754581119392229E-3</c:v>
                </c:pt>
                <c:pt idx="125">
                  <c:v>-5.2754581119392229E-3</c:v>
                </c:pt>
                <c:pt idx="126">
                  <c:v>-5.2754581119392229E-3</c:v>
                </c:pt>
                <c:pt idx="127">
                  <c:v>-5.2754581119392229E-3</c:v>
                </c:pt>
                <c:pt idx="128">
                  <c:v>-5.2754581119392229E-3</c:v>
                </c:pt>
                <c:pt idx="129">
                  <c:v>-5.2754581119392229E-3</c:v>
                </c:pt>
                <c:pt idx="130">
                  <c:v>-5.2754581119392229E-3</c:v>
                </c:pt>
                <c:pt idx="131">
                  <c:v>-5.2754581119392229E-3</c:v>
                </c:pt>
                <c:pt idx="132">
                  <c:v>-5.2754581119392229E-3</c:v>
                </c:pt>
                <c:pt idx="133">
                  <c:v>-5.2754581119392229E-3</c:v>
                </c:pt>
                <c:pt idx="134">
                  <c:v>-5.2754581119392229E-3</c:v>
                </c:pt>
                <c:pt idx="135">
                  <c:v>-5.2754581119392229E-3</c:v>
                </c:pt>
                <c:pt idx="136">
                  <c:v>-5.2754581119392229E-3</c:v>
                </c:pt>
                <c:pt idx="137">
                  <c:v>-5.2754581119392229E-3</c:v>
                </c:pt>
                <c:pt idx="138">
                  <c:v>-5.2754581119392229E-3</c:v>
                </c:pt>
                <c:pt idx="139">
                  <c:v>-5.2754581119392229E-3</c:v>
                </c:pt>
                <c:pt idx="140">
                  <c:v>-5.2754581119392229E-3</c:v>
                </c:pt>
                <c:pt idx="141">
                  <c:v>-5.2754581119392229E-3</c:v>
                </c:pt>
                <c:pt idx="142">
                  <c:v>-5.2754581119392229E-3</c:v>
                </c:pt>
                <c:pt idx="143">
                  <c:v>-5.2754581119392229E-3</c:v>
                </c:pt>
                <c:pt idx="144">
                  <c:v>-5.2754581119392229E-3</c:v>
                </c:pt>
                <c:pt idx="145">
                  <c:v>-5.2754581119392229E-3</c:v>
                </c:pt>
                <c:pt idx="146">
                  <c:v>-5.2754581119392229E-3</c:v>
                </c:pt>
                <c:pt idx="147">
                  <c:v>-5.2754581119392229E-3</c:v>
                </c:pt>
                <c:pt idx="148">
                  <c:v>-5.2754581119392229E-3</c:v>
                </c:pt>
                <c:pt idx="149">
                  <c:v>-5.2754581119392229E-3</c:v>
                </c:pt>
                <c:pt idx="150">
                  <c:v>-5.2754581119392229E-3</c:v>
                </c:pt>
                <c:pt idx="151">
                  <c:v>-5.3122379877203873E-3</c:v>
                </c:pt>
                <c:pt idx="152">
                  <c:v>-5.5056429764142401E-3</c:v>
                </c:pt>
                <c:pt idx="153">
                  <c:v>-5.8614509976958641E-3</c:v>
                </c:pt>
                <c:pt idx="154">
                  <c:v>-6.1899070927736756E-3</c:v>
                </c:pt>
                <c:pt idx="155">
                  <c:v>-6.3800192885344184E-3</c:v>
                </c:pt>
                <c:pt idx="156">
                  <c:v>-6.4311041751240498E-3</c:v>
                </c:pt>
                <c:pt idx="157">
                  <c:v>-6.4311041751240498E-3</c:v>
                </c:pt>
                <c:pt idx="158">
                  <c:v>-6.4311041751240498E-3</c:v>
                </c:pt>
                <c:pt idx="159">
                  <c:v>-6.4311041751240498E-3</c:v>
                </c:pt>
                <c:pt idx="160">
                  <c:v>-6.4311041751240498E-3</c:v>
                </c:pt>
                <c:pt idx="161">
                  <c:v>-6.4311041751240498E-3</c:v>
                </c:pt>
                <c:pt idx="162">
                  <c:v>-6.4311041751240498E-3</c:v>
                </c:pt>
                <c:pt idx="163">
                  <c:v>-6.4311041751240498E-3</c:v>
                </c:pt>
                <c:pt idx="164">
                  <c:v>-6.4311041751240498E-3</c:v>
                </c:pt>
                <c:pt idx="165">
                  <c:v>-6.4311041751240498E-3</c:v>
                </c:pt>
                <c:pt idx="166">
                  <c:v>-6.4311041751240498E-3</c:v>
                </c:pt>
                <c:pt idx="167">
                  <c:v>-6.4311041751240498E-3</c:v>
                </c:pt>
                <c:pt idx="168">
                  <c:v>-6.4311041751240498E-3</c:v>
                </c:pt>
                <c:pt idx="169">
                  <c:v>-6.4311041751240498E-3</c:v>
                </c:pt>
                <c:pt idx="170">
                  <c:v>-6.4311041751240498E-3</c:v>
                </c:pt>
                <c:pt idx="171">
                  <c:v>-6.5013711337532651E-3</c:v>
                </c:pt>
                <c:pt idx="172">
                  <c:v>-6.7603679363930011E-3</c:v>
                </c:pt>
                <c:pt idx="173">
                  <c:v>-7.1813018103563898E-3</c:v>
                </c:pt>
                <c:pt idx="174">
                  <c:v>-7.5332423531458224E-3</c:v>
                </c:pt>
                <c:pt idx="175">
                  <c:v>-7.6797405745849829E-3</c:v>
                </c:pt>
                <c:pt idx="176">
                  <c:v>-7.6953968730593967E-3</c:v>
                </c:pt>
                <c:pt idx="177">
                  <c:v>-7.6953968730593967E-3</c:v>
                </c:pt>
                <c:pt idx="178">
                  <c:v>-7.6953968730593967E-3</c:v>
                </c:pt>
                <c:pt idx="179">
                  <c:v>-7.6953968730593967E-3</c:v>
                </c:pt>
                <c:pt idx="180">
                  <c:v>-7.6953968730593967E-3</c:v>
                </c:pt>
                <c:pt idx="181">
                  <c:v>-7.7045763099625499E-3</c:v>
                </c:pt>
                <c:pt idx="182">
                  <c:v>-7.7319282361663633E-3</c:v>
                </c:pt>
                <c:pt idx="183">
                  <c:v>-7.8123065542269705E-3</c:v>
                </c:pt>
                <c:pt idx="184">
                  <c:v>-7.9981940345263628E-3</c:v>
                </c:pt>
                <c:pt idx="185">
                  <c:v>-8.1911796580825084E-3</c:v>
                </c:pt>
                <c:pt idx="186">
                  <c:v>-8.3712892187068188E-3</c:v>
                </c:pt>
                <c:pt idx="187">
                  <c:v>-8.5014321997753869E-3</c:v>
                </c:pt>
                <c:pt idx="188">
                  <c:v>-8.6020798328251911E-3</c:v>
                </c:pt>
                <c:pt idx="189">
                  <c:v>-8.6734029703197449E-3</c:v>
                </c:pt>
                <c:pt idx="190">
                  <c:v>-8.729691091025376E-3</c:v>
                </c:pt>
                <c:pt idx="191">
                  <c:v>-8.7647313780871601E-3</c:v>
                </c:pt>
                <c:pt idx="192">
                  <c:v>-8.797783563755367E-3</c:v>
                </c:pt>
                <c:pt idx="193">
                  <c:v>-8.8135641185668797E-3</c:v>
                </c:pt>
                <c:pt idx="194">
                  <c:v>-8.8250733617906314E-3</c:v>
                </c:pt>
                <c:pt idx="195">
                  <c:v>-8.8325908701850919E-3</c:v>
                </c:pt>
                <c:pt idx="196">
                  <c:v>-8.8325908701850919E-3</c:v>
                </c:pt>
                <c:pt idx="197">
                  <c:v>-8.8325908701850919E-3</c:v>
                </c:pt>
                <c:pt idx="198">
                  <c:v>-8.8325908701850919E-3</c:v>
                </c:pt>
                <c:pt idx="199">
                  <c:v>-8.8325908701850919E-3</c:v>
                </c:pt>
                <c:pt idx="200">
                  <c:v>-8.8325908701850919E-3</c:v>
                </c:pt>
                <c:pt idx="201">
                  <c:v>-8.8325908701850919E-3</c:v>
                </c:pt>
                <c:pt idx="202">
                  <c:v>-8.8325908701850919E-3</c:v>
                </c:pt>
                <c:pt idx="203">
                  <c:v>-8.8325908701850919E-3</c:v>
                </c:pt>
                <c:pt idx="204">
                  <c:v>-8.8325908701850919E-3</c:v>
                </c:pt>
                <c:pt idx="205">
                  <c:v>-8.8325908701850919E-3</c:v>
                </c:pt>
                <c:pt idx="206">
                  <c:v>-8.8325908701850919E-3</c:v>
                </c:pt>
                <c:pt idx="207">
                  <c:v>-8.8325908701850919E-3</c:v>
                </c:pt>
                <c:pt idx="208">
                  <c:v>-8.8325908701850919E-3</c:v>
                </c:pt>
                <c:pt idx="209">
                  <c:v>-8.8325908701850919E-3</c:v>
                </c:pt>
                <c:pt idx="210">
                  <c:v>-8.8325908701850919E-3</c:v>
                </c:pt>
                <c:pt idx="211">
                  <c:v>-8.8325908701850919E-3</c:v>
                </c:pt>
                <c:pt idx="212">
                  <c:v>-8.8325908701850919E-3</c:v>
                </c:pt>
                <c:pt idx="213">
                  <c:v>-8.8325908701850919E-3</c:v>
                </c:pt>
                <c:pt idx="214">
                  <c:v>-8.8325908701850919E-3</c:v>
                </c:pt>
                <c:pt idx="215">
                  <c:v>-8.8325908701850919E-3</c:v>
                </c:pt>
                <c:pt idx="216">
                  <c:v>-8.8325908701850919E-3</c:v>
                </c:pt>
                <c:pt idx="217">
                  <c:v>-8.8325908701850919E-3</c:v>
                </c:pt>
                <c:pt idx="218">
                  <c:v>-8.8325908701850919E-3</c:v>
                </c:pt>
                <c:pt idx="219">
                  <c:v>-8.8325908701850919E-3</c:v>
                </c:pt>
                <c:pt idx="220">
                  <c:v>-8.8325908701850919E-3</c:v>
                </c:pt>
                <c:pt idx="221">
                  <c:v>-8.8325908701850919E-3</c:v>
                </c:pt>
                <c:pt idx="222">
                  <c:v>-8.8325908701850919E-3</c:v>
                </c:pt>
                <c:pt idx="223">
                  <c:v>-8.8325908701850919E-3</c:v>
                </c:pt>
                <c:pt idx="224">
                  <c:v>-8.8325908701850919E-3</c:v>
                </c:pt>
                <c:pt idx="225">
                  <c:v>-8.8325908701850919E-3</c:v>
                </c:pt>
                <c:pt idx="226">
                  <c:v>-8.8325908701850919E-3</c:v>
                </c:pt>
                <c:pt idx="227">
                  <c:v>-8.8325908701850919E-3</c:v>
                </c:pt>
                <c:pt idx="228">
                  <c:v>-8.8325908701850919E-3</c:v>
                </c:pt>
                <c:pt idx="229">
                  <c:v>-8.8325908701850919E-3</c:v>
                </c:pt>
                <c:pt idx="230">
                  <c:v>-8.8325908701850919E-3</c:v>
                </c:pt>
                <c:pt idx="231">
                  <c:v>-8.8325908701850919E-3</c:v>
                </c:pt>
                <c:pt idx="232">
                  <c:v>-8.8851047046513559E-3</c:v>
                </c:pt>
                <c:pt idx="233">
                  <c:v>-9.1094339892406045E-3</c:v>
                </c:pt>
                <c:pt idx="234">
                  <c:v>-9.4443048177211275E-3</c:v>
                </c:pt>
                <c:pt idx="235">
                  <c:v>-9.7509228615538738E-3</c:v>
                </c:pt>
                <c:pt idx="236">
                  <c:v>-9.9387984432468424E-3</c:v>
                </c:pt>
                <c:pt idx="237">
                  <c:v>-1.0031058773542496E-2</c:v>
                </c:pt>
                <c:pt idx="238">
                  <c:v>-1.0152332958550657E-2</c:v>
                </c:pt>
                <c:pt idx="239">
                  <c:v>-1.0374363500903582E-2</c:v>
                </c:pt>
                <c:pt idx="240">
                  <c:v>-1.0742659284063609E-2</c:v>
                </c:pt>
                <c:pt idx="241">
                  <c:v>-1.1115801064370478E-2</c:v>
                </c:pt>
                <c:pt idx="242">
                  <c:v>-1.1367420146994989E-2</c:v>
                </c:pt>
                <c:pt idx="243">
                  <c:v>-1.166447045287115E-2</c:v>
                </c:pt>
                <c:pt idx="244">
                  <c:v>-1.1931373064958778E-2</c:v>
                </c:pt>
                <c:pt idx="245">
                  <c:v>-1.2170364597325652E-2</c:v>
                </c:pt>
                <c:pt idx="246">
                  <c:v>-1.2484562277721408E-2</c:v>
                </c:pt>
                <c:pt idx="247">
                  <c:v>-1.2812272834776628E-2</c:v>
                </c:pt>
                <c:pt idx="248">
                  <c:v>-1.3025325856774185E-2</c:v>
                </c:pt>
                <c:pt idx="249">
                  <c:v>-1.3112351888869564E-2</c:v>
                </c:pt>
                <c:pt idx="250">
                  <c:v>-1.3144425555883119E-2</c:v>
                </c:pt>
                <c:pt idx="251">
                  <c:v>-1.3200201119198219E-2</c:v>
                </c:pt>
                <c:pt idx="252">
                  <c:v>-1.326495420286869E-2</c:v>
                </c:pt>
                <c:pt idx="253">
                  <c:v>-1.3298689798390937E-2</c:v>
                </c:pt>
                <c:pt idx="254">
                  <c:v>-1.3298689798390937E-2</c:v>
                </c:pt>
                <c:pt idx="255">
                  <c:v>-1.3320558913720278E-2</c:v>
                </c:pt>
                <c:pt idx="256">
                  <c:v>-1.3407957714826953E-2</c:v>
                </c:pt>
                <c:pt idx="257">
                  <c:v>-1.3464245835532584E-2</c:v>
                </c:pt>
                <c:pt idx="258">
                  <c:v>-1.3464245835532584E-2</c:v>
                </c:pt>
                <c:pt idx="259">
                  <c:v>-1.3464245835532584E-2</c:v>
                </c:pt>
                <c:pt idx="260">
                  <c:v>-1.3464245835532584E-2</c:v>
                </c:pt>
                <c:pt idx="261">
                  <c:v>-1.3464245835532584E-2</c:v>
                </c:pt>
                <c:pt idx="262">
                  <c:v>-1.3464245835532584E-2</c:v>
                </c:pt>
                <c:pt idx="263">
                  <c:v>-1.3464245835532584E-2</c:v>
                </c:pt>
                <c:pt idx="264">
                  <c:v>-1.3464245835532584E-2</c:v>
                </c:pt>
                <c:pt idx="265">
                  <c:v>-1.3464245835532584E-2</c:v>
                </c:pt>
                <c:pt idx="266">
                  <c:v>-1.3464245835532584E-2</c:v>
                </c:pt>
                <c:pt idx="267">
                  <c:v>-1.3464245835532584E-2</c:v>
                </c:pt>
                <c:pt idx="268">
                  <c:v>-1.3464245835532584E-2</c:v>
                </c:pt>
                <c:pt idx="269">
                  <c:v>-1.3464245835532584E-2</c:v>
                </c:pt>
                <c:pt idx="270">
                  <c:v>-1.3464245835532584E-2</c:v>
                </c:pt>
                <c:pt idx="271">
                  <c:v>-1.3464245835532584E-2</c:v>
                </c:pt>
                <c:pt idx="272">
                  <c:v>-1.3521155237923708E-2</c:v>
                </c:pt>
                <c:pt idx="273">
                  <c:v>-1.3563511116832168E-2</c:v>
                </c:pt>
                <c:pt idx="274">
                  <c:v>-1.3784687396867541E-2</c:v>
                </c:pt>
                <c:pt idx="275">
                  <c:v>-1.4165300089442457E-2</c:v>
                </c:pt>
                <c:pt idx="276">
                  <c:v>-1.4507999067160188E-2</c:v>
                </c:pt>
                <c:pt idx="277">
                  <c:v>-1.4912826213427179E-2</c:v>
                </c:pt>
                <c:pt idx="278">
                  <c:v>-1.5267811036475525E-2</c:v>
                </c:pt>
                <c:pt idx="279">
                  <c:v>-1.5740854911809609E-2</c:v>
                </c:pt>
                <c:pt idx="280">
                  <c:v>-1.6039520550068048E-2</c:v>
                </c:pt>
                <c:pt idx="281">
                  <c:v>-1.6117056504417526E-2</c:v>
                </c:pt>
                <c:pt idx="282">
                  <c:v>-1.6117056504417526E-2</c:v>
                </c:pt>
                <c:pt idx="283">
                  <c:v>-1.6117056504417526E-2</c:v>
                </c:pt>
                <c:pt idx="284">
                  <c:v>-1.6117056504417526E-2</c:v>
                </c:pt>
                <c:pt idx="285">
                  <c:v>-1.6117056504417526E-2</c:v>
                </c:pt>
                <c:pt idx="286">
                  <c:v>-1.6117056504417526E-2</c:v>
                </c:pt>
                <c:pt idx="287">
                  <c:v>-1.6117056504417526E-2</c:v>
                </c:pt>
                <c:pt idx="288">
                  <c:v>-1.6117056504417526E-2</c:v>
                </c:pt>
                <c:pt idx="289">
                  <c:v>-1.6117056504417526E-2</c:v>
                </c:pt>
                <c:pt idx="290">
                  <c:v>-1.6117056504417526E-2</c:v>
                </c:pt>
                <c:pt idx="291">
                  <c:v>-1.6117056504417526E-2</c:v>
                </c:pt>
                <c:pt idx="292">
                  <c:v>-1.6209316834713182E-2</c:v>
                </c:pt>
                <c:pt idx="293">
                  <c:v>-1.6375556281708867E-2</c:v>
                </c:pt>
                <c:pt idx="294">
                  <c:v>-1.649409682730086E-2</c:v>
                </c:pt>
                <c:pt idx="295">
                  <c:v>-1.656717508555693E-2</c:v>
                </c:pt>
                <c:pt idx="296">
                  <c:v>-1.658169754495532E-2</c:v>
                </c:pt>
                <c:pt idx="297">
                  <c:v>-1.658169754495532E-2</c:v>
                </c:pt>
                <c:pt idx="298">
                  <c:v>-1.658169754495532E-2</c:v>
                </c:pt>
                <c:pt idx="299">
                  <c:v>-1.658169754495532E-2</c:v>
                </c:pt>
                <c:pt idx="300">
                  <c:v>-1.658169754495532E-2</c:v>
                </c:pt>
                <c:pt idx="301">
                  <c:v>-1.661102204051057E-2</c:v>
                </c:pt>
                <c:pt idx="302">
                  <c:v>-1.6683789657923893E-2</c:v>
                </c:pt>
                <c:pt idx="303">
                  <c:v>-1.6798602513402931E-2</c:v>
                </c:pt>
                <c:pt idx="304">
                  <c:v>-1.693932281516701E-2</c:v>
                </c:pt>
                <c:pt idx="305">
                  <c:v>-1.7144578752011634E-2</c:v>
                </c:pt>
                <c:pt idx="306">
                  <c:v>-1.7342845269894467E-2</c:v>
                </c:pt>
                <c:pt idx="307">
                  <c:v>-1.7471139937948695E-2</c:v>
                </c:pt>
                <c:pt idx="308">
                  <c:v>-1.7534122368815509E-2</c:v>
                </c:pt>
                <c:pt idx="309">
                  <c:v>-1.755909789257231E-2</c:v>
                </c:pt>
                <c:pt idx="310">
                  <c:v>-1.7608676171074623E-2</c:v>
                </c:pt>
                <c:pt idx="311">
                  <c:v>-1.7669950077306335E-2</c:v>
                </c:pt>
                <c:pt idx="312">
                  <c:v>-1.7754428854491192E-2</c:v>
                </c:pt>
                <c:pt idx="313">
                  <c:v>-1.788410587429564E-2</c:v>
                </c:pt>
                <c:pt idx="314">
                  <c:v>-1.8043713139298694E-2</c:v>
                </c:pt>
                <c:pt idx="315">
                  <c:v>-1.8218666061933415E-2</c:v>
                </c:pt>
                <c:pt idx="316">
                  <c:v>-1.8365226411541126E-2</c:v>
                </c:pt>
                <c:pt idx="317">
                  <c:v>-1.8495866417958085E-2</c:v>
                </c:pt>
                <c:pt idx="318">
                  <c:v>-1.8658782007936383E-2</c:v>
                </c:pt>
                <c:pt idx="319">
                  <c:v>-1.8838953696729246E-2</c:v>
                </c:pt>
                <c:pt idx="320">
                  <c:v>-1.8998607557858711E-2</c:v>
                </c:pt>
                <c:pt idx="321">
                  <c:v>-1.9038757886783674E-2</c:v>
                </c:pt>
                <c:pt idx="322">
                  <c:v>-1.9093663655739085E-2</c:v>
                </c:pt>
                <c:pt idx="323">
                  <c:v>-1.9093663655739085E-2</c:v>
                </c:pt>
                <c:pt idx="324">
                  <c:v>-1.913951424412844E-2</c:v>
                </c:pt>
                <c:pt idx="325">
                  <c:v>-1.9169460021369183E-2</c:v>
                </c:pt>
                <c:pt idx="326">
                  <c:v>-1.9169460021369183E-2</c:v>
                </c:pt>
                <c:pt idx="327">
                  <c:v>-1.9191593181414855E-2</c:v>
                </c:pt>
                <c:pt idx="328">
                  <c:v>-1.9213446764702057E-2</c:v>
                </c:pt>
                <c:pt idx="329">
                  <c:v>-1.9403931729474095E-2</c:v>
                </c:pt>
                <c:pt idx="330">
                  <c:v>-1.9580997009839493E-2</c:v>
                </c:pt>
                <c:pt idx="331">
                  <c:v>-1.9613055144810914E-2</c:v>
                </c:pt>
                <c:pt idx="332">
                  <c:v>-1.9623492677127187E-2</c:v>
                </c:pt>
                <c:pt idx="333">
                  <c:v>-1.9664000243021305E-2</c:v>
                </c:pt>
                <c:pt idx="334">
                  <c:v>-1.9678678022841067E-2</c:v>
                </c:pt>
                <c:pt idx="335">
                  <c:v>-1.9707194852205175E-2</c:v>
                </c:pt>
                <c:pt idx="336">
                  <c:v>-1.9730104614357716E-2</c:v>
                </c:pt>
                <c:pt idx="337">
                  <c:v>-1.9739051070628812E-2</c:v>
                </c:pt>
                <c:pt idx="338">
                  <c:v>-1.9739051070628812E-2</c:v>
                </c:pt>
                <c:pt idx="339">
                  <c:v>-1.9739051070628812E-2</c:v>
                </c:pt>
                <c:pt idx="340">
                  <c:v>-1.9739051070628812E-2</c:v>
                </c:pt>
                <c:pt idx="341">
                  <c:v>-1.9739051070628812E-2</c:v>
                </c:pt>
                <c:pt idx="342">
                  <c:v>-1.9739051070628812E-2</c:v>
                </c:pt>
                <c:pt idx="343">
                  <c:v>-1.9739051070628812E-2</c:v>
                </c:pt>
                <c:pt idx="344">
                  <c:v>-1.9739051070628812E-2</c:v>
                </c:pt>
                <c:pt idx="345">
                  <c:v>-1.9739051070628812E-2</c:v>
                </c:pt>
                <c:pt idx="346">
                  <c:v>-1.9739051070628812E-2</c:v>
                </c:pt>
                <c:pt idx="347">
                  <c:v>-1.9739051070628812E-2</c:v>
                </c:pt>
                <c:pt idx="348">
                  <c:v>-1.9739051070628812E-2</c:v>
                </c:pt>
                <c:pt idx="349">
                  <c:v>-1.9739051070628812E-2</c:v>
                </c:pt>
                <c:pt idx="350">
                  <c:v>-1.9739051070628812E-2</c:v>
                </c:pt>
                <c:pt idx="351">
                  <c:v>-1.9739051070628812E-2</c:v>
                </c:pt>
                <c:pt idx="352">
                  <c:v>-1.9747795610352122E-2</c:v>
                </c:pt>
                <c:pt idx="353">
                  <c:v>-1.9756509085991157E-2</c:v>
                </c:pt>
                <c:pt idx="354">
                  <c:v>-1.9765191497545919E-2</c:v>
                </c:pt>
                <c:pt idx="355">
                  <c:v>-1.9765191497545919E-2</c:v>
                </c:pt>
                <c:pt idx="356">
                  <c:v>-1.9765191497545919E-2</c:v>
                </c:pt>
                <c:pt idx="357">
                  <c:v>-1.9765191497545919E-2</c:v>
                </c:pt>
                <c:pt idx="358">
                  <c:v>-1.978264951290826E-2</c:v>
                </c:pt>
                <c:pt idx="359">
                  <c:v>-1.9876447515375508E-2</c:v>
                </c:pt>
                <c:pt idx="360">
                  <c:v>-2.0029608982891575E-2</c:v>
                </c:pt>
                <c:pt idx="361">
                  <c:v>-2.0164364980474924E-2</c:v>
                </c:pt>
                <c:pt idx="362">
                  <c:v>-2.0255429343526008E-2</c:v>
                </c:pt>
                <c:pt idx="363">
                  <c:v>-2.0308859568478374E-2</c:v>
                </c:pt>
                <c:pt idx="364">
                  <c:v>-2.0334829142931967E-2</c:v>
                </c:pt>
                <c:pt idx="365">
                  <c:v>-2.0334829142931967E-2</c:v>
                </c:pt>
                <c:pt idx="366">
                  <c:v>-2.0334829142931967E-2</c:v>
                </c:pt>
                <c:pt idx="367">
                  <c:v>-2.0334829142931967E-2</c:v>
                </c:pt>
                <c:pt idx="368">
                  <c:v>-2.0334829142931967E-2</c:v>
                </c:pt>
                <c:pt idx="369">
                  <c:v>-2.0334829142931967E-2</c:v>
                </c:pt>
                <c:pt idx="370">
                  <c:v>-2.0334829142931967E-2</c:v>
                </c:pt>
                <c:pt idx="371">
                  <c:v>-2.0334829142931967E-2</c:v>
                </c:pt>
                <c:pt idx="372">
                  <c:v>-2.0387342977398228E-2</c:v>
                </c:pt>
                <c:pt idx="373">
                  <c:v>-2.0562466752496462E-2</c:v>
                </c:pt>
                <c:pt idx="374">
                  <c:v>-2.0780536624104371E-2</c:v>
                </c:pt>
                <c:pt idx="375">
                  <c:v>-2.0945067546464958E-2</c:v>
                </c:pt>
                <c:pt idx="376">
                  <c:v>-2.1047190723517809E-2</c:v>
                </c:pt>
                <c:pt idx="377">
                  <c:v>-2.1105544605827701E-2</c:v>
                </c:pt>
                <c:pt idx="378">
                  <c:v>-2.1144110666454653E-2</c:v>
                </c:pt>
                <c:pt idx="379">
                  <c:v>-2.1167734902545511E-2</c:v>
                </c:pt>
                <c:pt idx="380">
                  <c:v>-2.1186621865784485E-2</c:v>
                </c:pt>
                <c:pt idx="381">
                  <c:v>-2.1209345243431377E-2</c:v>
                </c:pt>
                <c:pt idx="382">
                  <c:v>-2.1229847539052632E-2</c:v>
                </c:pt>
                <c:pt idx="383">
                  <c:v>-2.1245876606538341E-2</c:v>
                </c:pt>
                <c:pt idx="384">
                  <c:v>-2.1258923521933683E-2</c:v>
                </c:pt>
                <c:pt idx="385">
                  <c:v>-2.12658818768112E-2</c:v>
                </c:pt>
                <c:pt idx="386">
                  <c:v>-2.1267139972224323E-2</c:v>
                </c:pt>
                <c:pt idx="387">
                  <c:v>-2.1267139972224323E-2</c:v>
                </c:pt>
                <c:pt idx="388">
                  <c:v>-2.1267139972224323E-2</c:v>
                </c:pt>
                <c:pt idx="389">
                  <c:v>-2.1267139972224323E-2</c:v>
                </c:pt>
                <c:pt idx="390">
                  <c:v>-2.1267139972224323E-2</c:v>
                </c:pt>
                <c:pt idx="391">
                  <c:v>-2.1267139972224323E-2</c:v>
                </c:pt>
                <c:pt idx="392">
                  <c:v>-2.1267139972224323E-2</c:v>
                </c:pt>
                <c:pt idx="393">
                  <c:v>-2.1267139972224323E-2</c:v>
                </c:pt>
                <c:pt idx="394">
                  <c:v>-2.1267139972224323E-2</c:v>
                </c:pt>
                <c:pt idx="395">
                  <c:v>-2.1267139972224323E-2</c:v>
                </c:pt>
                <c:pt idx="396">
                  <c:v>-2.1267139972224323E-2</c:v>
                </c:pt>
                <c:pt idx="397">
                  <c:v>-2.1267139972224323E-2</c:v>
                </c:pt>
                <c:pt idx="398">
                  <c:v>-2.1267139972224323E-2</c:v>
                </c:pt>
                <c:pt idx="399">
                  <c:v>-2.1267139972224323E-2</c:v>
                </c:pt>
                <c:pt idx="400">
                  <c:v>-2.1267139972224323E-2</c:v>
                </c:pt>
                <c:pt idx="401">
                  <c:v>-2.1267139972224323E-2</c:v>
                </c:pt>
                <c:pt idx="402">
                  <c:v>-2.1322045741179733E-2</c:v>
                </c:pt>
                <c:pt idx="403">
                  <c:v>-2.1441828850142709E-2</c:v>
                </c:pt>
                <c:pt idx="404">
                  <c:v>-2.156038492777684E-2</c:v>
                </c:pt>
                <c:pt idx="405">
                  <c:v>-2.165127843836441E-2</c:v>
                </c:pt>
                <c:pt idx="406">
                  <c:v>-2.1741907904235643E-2</c:v>
                </c:pt>
                <c:pt idx="407">
                  <c:v>-2.1836171867967012E-2</c:v>
                </c:pt>
                <c:pt idx="408">
                  <c:v>-2.1921458311343008E-2</c:v>
                </c:pt>
                <c:pt idx="409">
                  <c:v>-2.1971859788078599E-2</c:v>
                </c:pt>
                <c:pt idx="410">
                  <c:v>-2.1984953299600356E-2</c:v>
                </c:pt>
                <c:pt idx="411">
                  <c:v>-2.1984953299600356E-2</c:v>
                </c:pt>
                <c:pt idx="412">
                  <c:v>-2.1984953299600356E-2</c:v>
                </c:pt>
                <c:pt idx="413">
                  <c:v>-2.1984953299600356E-2</c:v>
                </c:pt>
                <c:pt idx="414">
                  <c:v>-2.1984953299600356E-2</c:v>
                </c:pt>
                <c:pt idx="415">
                  <c:v>-2.1984953299600356E-2</c:v>
                </c:pt>
                <c:pt idx="416">
                  <c:v>-2.1984953299600356E-2</c:v>
                </c:pt>
                <c:pt idx="417">
                  <c:v>-2.1984953299600356E-2</c:v>
                </c:pt>
                <c:pt idx="418">
                  <c:v>-2.1984953299600356E-2</c:v>
                </c:pt>
                <c:pt idx="419">
                  <c:v>-2.2002613231510485E-2</c:v>
                </c:pt>
                <c:pt idx="420">
                  <c:v>-2.2070457191566278E-2</c:v>
                </c:pt>
                <c:pt idx="421">
                  <c:v>-2.2123576775675897E-2</c:v>
                </c:pt>
                <c:pt idx="422">
                  <c:v>-2.2143954814960055E-2</c:v>
                </c:pt>
                <c:pt idx="423">
                  <c:v>-2.2143954814960055E-2</c:v>
                </c:pt>
                <c:pt idx="424">
                  <c:v>-2.2143954814960055E-2</c:v>
                </c:pt>
                <c:pt idx="425">
                  <c:v>-2.2143954814960055E-2</c:v>
                </c:pt>
                <c:pt idx="426">
                  <c:v>-2.2143954814960055E-2</c:v>
                </c:pt>
                <c:pt idx="427">
                  <c:v>-2.2143954814960055E-2</c:v>
                </c:pt>
                <c:pt idx="428">
                  <c:v>-2.2143954814960055E-2</c:v>
                </c:pt>
                <c:pt idx="429">
                  <c:v>-2.2143954814960055E-2</c:v>
                </c:pt>
                <c:pt idx="430">
                  <c:v>-2.2143954814960055E-2</c:v>
                </c:pt>
                <c:pt idx="431">
                  <c:v>-2.2216039022519337E-2</c:v>
                </c:pt>
                <c:pt idx="432">
                  <c:v>-2.2306482103884927E-2</c:v>
                </c:pt>
                <c:pt idx="433">
                  <c:v>-2.2365379607669628E-2</c:v>
                </c:pt>
                <c:pt idx="434">
                  <c:v>-2.2384763596256994E-2</c:v>
                </c:pt>
                <c:pt idx="435">
                  <c:v>-2.2432679946250613E-2</c:v>
                </c:pt>
                <c:pt idx="436">
                  <c:v>-2.256271420302422E-2</c:v>
                </c:pt>
                <c:pt idx="437">
                  <c:v>-2.2779774491893206E-2</c:v>
                </c:pt>
                <c:pt idx="438">
                  <c:v>-2.30653932147563E-2</c:v>
                </c:pt>
                <c:pt idx="439">
                  <c:v>-2.3372554880063852E-2</c:v>
                </c:pt>
                <c:pt idx="440">
                  <c:v>-2.3628569530613226E-2</c:v>
                </c:pt>
                <c:pt idx="441">
                  <c:v>-2.3794948765988148E-2</c:v>
                </c:pt>
                <c:pt idx="442">
                  <c:v>-2.386460997497401E-2</c:v>
                </c:pt>
                <c:pt idx="443">
                  <c:v>-2.3884413328699089E-2</c:v>
                </c:pt>
                <c:pt idx="444">
                  <c:v>-2.3886976115651746E-2</c:v>
                </c:pt>
                <c:pt idx="445">
                  <c:v>-2.3887038243820297E-2</c:v>
                </c:pt>
                <c:pt idx="446">
                  <c:v>-2.3887038243820297E-2</c:v>
                </c:pt>
                <c:pt idx="447">
                  <c:v>-2.3887038243820297E-2</c:v>
                </c:pt>
                <c:pt idx="448">
                  <c:v>-2.3887038243820297E-2</c:v>
                </c:pt>
                <c:pt idx="449">
                  <c:v>-2.3887038243820297E-2</c:v>
                </c:pt>
                <c:pt idx="450">
                  <c:v>-2.3887038243820297E-2</c:v>
                </c:pt>
                <c:pt idx="451">
                  <c:v>-2.3887038243820297E-2</c:v>
                </c:pt>
                <c:pt idx="452">
                  <c:v>-2.3887038243820297E-2</c:v>
                </c:pt>
                <c:pt idx="453">
                  <c:v>-2.3887038243820297E-2</c:v>
                </c:pt>
                <c:pt idx="454">
                  <c:v>-2.3887038243820297E-2</c:v>
                </c:pt>
                <c:pt idx="455">
                  <c:v>-2.3887038243820297E-2</c:v>
                </c:pt>
                <c:pt idx="456">
                  <c:v>-2.3887038243820297E-2</c:v>
                </c:pt>
                <c:pt idx="457">
                  <c:v>-2.3887038243820297E-2</c:v>
                </c:pt>
                <c:pt idx="458">
                  <c:v>-2.3887038243820297E-2</c:v>
                </c:pt>
                <c:pt idx="459">
                  <c:v>-2.3887038243820297E-2</c:v>
                </c:pt>
                <c:pt idx="460">
                  <c:v>-2.3887038243820297E-2</c:v>
                </c:pt>
                <c:pt idx="461">
                  <c:v>-2.3887038243820297E-2</c:v>
                </c:pt>
                <c:pt idx="462">
                  <c:v>-2.3887038243820297E-2</c:v>
                </c:pt>
                <c:pt idx="463">
                  <c:v>-2.3887038243820297E-2</c:v>
                </c:pt>
                <c:pt idx="464">
                  <c:v>-2.3887038243820297E-2</c:v>
                </c:pt>
                <c:pt idx="465">
                  <c:v>-2.3887038243820297E-2</c:v>
                </c:pt>
                <c:pt idx="466">
                  <c:v>-2.3887038243820297E-2</c:v>
                </c:pt>
                <c:pt idx="467">
                  <c:v>-2.3887038243820297E-2</c:v>
                </c:pt>
                <c:pt idx="468">
                  <c:v>-2.3887038243820297E-2</c:v>
                </c:pt>
                <c:pt idx="469">
                  <c:v>-2.3887038243820297E-2</c:v>
                </c:pt>
                <c:pt idx="470">
                  <c:v>-2.3887038243820297E-2</c:v>
                </c:pt>
                <c:pt idx="471">
                  <c:v>-2.3887038243820297E-2</c:v>
                </c:pt>
                <c:pt idx="472">
                  <c:v>-2.3887038243820297E-2</c:v>
                </c:pt>
                <c:pt idx="473">
                  <c:v>-2.3887038243820297E-2</c:v>
                </c:pt>
                <c:pt idx="474">
                  <c:v>-2.3887038243820297E-2</c:v>
                </c:pt>
                <c:pt idx="475">
                  <c:v>-2.3887038243820297E-2</c:v>
                </c:pt>
                <c:pt idx="476">
                  <c:v>-2.3887038243820297E-2</c:v>
                </c:pt>
                <c:pt idx="477">
                  <c:v>-2.3887038243820297E-2</c:v>
                </c:pt>
                <c:pt idx="478">
                  <c:v>-2.3887038243820297E-2</c:v>
                </c:pt>
                <c:pt idx="479">
                  <c:v>-2.3887038243820297E-2</c:v>
                </c:pt>
                <c:pt idx="480">
                  <c:v>-2.3887038243820297E-2</c:v>
                </c:pt>
                <c:pt idx="481">
                  <c:v>-2.3887038243820297E-2</c:v>
                </c:pt>
                <c:pt idx="482">
                  <c:v>-2.3887038243820297E-2</c:v>
                </c:pt>
                <c:pt idx="483">
                  <c:v>-2.3887038243820297E-2</c:v>
                </c:pt>
                <c:pt idx="484">
                  <c:v>-2.3887038243820297E-2</c:v>
                </c:pt>
                <c:pt idx="485">
                  <c:v>-2.3887038243820297E-2</c:v>
                </c:pt>
                <c:pt idx="486">
                  <c:v>-2.3887038243820297E-2</c:v>
                </c:pt>
                <c:pt idx="487">
                  <c:v>-2.3887038243820297E-2</c:v>
                </c:pt>
                <c:pt idx="488">
                  <c:v>-2.3887038243820297E-2</c:v>
                </c:pt>
                <c:pt idx="489">
                  <c:v>-2.3887038243820297E-2</c:v>
                </c:pt>
                <c:pt idx="490">
                  <c:v>-2.3887038243820297E-2</c:v>
                </c:pt>
                <c:pt idx="491">
                  <c:v>-2.3887038243820297E-2</c:v>
                </c:pt>
                <c:pt idx="492">
                  <c:v>-2.3887038243820297E-2</c:v>
                </c:pt>
                <c:pt idx="493">
                  <c:v>-2.3887038243820297E-2</c:v>
                </c:pt>
                <c:pt idx="494">
                  <c:v>-2.3887038243820297E-2</c:v>
                </c:pt>
                <c:pt idx="495">
                  <c:v>-2.3887038243820297E-2</c:v>
                </c:pt>
                <c:pt idx="496">
                  <c:v>-2.3887038243820297E-2</c:v>
                </c:pt>
                <c:pt idx="497">
                  <c:v>-2.3887038243820297E-2</c:v>
                </c:pt>
                <c:pt idx="498">
                  <c:v>-2.3887038243820297E-2</c:v>
                </c:pt>
                <c:pt idx="499">
                  <c:v>-2.3887038243820297E-2</c:v>
                </c:pt>
                <c:pt idx="500">
                  <c:v>-2.3887038243820297E-2</c:v>
                </c:pt>
                <c:pt idx="501">
                  <c:v>-2.3887038243820297E-2</c:v>
                </c:pt>
                <c:pt idx="502">
                  <c:v>-2.3887038243820297E-2</c:v>
                </c:pt>
                <c:pt idx="503">
                  <c:v>-2.3887038243820297E-2</c:v>
                </c:pt>
                <c:pt idx="504">
                  <c:v>-2.3887038243820297E-2</c:v>
                </c:pt>
                <c:pt idx="505">
                  <c:v>-2.3887038243820297E-2</c:v>
                </c:pt>
                <c:pt idx="506">
                  <c:v>-2.3887038243820297E-2</c:v>
                </c:pt>
                <c:pt idx="507">
                  <c:v>-2.3887038243820297E-2</c:v>
                </c:pt>
                <c:pt idx="508">
                  <c:v>-2.3887038243820297E-2</c:v>
                </c:pt>
                <c:pt idx="509">
                  <c:v>-2.3887038243820297E-2</c:v>
                </c:pt>
                <c:pt idx="510">
                  <c:v>-2.3887038243820297E-2</c:v>
                </c:pt>
                <c:pt idx="511">
                  <c:v>-2.3887038243820297E-2</c:v>
                </c:pt>
                <c:pt idx="512">
                  <c:v>-2.3887038243820297E-2</c:v>
                </c:pt>
                <c:pt idx="513">
                  <c:v>-2.3887038243820297E-2</c:v>
                </c:pt>
                <c:pt idx="514">
                  <c:v>-2.3887038243820297E-2</c:v>
                </c:pt>
                <c:pt idx="515">
                  <c:v>-2.3887038243820297E-2</c:v>
                </c:pt>
                <c:pt idx="516">
                  <c:v>-2.3887038243820297E-2</c:v>
                </c:pt>
                <c:pt idx="517">
                  <c:v>-2.3887038243820297E-2</c:v>
                </c:pt>
                <c:pt idx="518">
                  <c:v>-2.3887038243820297E-2</c:v>
                </c:pt>
                <c:pt idx="519">
                  <c:v>-2.3887038243820297E-2</c:v>
                </c:pt>
                <c:pt idx="520">
                  <c:v>-2.3927297297040215E-2</c:v>
                </c:pt>
                <c:pt idx="521">
                  <c:v>-2.3991910592331449E-2</c:v>
                </c:pt>
                <c:pt idx="522">
                  <c:v>-2.4059397315418084E-2</c:v>
                </c:pt>
                <c:pt idx="523">
                  <c:v>-2.4139853293689378E-2</c:v>
                </c:pt>
                <c:pt idx="524">
                  <c:v>-2.4258813204419076E-2</c:v>
                </c:pt>
                <c:pt idx="525">
                  <c:v>-2.4412021268061555E-2</c:v>
                </c:pt>
                <c:pt idx="526">
                  <c:v>-2.4542257441382949E-2</c:v>
                </c:pt>
                <c:pt idx="527">
                  <c:v>-2.4607119249348379E-2</c:v>
                </c:pt>
                <c:pt idx="528">
                  <c:v>-2.4625757699913157E-2</c:v>
                </c:pt>
                <c:pt idx="529">
                  <c:v>-2.4630417312554349E-2</c:v>
                </c:pt>
                <c:pt idx="530">
                  <c:v>-2.4631970516768079E-2</c:v>
                </c:pt>
                <c:pt idx="531">
                  <c:v>-2.4631970516768079E-2</c:v>
                </c:pt>
                <c:pt idx="532">
                  <c:v>-2.4631970516768079E-2</c:v>
                </c:pt>
                <c:pt idx="533">
                  <c:v>-2.4631970516768079E-2</c:v>
                </c:pt>
                <c:pt idx="534">
                  <c:v>-2.4631970516768079E-2</c:v>
                </c:pt>
                <c:pt idx="535">
                  <c:v>-2.4631970516768079E-2</c:v>
                </c:pt>
                <c:pt idx="536">
                  <c:v>-2.4631970516768079E-2</c:v>
                </c:pt>
                <c:pt idx="537">
                  <c:v>-2.4631970516768079E-2</c:v>
                </c:pt>
                <c:pt idx="538">
                  <c:v>-2.4631970516768079E-2</c:v>
                </c:pt>
                <c:pt idx="539">
                  <c:v>-2.4631970516768079E-2</c:v>
                </c:pt>
                <c:pt idx="540">
                  <c:v>-2.4631970516768079E-2</c:v>
                </c:pt>
                <c:pt idx="541">
                  <c:v>-2.4631970516768079E-2</c:v>
                </c:pt>
                <c:pt idx="542">
                  <c:v>-2.4631970516768079E-2</c:v>
                </c:pt>
                <c:pt idx="543">
                  <c:v>-2.4647129789894102E-2</c:v>
                </c:pt>
                <c:pt idx="544">
                  <c:v>-2.4699208727180521E-2</c:v>
                </c:pt>
                <c:pt idx="545">
                  <c:v>-2.4791888422613883E-2</c:v>
                </c:pt>
                <c:pt idx="546">
                  <c:v>-2.4936771311670762E-2</c:v>
                </c:pt>
                <c:pt idx="547">
                  <c:v>-2.5032697203910822E-2</c:v>
                </c:pt>
                <c:pt idx="548">
                  <c:v>-2.5104781411470104E-2</c:v>
                </c:pt>
                <c:pt idx="549">
                  <c:v>-2.5151610518514111E-2</c:v>
                </c:pt>
                <c:pt idx="550">
                  <c:v>-2.5195923434731874E-2</c:v>
                </c:pt>
                <c:pt idx="551">
                  <c:v>-2.5228649447515194E-2</c:v>
                </c:pt>
                <c:pt idx="552">
                  <c:v>-2.5246666616394482E-2</c:v>
                </c:pt>
                <c:pt idx="553">
                  <c:v>-2.5272760447185169E-2</c:v>
                </c:pt>
                <c:pt idx="554">
                  <c:v>-2.5289535052693473E-2</c:v>
                </c:pt>
                <c:pt idx="555">
                  <c:v>-2.5297735970941974E-2</c:v>
                </c:pt>
                <c:pt idx="556">
                  <c:v>-2.5297735970941974E-2</c:v>
                </c:pt>
                <c:pt idx="557">
                  <c:v>-2.5297735970941974E-2</c:v>
                </c:pt>
                <c:pt idx="558">
                  <c:v>-2.5297735970941974E-2</c:v>
                </c:pt>
                <c:pt idx="559">
                  <c:v>-2.5297735970941974E-2</c:v>
                </c:pt>
                <c:pt idx="560">
                  <c:v>-2.5297735970941974E-2</c:v>
                </c:pt>
                <c:pt idx="561">
                  <c:v>-2.5297735970941974E-2</c:v>
                </c:pt>
                <c:pt idx="562">
                  <c:v>-2.5297735970941974E-2</c:v>
                </c:pt>
                <c:pt idx="563">
                  <c:v>-2.5297735970941974E-2</c:v>
                </c:pt>
                <c:pt idx="564">
                  <c:v>-2.5378254077381823E-2</c:v>
                </c:pt>
                <c:pt idx="565">
                  <c:v>-2.5588169626867642E-2</c:v>
                </c:pt>
                <c:pt idx="566">
                  <c:v>-2.5710826163626022E-2</c:v>
                </c:pt>
                <c:pt idx="567">
                  <c:v>-2.5746611988710397E-2</c:v>
                </c:pt>
                <c:pt idx="568">
                  <c:v>-2.5746611988710397E-2</c:v>
                </c:pt>
                <c:pt idx="569">
                  <c:v>-2.5746611988710397E-2</c:v>
                </c:pt>
                <c:pt idx="570">
                  <c:v>-2.5746611988710397E-2</c:v>
                </c:pt>
                <c:pt idx="571">
                  <c:v>-2.5746611988710397E-2</c:v>
                </c:pt>
                <c:pt idx="572">
                  <c:v>-2.5746611988710397E-2</c:v>
                </c:pt>
                <c:pt idx="573">
                  <c:v>-2.5746611988710397E-2</c:v>
                </c:pt>
                <c:pt idx="574">
                  <c:v>-2.5746611988710397E-2</c:v>
                </c:pt>
                <c:pt idx="575">
                  <c:v>-2.5746611988710397E-2</c:v>
                </c:pt>
                <c:pt idx="576">
                  <c:v>-2.5746611988710397E-2</c:v>
                </c:pt>
                <c:pt idx="577">
                  <c:v>-2.5746611988710397E-2</c:v>
                </c:pt>
                <c:pt idx="578">
                  <c:v>-2.5746611988710397E-2</c:v>
                </c:pt>
                <c:pt idx="579">
                  <c:v>-2.5746611988710397E-2</c:v>
                </c:pt>
                <c:pt idx="580">
                  <c:v>-2.5746611988710397E-2</c:v>
                </c:pt>
                <c:pt idx="581">
                  <c:v>-2.5746611988710397E-2</c:v>
                </c:pt>
                <c:pt idx="582">
                  <c:v>-2.5746611988710397E-2</c:v>
                </c:pt>
                <c:pt idx="583">
                  <c:v>-2.5746611988710397E-2</c:v>
                </c:pt>
                <c:pt idx="584">
                  <c:v>-2.5746611988710397E-2</c:v>
                </c:pt>
                <c:pt idx="585">
                  <c:v>-2.5746611988710397E-2</c:v>
                </c:pt>
                <c:pt idx="586">
                  <c:v>-2.5746611988710397E-2</c:v>
                </c:pt>
                <c:pt idx="587">
                  <c:v>-2.5746611988710397E-2</c:v>
                </c:pt>
                <c:pt idx="588">
                  <c:v>-2.5746611988710397E-2</c:v>
                </c:pt>
                <c:pt idx="589">
                  <c:v>-2.5746611988710397E-2</c:v>
                </c:pt>
                <c:pt idx="590">
                  <c:v>-2.5746611988710397E-2</c:v>
                </c:pt>
                <c:pt idx="591">
                  <c:v>-2.5746611988710397E-2</c:v>
                </c:pt>
                <c:pt idx="592">
                  <c:v>-2.5746611988710397E-2</c:v>
                </c:pt>
                <c:pt idx="593">
                  <c:v>-2.5746611988710397E-2</c:v>
                </c:pt>
                <c:pt idx="594">
                  <c:v>-2.5746611988710397E-2</c:v>
                </c:pt>
                <c:pt idx="595">
                  <c:v>-2.5746611988710397E-2</c:v>
                </c:pt>
                <c:pt idx="596">
                  <c:v>-2.5746611988710397E-2</c:v>
                </c:pt>
                <c:pt idx="597">
                  <c:v>-2.5746611988710397E-2</c:v>
                </c:pt>
                <c:pt idx="598">
                  <c:v>-2.5746611988710397E-2</c:v>
                </c:pt>
                <c:pt idx="599">
                  <c:v>-2.5746611988710397E-2</c:v>
                </c:pt>
                <c:pt idx="600">
                  <c:v>-2.5746611988710397E-2</c:v>
                </c:pt>
                <c:pt idx="601">
                  <c:v>-2.5746611988710397E-2</c:v>
                </c:pt>
                <c:pt idx="602">
                  <c:v>-2.5746611988710397E-2</c:v>
                </c:pt>
                <c:pt idx="603">
                  <c:v>-2.5746611988710397E-2</c:v>
                </c:pt>
                <c:pt idx="604">
                  <c:v>-2.5746611988710397E-2</c:v>
                </c:pt>
                <c:pt idx="605">
                  <c:v>-2.5746611988710397E-2</c:v>
                </c:pt>
                <c:pt idx="606">
                  <c:v>-2.5746611988710397E-2</c:v>
                </c:pt>
                <c:pt idx="607">
                  <c:v>-2.5746611988710397E-2</c:v>
                </c:pt>
                <c:pt idx="608">
                  <c:v>-2.5746611988710397E-2</c:v>
                </c:pt>
                <c:pt idx="609">
                  <c:v>-2.5746611988710397E-2</c:v>
                </c:pt>
                <c:pt idx="610">
                  <c:v>-2.5746611988710397E-2</c:v>
                </c:pt>
                <c:pt idx="611">
                  <c:v>-2.5746611988710397E-2</c:v>
                </c:pt>
                <c:pt idx="612">
                  <c:v>-2.5746611988710397E-2</c:v>
                </c:pt>
                <c:pt idx="613">
                  <c:v>-2.5746611988710397E-2</c:v>
                </c:pt>
                <c:pt idx="614">
                  <c:v>-2.5746611988710397E-2</c:v>
                </c:pt>
                <c:pt idx="615">
                  <c:v>-2.5776806278625341E-2</c:v>
                </c:pt>
                <c:pt idx="616">
                  <c:v>-2.57918568274564E-2</c:v>
                </c:pt>
                <c:pt idx="617">
                  <c:v>-2.5821864732865692E-2</c:v>
                </c:pt>
                <c:pt idx="618">
                  <c:v>-2.5881507774672984E-2</c:v>
                </c:pt>
                <c:pt idx="619">
                  <c:v>-2.5999302782242387E-2</c:v>
                </c:pt>
                <c:pt idx="620">
                  <c:v>-2.6158024720843616E-2</c:v>
                </c:pt>
                <c:pt idx="621">
                  <c:v>-2.6299055663450442E-2</c:v>
                </c:pt>
                <c:pt idx="622">
                  <c:v>-2.6368406231593557E-2</c:v>
                </c:pt>
                <c:pt idx="623">
                  <c:v>-2.6382183152969356E-2</c:v>
                </c:pt>
                <c:pt idx="624">
                  <c:v>-2.6382183152969356E-2</c:v>
                </c:pt>
                <c:pt idx="625">
                  <c:v>-2.6382183152969356E-2</c:v>
                </c:pt>
                <c:pt idx="626">
                  <c:v>-2.6382183152969356E-2</c:v>
                </c:pt>
                <c:pt idx="627">
                  <c:v>-2.6382183152969356E-2</c:v>
                </c:pt>
                <c:pt idx="628">
                  <c:v>-2.6382183152969356E-2</c:v>
                </c:pt>
                <c:pt idx="629">
                  <c:v>-2.6382183152969356E-2</c:v>
                </c:pt>
                <c:pt idx="630">
                  <c:v>-2.6382183152969356E-2</c:v>
                </c:pt>
                <c:pt idx="631">
                  <c:v>-2.6382183152969356E-2</c:v>
                </c:pt>
                <c:pt idx="632">
                  <c:v>-2.6382183152969356E-2</c:v>
                </c:pt>
                <c:pt idx="633">
                  <c:v>-2.6382183152969356E-2</c:v>
                </c:pt>
                <c:pt idx="634">
                  <c:v>-2.6382183152969356E-2</c:v>
                </c:pt>
                <c:pt idx="635">
                  <c:v>-2.6382183152969356E-2</c:v>
                </c:pt>
                <c:pt idx="636">
                  <c:v>-2.6382183152969356E-2</c:v>
                </c:pt>
                <c:pt idx="637">
                  <c:v>-2.6382183152969356E-2</c:v>
                </c:pt>
                <c:pt idx="638">
                  <c:v>-2.6382183152969356E-2</c:v>
                </c:pt>
                <c:pt idx="639">
                  <c:v>-2.6398631585592774E-2</c:v>
                </c:pt>
                <c:pt idx="640">
                  <c:v>-2.6431435258586784E-2</c:v>
                </c:pt>
                <c:pt idx="641">
                  <c:v>-2.6447790498957378E-2</c:v>
                </c:pt>
                <c:pt idx="642">
                  <c:v>-2.6447790498957378E-2</c:v>
                </c:pt>
                <c:pt idx="643">
                  <c:v>-2.6447790498957378E-2</c:v>
                </c:pt>
                <c:pt idx="644">
                  <c:v>-2.6447790498957378E-2</c:v>
                </c:pt>
                <c:pt idx="645">
                  <c:v>-2.6447790498957378E-2</c:v>
                </c:pt>
                <c:pt idx="646">
                  <c:v>-2.6447790498957378E-2</c:v>
                </c:pt>
                <c:pt idx="647">
                  <c:v>-2.6447790498957378E-2</c:v>
                </c:pt>
                <c:pt idx="648">
                  <c:v>-2.6447790498957378E-2</c:v>
                </c:pt>
                <c:pt idx="649">
                  <c:v>-2.6447790498957378E-2</c:v>
                </c:pt>
                <c:pt idx="650">
                  <c:v>-2.6465450430867506E-2</c:v>
                </c:pt>
                <c:pt idx="651">
                  <c:v>-2.6605611579114643E-2</c:v>
                </c:pt>
                <c:pt idx="652">
                  <c:v>-2.6913705166950432E-2</c:v>
                </c:pt>
                <c:pt idx="653">
                  <c:v>-2.7260426943581727E-2</c:v>
                </c:pt>
                <c:pt idx="654">
                  <c:v>-2.7577901884868458E-2</c:v>
                </c:pt>
                <c:pt idx="655">
                  <c:v>-2.8016169517857091E-2</c:v>
                </c:pt>
                <c:pt idx="656">
                  <c:v>-2.8577808161542421E-2</c:v>
                </c:pt>
                <c:pt idx="657">
                  <c:v>-2.9089744270388341E-2</c:v>
                </c:pt>
                <c:pt idx="658">
                  <c:v>-2.9407203679632933E-2</c:v>
                </c:pt>
                <c:pt idx="659">
                  <c:v>-2.9649130767963761E-2</c:v>
                </c:pt>
                <c:pt idx="660">
                  <c:v>-2.9983830743980772E-2</c:v>
                </c:pt>
                <c:pt idx="661">
                  <c:v>-3.0426493944894266E-2</c:v>
                </c:pt>
                <c:pt idx="662">
                  <c:v>-3.0810927519834962E-2</c:v>
                </c:pt>
                <c:pt idx="663">
                  <c:v>-3.1108102082048221E-2</c:v>
                </c:pt>
                <c:pt idx="664">
                  <c:v>-3.1209914618258325E-2</c:v>
                </c:pt>
                <c:pt idx="665">
                  <c:v>-3.1252798586599455E-2</c:v>
                </c:pt>
                <c:pt idx="666">
                  <c:v>-3.1252798586599455E-2</c:v>
                </c:pt>
                <c:pt idx="667">
                  <c:v>-3.1252798586599455E-2</c:v>
                </c:pt>
                <c:pt idx="668">
                  <c:v>-3.1252798586599455E-2</c:v>
                </c:pt>
                <c:pt idx="669">
                  <c:v>-3.1252798586599455E-2</c:v>
                </c:pt>
                <c:pt idx="670">
                  <c:v>-3.1252798586599455E-2</c:v>
                </c:pt>
                <c:pt idx="671">
                  <c:v>-3.1252798586599455E-2</c:v>
                </c:pt>
                <c:pt idx="672">
                  <c:v>-3.1252798586599455E-2</c:v>
                </c:pt>
                <c:pt idx="673">
                  <c:v>-3.1252798586599455E-2</c:v>
                </c:pt>
                <c:pt idx="674">
                  <c:v>-3.1252798586599455E-2</c:v>
                </c:pt>
                <c:pt idx="675">
                  <c:v>-3.1252798586599455E-2</c:v>
                </c:pt>
                <c:pt idx="676">
                  <c:v>-3.1252798586599455E-2</c:v>
                </c:pt>
                <c:pt idx="677">
                  <c:v>-3.1252798586599455E-2</c:v>
                </c:pt>
                <c:pt idx="678">
                  <c:v>-3.1438018189086939E-2</c:v>
                </c:pt>
                <c:pt idx="679">
                  <c:v>-3.1820898559813904E-2</c:v>
                </c:pt>
                <c:pt idx="680">
                  <c:v>-3.2229779569078736E-2</c:v>
                </c:pt>
                <c:pt idx="681">
                  <c:v>-3.2659753091566046E-2</c:v>
                </c:pt>
                <c:pt idx="682">
                  <c:v>-3.2993024119706421E-2</c:v>
                </c:pt>
                <c:pt idx="683">
                  <c:v>-3.3108939750177209E-2</c:v>
                </c:pt>
                <c:pt idx="684">
                  <c:v>-3.3245621720985587E-2</c:v>
                </c:pt>
                <c:pt idx="685">
                  <c:v>-3.3245621720985587E-2</c:v>
                </c:pt>
                <c:pt idx="686">
                  <c:v>-3.3245621720985587E-2</c:v>
                </c:pt>
                <c:pt idx="687">
                  <c:v>-3.3245621720985587E-2</c:v>
                </c:pt>
                <c:pt idx="688">
                  <c:v>-3.3245621720985587E-2</c:v>
                </c:pt>
                <c:pt idx="689">
                  <c:v>-3.3245621720985587E-2</c:v>
                </c:pt>
                <c:pt idx="690">
                  <c:v>-3.3245621720985587E-2</c:v>
                </c:pt>
                <c:pt idx="691">
                  <c:v>-3.3245621720985587E-2</c:v>
                </c:pt>
                <c:pt idx="692">
                  <c:v>-3.3245621720985587E-2</c:v>
                </c:pt>
                <c:pt idx="693">
                  <c:v>-3.3245621720985587E-2</c:v>
                </c:pt>
                <c:pt idx="694">
                  <c:v>-3.3245621720985587E-2</c:v>
                </c:pt>
                <c:pt idx="695">
                  <c:v>-3.3245621720985587E-2</c:v>
                </c:pt>
                <c:pt idx="696">
                  <c:v>-3.3327133878122216E-2</c:v>
                </c:pt>
                <c:pt idx="697">
                  <c:v>-3.3713679810793588E-2</c:v>
                </c:pt>
                <c:pt idx="698">
                  <c:v>-3.3923750680700783E-2</c:v>
                </c:pt>
                <c:pt idx="699">
                  <c:v>-3.4128820233039758E-2</c:v>
                </c:pt>
                <c:pt idx="700">
                  <c:v>-3.4219480762995268E-2</c:v>
                </c:pt>
                <c:pt idx="701">
                  <c:v>-3.4259553431709548E-2</c:v>
                </c:pt>
                <c:pt idx="702">
                  <c:v>-3.4272662475273441E-2</c:v>
                </c:pt>
                <c:pt idx="703">
                  <c:v>-3.4272662475273441E-2</c:v>
                </c:pt>
                <c:pt idx="704">
                  <c:v>-3.4279170400928975E-2</c:v>
                </c:pt>
                <c:pt idx="705">
                  <c:v>-3.4342541132849222E-2</c:v>
                </c:pt>
                <c:pt idx="706">
                  <c:v>-3.4459963371407332E-2</c:v>
                </c:pt>
                <c:pt idx="707">
                  <c:v>-3.4603479440756126E-2</c:v>
                </c:pt>
                <c:pt idx="708">
                  <c:v>-3.4703148555151275E-2</c:v>
                </c:pt>
                <c:pt idx="709">
                  <c:v>-3.4733964126751712E-2</c:v>
                </c:pt>
                <c:pt idx="710">
                  <c:v>-3.4733964126751712E-2</c:v>
                </c:pt>
                <c:pt idx="711">
                  <c:v>-3.4733964126751712E-2</c:v>
                </c:pt>
                <c:pt idx="712">
                  <c:v>-3.4733964126751712E-2</c:v>
                </c:pt>
                <c:pt idx="713">
                  <c:v>-3.4733964126751712E-2</c:v>
                </c:pt>
                <c:pt idx="714">
                  <c:v>-3.4774036795465986E-2</c:v>
                </c:pt>
                <c:pt idx="715">
                  <c:v>-3.4940524755135871E-2</c:v>
                </c:pt>
                <c:pt idx="716">
                  <c:v>-3.5172014311150426E-2</c:v>
                </c:pt>
                <c:pt idx="717">
                  <c:v>-3.524844749050815E-2</c:v>
                </c:pt>
                <c:pt idx="718">
                  <c:v>-3.524844749050815E-2</c:v>
                </c:pt>
                <c:pt idx="719">
                  <c:v>-3.524844749050815E-2</c:v>
                </c:pt>
                <c:pt idx="720">
                  <c:v>-3.524844749050815E-2</c:v>
                </c:pt>
                <c:pt idx="721">
                  <c:v>-3.524844749050815E-2</c:v>
                </c:pt>
                <c:pt idx="722">
                  <c:v>-3.524844749050815E-2</c:v>
                </c:pt>
                <c:pt idx="723">
                  <c:v>-3.524844749050815E-2</c:v>
                </c:pt>
                <c:pt idx="724">
                  <c:v>-3.524844749050815E-2</c:v>
                </c:pt>
                <c:pt idx="725">
                  <c:v>-3.524844749050815E-2</c:v>
                </c:pt>
                <c:pt idx="726">
                  <c:v>-3.524844749050815E-2</c:v>
                </c:pt>
                <c:pt idx="727">
                  <c:v>-3.524844749050815E-2</c:v>
                </c:pt>
                <c:pt idx="728">
                  <c:v>-3.524844749050815E-2</c:v>
                </c:pt>
                <c:pt idx="729">
                  <c:v>-3.524844749050815E-2</c:v>
                </c:pt>
                <c:pt idx="730">
                  <c:v>-3.524844749050815E-2</c:v>
                </c:pt>
                <c:pt idx="731">
                  <c:v>-3.524844749050815E-2</c:v>
                </c:pt>
                <c:pt idx="732">
                  <c:v>-3.524844749050815E-2</c:v>
                </c:pt>
                <c:pt idx="733">
                  <c:v>-3.524844749050815E-2</c:v>
                </c:pt>
                <c:pt idx="734">
                  <c:v>-3.524844749050815E-2</c:v>
                </c:pt>
                <c:pt idx="735">
                  <c:v>-3.524844749050815E-2</c:v>
                </c:pt>
                <c:pt idx="736">
                  <c:v>-3.524844749050815E-2</c:v>
                </c:pt>
                <c:pt idx="737">
                  <c:v>-3.524844749050815E-2</c:v>
                </c:pt>
                <c:pt idx="738">
                  <c:v>-3.524844749050815E-2</c:v>
                </c:pt>
                <c:pt idx="739">
                  <c:v>-3.524844749050815E-2</c:v>
                </c:pt>
                <c:pt idx="740">
                  <c:v>-3.524844749050815E-2</c:v>
                </c:pt>
                <c:pt idx="741">
                  <c:v>-3.524844749050815E-2</c:v>
                </c:pt>
                <c:pt idx="742">
                  <c:v>-3.524844749050815E-2</c:v>
                </c:pt>
                <c:pt idx="743">
                  <c:v>-3.524844749050815E-2</c:v>
                </c:pt>
                <c:pt idx="744">
                  <c:v>-3.524844749050815E-2</c:v>
                </c:pt>
                <c:pt idx="745">
                  <c:v>-3.524844749050815E-2</c:v>
                </c:pt>
                <c:pt idx="746">
                  <c:v>-3.524844749050815E-2</c:v>
                </c:pt>
                <c:pt idx="747">
                  <c:v>-3.524844749050815E-2</c:v>
                </c:pt>
                <c:pt idx="748">
                  <c:v>-3.524844749050815E-2</c:v>
                </c:pt>
                <c:pt idx="749">
                  <c:v>-3.524844749050815E-2</c:v>
                </c:pt>
                <c:pt idx="750">
                  <c:v>-3.524844749050815E-2</c:v>
                </c:pt>
                <c:pt idx="751">
                  <c:v>-3.524844749050815E-2</c:v>
                </c:pt>
                <c:pt idx="752">
                  <c:v>-3.5263901872434777E-2</c:v>
                </c:pt>
                <c:pt idx="753">
                  <c:v>-3.532540875929855E-2</c:v>
                </c:pt>
                <c:pt idx="754">
                  <c:v>-3.5446931456980905E-2</c:v>
                </c:pt>
                <c:pt idx="755">
                  <c:v>-3.5581268089426549E-2</c:v>
                </c:pt>
                <c:pt idx="756">
                  <c:v>-3.5770867727796758E-2</c:v>
                </c:pt>
                <c:pt idx="757">
                  <c:v>-3.6134317513809945E-2</c:v>
                </c:pt>
                <c:pt idx="758">
                  <c:v>-3.6701547692664704E-2</c:v>
                </c:pt>
                <c:pt idx="759">
                  <c:v>-3.729437467696177E-2</c:v>
                </c:pt>
                <c:pt idx="760">
                  <c:v>-3.7794211324982722E-2</c:v>
                </c:pt>
                <c:pt idx="761">
                  <c:v>-3.8228036793920075E-2</c:v>
                </c:pt>
                <c:pt idx="762">
                  <c:v>-3.8574603250129999E-2</c:v>
                </c:pt>
                <c:pt idx="763">
                  <c:v>-3.878284133906499E-2</c:v>
                </c:pt>
                <c:pt idx="764">
                  <c:v>-3.8876794661953609E-2</c:v>
                </c:pt>
                <c:pt idx="765">
                  <c:v>-3.8876794661953609E-2</c:v>
                </c:pt>
                <c:pt idx="766">
                  <c:v>-3.8876794661953609E-2</c:v>
                </c:pt>
                <c:pt idx="767">
                  <c:v>-3.8876794661953609E-2</c:v>
                </c:pt>
                <c:pt idx="768">
                  <c:v>-3.8876794661953609E-2</c:v>
                </c:pt>
                <c:pt idx="769">
                  <c:v>-3.8876794661953609E-2</c:v>
                </c:pt>
                <c:pt idx="770">
                  <c:v>-3.8876794661953609E-2</c:v>
                </c:pt>
                <c:pt idx="771">
                  <c:v>-3.8876794661953609E-2</c:v>
                </c:pt>
                <c:pt idx="772">
                  <c:v>-3.8876794661953609E-2</c:v>
                </c:pt>
                <c:pt idx="773">
                  <c:v>-3.8876794661953609E-2</c:v>
                </c:pt>
                <c:pt idx="774">
                  <c:v>-3.8876794661953609E-2</c:v>
                </c:pt>
                <c:pt idx="775">
                  <c:v>-3.8876794661953609E-2</c:v>
                </c:pt>
                <c:pt idx="776">
                  <c:v>-3.8876794661953609E-2</c:v>
                </c:pt>
                <c:pt idx="777">
                  <c:v>-3.8876794661953609E-2</c:v>
                </c:pt>
                <c:pt idx="778">
                  <c:v>-3.8876794661953609E-2</c:v>
                </c:pt>
                <c:pt idx="779">
                  <c:v>-3.8876794661953609E-2</c:v>
                </c:pt>
                <c:pt idx="780">
                  <c:v>-3.8876794661953609E-2</c:v>
                </c:pt>
                <c:pt idx="781">
                  <c:v>-3.8876794661953609E-2</c:v>
                </c:pt>
                <c:pt idx="782">
                  <c:v>-3.8876794661953609E-2</c:v>
                </c:pt>
                <c:pt idx="783">
                  <c:v>-3.8876794661953609E-2</c:v>
                </c:pt>
                <c:pt idx="784">
                  <c:v>-3.8876794661953609E-2</c:v>
                </c:pt>
                <c:pt idx="785">
                  <c:v>-3.8876794661953609E-2</c:v>
                </c:pt>
                <c:pt idx="786">
                  <c:v>-3.8876794661953609E-2</c:v>
                </c:pt>
                <c:pt idx="787">
                  <c:v>-3.8876794661953609E-2</c:v>
                </c:pt>
                <c:pt idx="788">
                  <c:v>-3.8876794661953609E-2</c:v>
                </c:pt>
                <c:pt idx="789">
                  <c:v>-3.8876794661953609E-2</c:v>
                </c:pt>
                <c:pt idx="790">
                  <c:v>-3.8876794661953609E-2</c:v>
                </c:pt>
                <c:pt idx="791">
                  <c:v>-3.8876794661953609E-2</c:v>
                </c:pt>
                <c:pt idx="792">
                  <c:v>-3.8876794661953609E-2</c:v>
                </c:pt>
                <c:pt idx="793">
                  <c:v>-3.8958555331764434E-2</c:v>
                </c:pt>
                <c:pt idx="794">
                  <c:v>-3.9379644526149199E-2</c:v>
                </c:pt>
                <c:pt idx="795">
                  <c:v>-4.0106792610849755E-2</c:v>
                </c:pt>
                <c:pt idx="796">
                  <c:v>-4.1012201943160291E-2</c:v>
                </c:pt>
                <c:pt idx="797">
                  <c:v>-4.1867504907535845E-2</c:v>
                </c:pt>
                <c:pt idx="798">
                  <c:v>-4.2511276990043305E-2</c:v>
                </c:pt>
                <c:pt idx="799">
                  <c:v>-4.2863419449380519E-2</c:v>
                </c:pt>
                <c:pt idx="800">
                  <c:v>-4.2980422322800915E-2</c:v>
                </c:pt>
                <c:pt idx="801">
                  <c:v>-4.299326732164848E-2</c:v>
                </c:pt>
                <c:pt idx="802">
                  <c:v>-4.299326732164848E-2</c:v>
                </c:pt>
                <c:pt idx="803">
                  <c:v>-4.299326732164848E-2</c:v>
                </c:pt>
                <c:pt idx="804">
                  <c:v>-4.299326732164848E-2</c:v>
                </c:pt>
                <c:pt idx="805">
                  <c:v>-4.299326732164848E-2</c:v>
                </c:pt>
                <c:pt idx="806">
                  <c:v>-4.299326732164848E-2</c:v>
                </c:pt>
                <c:pt idx="807">
                  <c:v>-4.299326732164848E-2</c:v>
                </c:pt>
                <c:pt idx="808">
                  <c:v>-4.3075198843922823E-2</c:v>
                </c:pt>
                <c:pt idx="809">
                  <c:v>-4.326866596078522E-2</c:v>
                </c:pt>
                <c:pt idx="810">
                  <c:v>-4.3519663761724239E-2</c:v>
                </c:pt>
                <c:pt idx="811">
                  <c:v>-4.3866540858776913E-2</c:v>
                </c:pt>
                <c:pt idx="812">
                  <c:v>-4.43900794030994E-2</c:v>
                </c:pt>
                <c:pt idx="813">
                  <c:v>-4.4908228328800252E-2</c:v>
                </c:pt>
                <c:pt idx="814">
                  <c:v>-4.539879234766523E-2</c:v>
                </c:pt>
                <c:pt idx="815">
                  <c:v>-4.5853943310457126E-2</c:v>
                </c:pt>
                <c:pt idx="816">
                  <c:v>-4.6281882135424439E-2</c:v>
                </c:pt>
                <c:pt idx="817">
                  <c:v>-4.6611285685072626E-2</c:v>
                </c:pt>
                <c:pt idx="818">
                  <c:v>-4.68529797927714E-2</c:v>
                </c:pt>
                <c:pt idx="819">
                  <c:v>-4.6907341940251999E-2</c:v>
                </c:pt>
                <c:pt idx="820">
                  <c:v>-4.6907341940251999E-2</c:v>
                </c:pt>
                <c:pt idx="821">
                  <c:v>-4.6907341940251999E-2</c:v>
                </c:pt>
                <c:pt idx="822">
                  <c:v>-4.6907341940251999E-2</c:v>
                </c:pt>
                <c:pt idx="823">
                  <c:v>-4.6907341940251999E-2</c:v>
                </c:pt>
                <c:pt idx="824">
                  <c:v>-4.6907341940251999E-2</c:v>
                </c:pt>
                <c:pt idx="825">
                  <c:v>-4.6907341940251999E-2</c:v>
                </c:pt>
                <c:pt idx="826">
                  <c:v>-4.6907341940251999E-2</c:v>
                </c:pt>
                <c:pt idx="827">
                  <c:v>-4.6907341940251999E-2</c:v>
                </c:pt>
                <c:pt idx="828">
                  <c:v>-4.6907341940251999E-2</c:v>
                </c:pt>
                <c:pt idx="829">
                  <c:v>-4.6907341940251999E-2</c:v>
                </c:pt>
                <c:pt idx="830">
                  <c:v>-4.6907341940251999E-2</c:v>
                </c:pt>
                <c:pt idx="831">
                  <c:v>-4.6907341940251999E-2</c:v>
                </c:pt>
                <c:pt idx="832">
                  <c:v>-4.6907341940251999E-2</c:v>
                </c:pt>
                <c:pt idx="833">
                  <c:v>-4.6907341940251999E-2</c:v>
                </c:pt>
                <c:pt idx="834">
                  <c:v>-4.6907341940251999E-2</c:v>
                </c:pt>
                <c:pt idx="835">
                  <c:v>-4.6907341940251999E-2</c:v>
                </c:pt>
                <c:pt idx="836">
                  <c:v>-4.6907341940251999E-2</c:v>
                </c:pt>
                <c:pt idx="837">
                  <c:v>-4.6907341940251999E-2</c:v>
                </c:pt>
                <c:pt idx="838">
                  <c:v>-4.6907341940251999E-2</c:v>
                </c:pt>
                <c:pt idx="839">
                  <c:v>-4.6907341940251999E-2</c:v>
                </c:pt>
                <c:pt idx="840">
                  <c:v>-4.6907341940251999E-2</c:v>
                </c:pt>
                <c:pt idx="841">
                  <c:v>-4.6907341940251999E-2</c:v>
                </c:pt>
                <c:pt idx="842">
                  <c:v>-4.6907341940251999E-2</c:v>
                </c:pt>
                <c:pt idx="843">
                  <c:v>-4.6907341940251999E-2</c:v>
                </c:pt>
                <c:pt idx="844">
                  <c:v>-4.6907341940251999E-2</c:v>
                </c:pt>
                <c:pt idx="845">
                  <c:v>-4.6907341940251999E-2</c:v>
                </c:pt>
                <c:pt idx="846">
                  <c:v>-4.6907341940251999E-2</c:v>
                </c:pt>
                <c:pt idx="847">
                  <c:v>-4.6907341940251999E-2</c:v>
                </c:pt>
                <c:pt idx="848">
                  <c:v>-4.6907341940251999E-2</c:v>
                </c:pt>
                <c:pt idx="849">
                  <c:v>-4.6907341940251999E-2</c:v>
                </c:pt>
                <c:pt idx="850">
                  <c:v>-4.6907341940251999E-2</c:v>
                </c:pt>
                <c:pt idx="851">
                  <c:v>-4.6907341940251999E-2</c:v>
                </c:pt>
                <c:pt idx="852">
                  <c:v>-4.6907341940251999E-2</c:v>
                </c:pt>
                <c:pt idx="853">
                  <c:v>-4.6907341940251999E-2</c:v>
                </c:pt>
                <c:pt idx="854">
                  <c:v>-4.6907341940251999E-2</c:v>
                </c:pt>
                <c:pt idx="855">
                  <c:v>-4.6907341940251999E-2</c:v>
                </c:pt>
                <c:pt idx="856">
                  <c:v>-4.6907341940251999E-2</c:v>
                </c:pt>
                <c:pt idx="857">
                  <c:v>-4.6907341940251999E-2</c:v>
                </c:pt>
                <c:pt idx="858">
                  <c:v>-4.6907341940251999E-2</c:v>
                </c:pt>
                <c:pt idx="859">
                  <c:v>-4.6907341940251999E-2</c:v>
                </c:pt>
                <c:pt idx="860">
                  <c:v>-4.6907341940251999E-2</c:v>
                </c:pt>
                <c:pt idx="861">
                  <c:v>-4.6907341940251999E-2</c:v>
                </c:pt>
                <c:pt idx="862">
                  <c:v>-4.6907341940251999E-2</c:v>
                </c:pt>
                <c:pt idx="863">
                  <c:v>-4.6907341940251999E-2</c:v>
                </c:pt>
                <c:pt idx="864">
                  <c:v>-4.6907341940251999E-2</c:v>
                </c:pt>
                <c:pt idx="865">
                  <c:v>-4.6907341940251999E-2</c:v>
                </c:pt>
                <c:pt idx="866">
                  <c:v>-4.6907341940251999E-2</c:v>
                </c:pt>
                <c:pt idx="867">
                  <c:v>-4.6907341940251999E-2</c:v>
                </c:pt>
                <c:pt idx="868">
                  <c:v>-4.6907341940251999E-2</c:v>
                </c:pt>
                <c:pt idx="869">
                  <c:v>-4.6907341940251999E-2</c:v>
                </c:pt>
                <c:pt idx="870">
                  <c:v>-4.6931121496764226E-2</c:v>
                </c:pt>
                <c:pt idx="871">
                  <c:v>-4.7002273781795272E-2</c:v>
                </c:pt>
                <c:pt idx="872">
                  <c:v>-4.7096708597990151E-2</c:v>
                </c:pt>
                <c:pt idx="873">
                  <c:v>-4.7190646388836639E-2</c:v>
                </c:pt>
                <c:pt idx="874">
                  <c:v>-4.7330621152578127E-2</c:v>
                </c:pt>
                <c:pt idx="875">
                  <c:v>-4.753848647250182E-2</c:v>
                </c:pt>
                <c:pt idx="876">
                  <c:v>-4.7811726157781474E-2</c:v>
                </c:pt>
                <c:pt idx="877">
                  <c:v>-4.812485212726976E-2</c:v>
                </c:pt>
                <c:pt idx="878">
                  <c:v>-4.8322932260646947E-2</c:v>
                </c:pt>
                <c:pt idx="879">
                  <c:v>-4.8410160209290114E-2</c:v>
                </c:pt>
                <c:pt idx="880">
                  <c:v>-4.8410160209290114E-2</c:v>
                </c:pt>
                <c:pt idx="881">
                  <c:v>-4.8626055594998802E-2</c:v>
                </c:pt>
                <c:pt idx="882">
                  <c:v>-4.8838844572280028E-2</c:v>
                </c:pt>
                <c:pt idx="883">
                  <c:v>-4.8838844572280028E-2</c:v>
                </c:pt>
                <c:pt idx="884">
                  <c:v>-4.8838844572280028E-2</c:v>
                </c:pt>
                <c:pt idx="885">
                  <c:v>-4.8838844572280028E-2</c:v>
                </c:pt>
                <c:pt idx="886">
                  <c:v>-4.8838844572280028E-2</c:v>
                </c:pt>
                <c:pt idx="887">
                  <c:v>-4.8838844572280028E-2</c:v>
                </c:pt>
                <c:pt idx="888">
                  <c:v>-4.8838844572280028E-2</c:v>
                </c:pt>
                <c:pt idx="889">
                  <c:v>-4.8881464495904817E-2</c:v>
                </c:pt>
                <c:pt idx="890">
                  <c:v>-4.8966331574143117E-2</c:v>
                </c:pt>
                <c:pt idx="891">
                  <c:v>-4.913457465457452E-2</c:v>
                </c:pt>
                <c:pt idx="892">
                  <c:v>-4.9362662693360995E-2</c:v>
                </c:pt>
                <c:pt idx="893">
                  <c:v>-4.9647520346159366E-2</c:v>
                </c:pt>
                <c:pt idx="894">
                  <c:v>-4.9886838051411121E-2</c:v>
                </c:pt>
                <c:pt idx="895">
                  <c:v>-5.0082852423184047E-2</c:v>
                </c:pt>
                <c:pt idx="896">
                  <c:v>-5.0179694705910209E-2</c:v>
                </c:pt>
                <c:pt idx="897">
                  <c:v>-5.0218214170410752E-2</c:v>
                </c:pt>
                <c:pt idx="898">
                  <c:v>-5.0218214170410752E-2</c:v>
                </c:pt>
                <c:pt idx="899">
                  <c:v>-5.0237427306534618E-2</c:v>
                </c:pt>
                <c:pt idx="900">
                  <c:v>-5.0294880330400547E-2</c:v>
                </c:pt>
                <c:pt idx="901">
                  <c:v>-5.0408947647856993E-2</c:v>
                </c:pt>
                <c:pt idx="902">
                  <c:v>-5.063372736166822E-2</c:v>
                </c:pt>
                <c:pt idx="903">
                  <c:v>-5.1539136693978756E-2</c:v>
                </c:pt>
                <c:pt idx="904">
                  <c:v>-5.239443965835431E-2</c:v>
                </c:pt>
                <c:pt idx="905">
                  <c:v>-5.303821174086177E-2</c:v>
                </c:pt>
                <c:pt idx="906">
                  <c:v>-5.3390354200198983E-2</c:v>
                </c:pt>
                <c:pt idx="907">
                  <c:v>-5.350735707361938E-2</c:v>
                </c:pt>
                <c:pt idx="908">
                  <c:v>-5.3520202072466945E-2</c:v>
                </c:pt>
                <c:pt idx="909">
                  <c:v>-5.3520202072466945E-2</c:v>
                </c:pt>
                <c:pt idx="910">
                  <c:v>-5.3520202072466945E-2</c:v>
                </c:pt>
                <c:pt idx="911">
                  <c:v>-5.3520202072466945E-2</c:v>
                </c:pt>
                <c:pt idx="912">
                  <c:v>-5.3520202072466945E-2</c:v>
                </c:pt>
                <c:pt idx="913">
                  <c:v>-5.3520202072466945E-2</c:v>
                </c:pt>
                <c:pt idx="914">
                  <c:v>-5.3520202072466945E-2</c:v>
                </c:pt>
                <c:pt idx="915">
                  <c:v>-5.3520202072466945E-2</c:v>
                </c:pt>
                <c:pt idx="916">
                  <c:v>-5.3520202072466945E-2</c:v>
                </c:pt>
                <c:pt idx="917">
                  <c:v>-5.3520202072466945E-2</c:v>
                </c:pt>
                <c:pt idx="918">
                  <c:v>-5.3556919820079554E-2</c:v>
                </c:pt>
                <c:pt idx="919">
                  <c:v>-5.3556919820079554E-2</c:v>
                </c:pt>
                <c:pt idx="920">
                  <c:v>-5.3556919820079554E-2</c:v>
                </c:pt>
                <c:pt idx="921">
                  <c:v>-5.3556919820079554E-2</c:v>
                </c:pt>
                <c:pt idx="922">
                  <c:v>-5.3556919820079554E-2</c:v>
                </c:pt>
                <c:pt idx="923">
                  <c:v>-5.3556919820079554E-2</c:v>
                </c:pt>
                <c:pt idx="924">
                  <c:v>-5.3556919820079554E-2</c:v>
                </c:pt>
                <c:pt idx="925">
                  <c:v>-5.3757593804493672E-2</c:v>
                </c:pt>
                <c:pt idx="926">
                  <c:v>-5.4033318616515294E-2</c:v>
                </c:pt>
                <c:pt idx="927">
                  <c:v>-5.4168897812331925E-2</c:v>
                </c:pt>
                <c:pt idx="928">
                  <c:v>-5.4302954868019095E-2</c:v>
                </c:pt>
                <c:pt idx="929">
                  <c:v>-5.4378875489986295E-2</c:v>
                </c:pt>
                <c:pt idx="930">
                  <c:v>-5.4454299086605096E-2</c:v>
                </c:pt>
                <c:pt idx="931">
                  <c:v>-5.4510540611184315E-2</c:v>
                </c:pt>
                <c:pt idx="932">
                  <c:v>-5.4585094413443433E-2</c:v>
                </c:pt>
                <c:pt idx="933">
                  <c:v>-5.4659151190354152E-2</c:v>
                </c:pt>
                <c:pt idx="934">
                  <c:v>-5.4805773668130407E-2</c:v>
                </c:pt>
                <c:pt idx="935">
                  <c:v>-5.5004133378266068E-2</c:v>
                </c:pt>
                <c:pt idx="936">
                  <c:v>-5.5163631918974158E-2</c:v>
                </c:pt>
                <c:pt idx="937">
                  <c:v>-5.5268566395653855E-2</c:v>
                </c:pt>
                <c:pt idx="938">
                  <c:v>-5.5355157530569389E-2</c:v>
                </c:pt>
                <c:pt idx="939">
                  <c:v>-5.5440972063378058E-2</c:v>
                </c:pt>
                <c:pt idx="940">
                  <c:v>-5.5542924387967402E-2</c:v>
                </c:pt>
                <c:pt idx="941">
                  <c:v>-5.559348118512436E-2</c:v>
                </c:pt>
                <c:pt idx="942">
                  <c:v>-5.5610271322674799E-2</c:v>
                </c:pt>
                <c:pt idx="943">
                  <c:v>-5.5627030396140968E-2</c:v>
                </c:pt>
                <c:pt idx="944">
                  <c:v>-5.5627030396140968E-2</c:v>
                </c:pt>
                <c:pt idx="945">
                  <c:v>-5.5627030396140968E-2</c:v>
                </c:pt>
                <c:pt idx="946">
                  <c:v>-5.5627030396140968E-2</c:v>
                </c:pt>
                <c:pt idx="947">
                  <c:v>-5.5627030396140968E-2</c:v>
                </c:pt>
                <c:pt idx="948">
                  <c:v>-5.5627030396140968E-2</c:v>
                </c:pt>
                <c:pt idx="949">
                  <c:v>-5.5627030396140968E-2</c:v>
                </c:pt>
                <c:pt idx="950">
                  <c:v>-5.5644472879461171E-2</c:v>
                </c:pt>
                <c:pt idx="951">
                  <c:v>-5.5817189188028124E-2</c:v>
                </c:pt>
                <c:pt idx="952">
                  <c:v>-5.6219034182204752E-2</c:v>
                </c:pt>
                <c:pt idx="953">
                  <c:v>-5.6894258650040275E-2</c:v>
                </c:pt>
                <c:pt idx="954">
                  <c:v>-5.764748503348939E-2</c:v>
                </c:pt>
                <c:pt idx="955">
                  <c:v>-5.8313452404211062E-2</c:v>
                </c:pt>
                <c:pt idx="956">
                  <c:v>-5.8892160762205305E-2</c:v>
                </c:pt>
                <c:pt idx="957">
                  <c:v>-5.9383610107472104E-2</c:v>
                </c:pt>
                <c:pt idx="958">
                  <c:v>-5.9554198526266242E-2</c:v>
                </c:pt>
                <c:pt idx="959">
                  <c:v>-5.9554198526266242E-2</c:v>
                </c:pt>
                <c:pt idx="960">
                  <c:v>-5.9554198526266242E-2</c:v>
                </c:pt>
                <c:pt idx="961">
                  <c:v>-5.9554198526266242E-2</c:v>
                </c:pt>
                <c:pt idx="962">
                  <c:v>-5.9554198526266242E-2</c:v>
                </c:pt>
                <c:pt idx="963">
                  <c:v>-5.9554198526266242E-2</c:v>
                </c:pt>
                <c:pt idx="964">
                  <c:v>-5.9554198526266242E-2</c:v>
                </c:pt>
                <c:pt idx="965">
                  <c:v>-5.9554198526266242E-2</c:v>
                </c:pt>
                <c:pt idx="966">
                  <c:v>-5.9554198526266242E-2</c:v>
                </c:pt>
                <c:pt idx="967">
                  <c:v>-5.9554198526266242E-2</c:v>
                </c:pt>
                <c:pt idx="968">
                  <c:v>-5.9570398446215464E-2</c:v>
                </c:pt>
                <c:pt idx="969">
                  <c:v>-5.9634887485169596E-2</c:v>
                </c:pt>
                <c:pt idx="970">
                  <c:v>-5.9762374487032678E-2</c:v>
                </c:pt>
                <c:pt idx="971">
                  <c:v>-6.0026683248083378E-2</c:v>
                </c:pt>
                <c:pt idx="972">
                  <c:v>-6.0514125326478749E-2</c:v>
                </c:pt>
                <c:pt idx="973">
                  <c:v>-6.1226191798263982E-2</c:v>
                </c:pt>
                <c:pt idx="974">
                  <c:v>-6.1850999257321772E-2</c:v>
                </c:pt>
                <c:pt idx="975">
                  <c:v>-6.2388547703652125E-2</c:v>
                </c:pt>
                <c:pt idx="976">
                  <c:v>-6.2838837137255035E-2</c:v>
                </c:pt>
                <c:pt idx="977">
                  <c:v>-6.3207878458437658E-2</c:v>
                </c:pt>
                <c:pt idx="978">
                  <c:v>-6.3388811217295254E-2</c:v>
                </c:pt>
                <c:pt idx="979">
                  <c:v>-6.3515801193809937E-2</c:v>
                </c:pt>
                <c:pt idx="980">
                  <c:v>-6.3608605145580394E-2</c:v>
                </c:pt>
                <c:pt idx="981">
                  <c:v>-6.3666151361699161E-2</c:v>
                </c:pt>
                <c:pt idx="982">
                  <c:v>-6.3705913389570684E-2</c:v>
                </c:pt>
                <c:pt idx="983">
                  <c:v>-6.373944706854516E-2</c:v>
                </c:pt>
                <c:pt idx="984">
                  <c:v>-6.3770526684861925E-2</c:v>
                </c:pt>
                <c:pt idx="985">
                  <c:v>-6.3784552118911916E-2</c:v>
                </c:pt>
                <c:pt idx="986">
                  <c:v>-6.3786431496010543E-2</c:v>
                </c:pt>
                <c:pt idx="987">
                  <c:v>-6.3786431496010543E-2</c:v>
                </c:pt>
                <c:pt idx="988">
                  <c:v>-6.3786431496010543E-2</c:v>
                </c:pt>
                <c:pt idx="989">
                  <c:v>-6.3786431496010543E-2</c:v>
                </c:pt>
                <c:pt idx="990">
                  <c:v>-6.3786431496010543E-2</c:v>
                </c:pt>
                <c:pt idx="991">
                  <c:v>-6.3786431496010543E-2</c:v>
                </c:pt>
                <c:pt idx="992">
                  <c:v>-6.3786431496010543E-2</c:v>
                </c:pt>
                <c:pt idx="993">
                  <c:v>-6.3786431496010543E-2</c:v>
                </c:pt>
                <c:pt idx="994">
                  <c:v>-6.3786431496010543E-2</c:v>
                </c:pt>
                <c:pt idx="995">
                  <c:v>-6.3786431496010543E-2</c:v>
                </c:pt>
                <c:pt idx="996">
                  <c:v>-6.3786431496010543E-2</c:v>
                </c:pt>
                <c:pt idx="997">
                  <c:v>-6.3786431496010543E-2</c:v>
                </c:pt>
                <c:pt idx="998">
                  <c:v>-6.3786431496010543E-2</c:v>
                </c:pt>
                <c:pt idx="999">
                  <c:v>-6.3786431496010543E-2</c:v>
                </c:pt>
                <c:pt idx="1000">
                  <c:v>-6.3786431496010543E-2</c:v>
                </c:pt>
                <c:pt idx="1001">
                  <c:v>-6.3786431496010543E-2</c:v>
                </c:pt>
                <c:pt idx="1002">
                  <c:v>-6.3786431496010543E-2</c:v>
                </c:pt>
                <c:pt idx="1003">
                  <c:v>-6.3786431496010543E-2</c:v>
                </c:pt>
                <c:pt idx="1004">
                  <c:v>-6.3786431496010543E-2</c:v>
                </c:pt>
                <c:pt idx="1005">
                  <c:v>-6.3786431496010543E-2</c:v>
                </c:pt>
                <c:pt idx="1006">
                  <c:v>-6.3786431496010543E-2</c:v>
                </c:pt>
                <c:pt idx="1007">
                  <c:v>-6.3786431496010543E-2</c:v>
                </c:pt>
                <c:pt idx="1008">
                  <c:v>-6.3786431496010543E-2</c:v>
                </c:pt>
                <c:pt idx="1009">
                  <c:v>-6.3786431496010543E-2</c:v>
                </c:pt>
                <c:pt idx="1010">
                  <c:v>-6.3786431496010543E-2</c:v>
                </c:pt>
                <c:pt idx="1011">
                  <c:v>-6.3786431496010543E-2</c:v>
                </c:pt>
                <c:pt idx="1012">
                  <c:v>-6.3786431496010543E-2</c:v>
                </c:pt>
                <c:pt idx="1013">
                  <c:v>-6.3786431496010543E-2</c:v>
                </c:pt>
                <c:pt idx="1014">
                  <c:v>-6.3786431496010543E-2</c:v>
                </c:pt>
                <c:pt idx="1015">
                  <c:v>-6.3786431496010543E-2</c:v>
                </c:pt>
                <c:pt idx="1016">
                  <c:v>-6.3786431496010543E-2</c:v>
                </c:pt>
                <c:pt idx="1017">
                  <c:v>-6.3786431496010543E-2</c:v>
                </c:pt>
                <c:pt idx="1018">
                  <c:v>-6.3786431496010543E-2</c:v>
                </c:pt>
                <c:pt idx="1019">
                  <c:v>-6.3786431496010543E-2</c:v>
                </c:pt>
                <c:pt idx="1020">
                  <c:v>-6.3786431496010543E-2</c:v>
                </c:pt>
                <c:pt idx="1021">
                  <c:v>-6.3786431496010543E-2</c:v>
                </c:pt>
                <c:pt idx="1022">
                  <c:v>-6.3786431496010543E-2</c:v>
                </c:pt>
                <c:pt idx="1023">
                  <c:v>-6.3786431496010543E-2</c:v>
                </c:pt>
                <c:pt idx="1024">
                  <c:v>-6.3786431496010543E-2</c:v>
                </c:pt>
                <c:pt idx="1025">
                  <c:v>-6.3786431496010543E-2</c:v>
                </c:pt>
                <c:pt idx="1026">
                  <c:v>-6.3786431496010543E-2</c:v>
                </c:pt>
                <c:pt idx="1027">
                  <c:v>-6.3786431496010543E-2</c:v>
                </c:pt>
                <c:pt idx="1028">
                  <c:v>-6.3786431496010543E-2</c:v>
                </c:pt>
                <c:pt idx="1029">
                  <c:v>-6.3786431496010543E-2</c:v>
                </c:pt>
                <c:pt idx="1030">
                  <c:v>-6.3786431496010543E-2</c:v>
                </c:pt>
                <c:pt idx="1031">
                  <c:v>-6.3786431496010543E-2</c:v>
                </c:pt>
                <c:pt idx="1032">
                  <c:v>-6.3786431496010543E-2</c:v>
                </c:pt>
                <c:pt idx="1033">
                  <c:v>-6.3786431496010543E-2</c:v>
                </c:pt>
                <c:pt idx="1034">
                  <c:v>-6.3786431496010543E-2</c:v>
                </c:pt>
                <c:pt idx="1035">
                  <c:v>-6.3786431496010543E-2</c:v>
                </c:pt>
                <c:pt idx="1036">
                  <c:v>-6.3786431496010543E-2</c:v>
                </c:pt>
                <c:pt idx="1037">
                  <c:v>-6.3786431496010543E-2</c:v>
                </c:pt>
                <c:pt idx="1038">
                  <c:v>-6.3786431496010543E-2</c:v>
                </c:pt>
                <c:pt idx="1039">
                  <c:v>-6.3786431496010543E-2</c:v>
                </c:pt>
                <c:pt idx="1040">
                  <c:v>-6.3786431496010543E-2</c:v>
                </c:pt>
                <c:pt idx="1041">
                  <c:v>-6.3786431496010543E-2</c:v>
                </c:pt>
                <c:pt idx="1042">
                  <c:v>-6.3786431496010543E-2</c:v>
                </c:pt>
                <c:pt idx="1043">
                  <c:v>-6.3786431496010543E-2</c:v>
                </c:pt>
                <c:pt idx="1044">
                  <c:v>-6.3786431496010543E-2</c:v>
                </c:pt>
                <c:pt idx="1045">
                  <c:v>-6.3786431496010543E-2</c:v>
                </c:pt>
                <c:pt idx="1046">
                  <c:v>-6.3786431496010543E-2</c:v>
                </c:pt>
                <c:pt idx="1047">
                  <c:v>-6.3786431496010543E-2</c:v>
                </c:pt>
                <c:pt idx="1048">
                  <c:v>-6.3786431496010543E-2</c:v>
                </c:pt>
                <c:pt idx="1049">
                  <c:v>-6.3819483681678738E-2</c:v>
                </c:pt>
                <c:pt idx="1050">
                  <c:v>-6.3950449860980585E-2</c:v>
                </c:pt>
                <c:pt idx="1051">
                  <c:v>-6.4206417915403546E-2</c:v>
                </c:pt>
                <c:pt idx="1052">
                  <c:v>-6.4500051172009507E-2</c:v>
                </c:pt>
                <c:pt idx="1053">
                  <c:v>-6.4840498003617325E-2</c:v>
                </c:pt>
                <c:pt idx="1054">
                  <c:v>-6.5219184722967213E-2</c:v>
                </c:pt>
                <c:pt idx="1055">
                  <c:v>-6.5676370383279087E-2</c:v>
                </c:pt>
                <c:pt idx="1056">
                  <c:v>-6.6185961153762268E-2</c:v>
                </c:pt>
                <c:pt idx="1057">
                  <c:v>-6.6735034375358507E-2</c:v>
                </c:pt>
                <c:pt idx="1058">
                  <c:v>-6.7196848584227309E-2</c:v>
                </c:pt>
                <c:pt idx="1059">
                  <c:v>-6.7513950756502739E-2</c:v>
                </c:pt>
                <c:pt idx="1060">
                  <c:v>-6.7765740691590776E-2</c:v>
                </c:pt>
                <c:pt idx="1061">
                  <c:v>-6.7920020466140735E-2</c:v>
                </c:pt>
                <c:pt idx="1062">
                  <c:v>-6.7975252407981024E-2</c:v>
                </c:pt>
                <c:pt idx="1063">
                  <c:v>-6.7975252407981024E-2</c:v>
                </c:pt>
                <c:pt idx="1064">
                  <c:v>-6.7975252407981024E-2</c:v>
                </c:pt>
                <c:pt idx="1065">
                  <c:v>-6.7975252407981024E-2</c:v>
                </c:pt>
                <c:pt idx="1066">
                  <c:v>-6.7975252407981024E-2</c:v>
                </c:pt>
                <c:pt idx="1067">
                  <c:v>-6.7975252407981024E-2</c:v>
                </c:pt>
                <c:pt idx="1068">
                  <c:v>-6.7975252407981024E-2</c:v>
                </c:pt>
                <c:pt idx="1069">
                  <c:v>-6.7975252407981024E-2</c:v>
                </c:pt>
                <c:pt idx="1070">
                  <c:v>-6.7975252407981024E-2</c:v>
                </c:pt>
                <c:pt idx="1071">
                  <c:v>-6.7975252407981024E-2</c:v>
                </c:pt>
                <c:pt idx="1072">
                  <c:v>-6.7975252407981024E-2</c:v>
                </c:pt>
                <c:pt idx="1073">
                  <c:v>-6.7975252407981024E-2</c:v>
                </c:pt>
                <c:pt idx="1074">
                  <c:v>-6.7975252407981024E-2</c:v>
                </c:pt>
                <c:pt idx="1075">
                  <c:v>-6.7975252407981024E-2</c:v>
                </c:pt>
                <c:pt idx="1076">
                  <c:v>-6.7975252407981024E-2</c:v>
                </c:pt>
                <c:pt idx="1077">
                  <c:v>-6.7975252407981024E-2</c:v>
                </c:pt>
                <c:pt idx="1078">
                  <c:v>-6.7975252407981024E-2</c:v>
                </c:pt>
                <c:pt idx="1079">
                  <c:v>-6.7975252407981024E-2</c:v>
                </c:pt>
                <c:pt idx="1080">
                  <c:v>-6.7975252407981024E-2</c:v>
                </c:pt>
                <c:pt idx="1081">
                  <c:v>-6.7975252407981024E-2</c:v>
                </c:pt>
                <c:pt idx="1082">
                  <c:v>-6.7975252407981024E-2</c:v>
                </c:pt>
                <c:pt idx="1083">
                  <c:v>-6.8072715972392686E-2</c:v>
                </c:pt>
                <c:pt idx="1084">
                  <c:v>-6.8379380612351839E-2</c:v>
                </c:pt>
                <c:pt idx="1085">
                  <c:v>-6.8678092846736691E-2</c:v>
                </c:pt>
                <c:pt idx="1086">
                  <c:v>-6.8806278790495959E-2</c:v>
                </c:pt>
                <c:pt idx="1087">
                  <c:v>-6.8806278790495959E-2</c:v>
                </c:pt>
                <c:pt idx="1088">
                  <c:v>-6.8806278790495959E-2</c:v>
                </c:pt>
                <c:pt idx="1089">
                  <c:v>-6.8806278790495959E-2</c:v>
                </c:pt>
                <c:pt idx="1090">
                  <c:v>-6.8806278790495959E-2</c:v>
                </c:pt>
                <c:pt idx="1091">
                  <c:v>-6.8806278790495959E-2</c:v>
                </c:pt>
                <c:pt idx="1092">
                  <c:v>-6.8806278790495959E-2</c:v>
                </c:pt>
                <c:pt idx="1093">
                  <c:v>-6.8806278790495959E-2</c:v>
                </c:pt>
                <c:pt idx="1094">
                  <c:v>-6.8806278790495959E-2</c:v>
                </c:pt>
                <c:pt idx="1095">
                  <c:v>-6.8806278790495959E-2</c:v>
                </c:pt>
                <c:pt idx="1096">
                  <c:v>-6.8806278790495959E-2</c:v>
                </c:pt>
                <c:pt idx="1097">
                  <c:v>-6.8806278790495959E-2</c:v>
                </c:pt>
                <c:pt idx="1098">
                  <c:v>-6.8885430077227722E-2</c:v>
                </c:pt>
                <c:pt idx="1099">
                  <c:v>-6.9119901785332644E-2</c:v>
                </c:pt>
                <c:pt idx="1100">
                  <c:v>-6.9500747458539611E-2</c:v>
                </c:pt>
                <c:pt idx="1101">
                  <c:v>-6.9759946177727128E-2</c:v>
                </c:pt>
                <c:pt idx="1102">
                  <c:v>-6.9851041604862482E-2</c:v>
                </c:pt>
                <c:pt idx="1103">
                  <c:v>-6.9851041604862482E-2</c:v>
                </c:pt>
                <c:pt idx="1104">
                  <c:v>-6.9851041604862482E-2</c:v>
                </c:pt>
                <c:pt idx="1105">
                  <c:v>-6.9851041604862482E-2</c:v>
                </c:pt>
                <c:pt idx="1106">
                  <c:v>-6.9851041604862482E-2</c:v>
                </c:pt>
                <c:pt idx="1107">
                  <c:v>-6.9851041604862482E-2</c:v>
                </c:pt>
                <c:pt idx="1108">
                  <c:v>-6.9871062407177484E-2</c:v>
                </c:pt>
                <c:pt idx="1109">
                  <c:v>-7.0049851744220126E-2</c:v>
                </c:pt>
                <c:pt idx="1110">
                  <c:v>-7.0342242437455099E-2</c:v>
                </c:pt>
                <c:pt idx="1111">
                  <c:v>-7.0495326244760473E-2</c:v>
                </c:pt>
                <c:pt idx="1112">
                  <c:v>-7.0495326244760473E-2</c:v>
                </c:pt>
                <c:pt idx="1113">
                  <c:v>-7.0495326244760473E-2</c:v>
                </c:pt>
                <c:pt idx="1114">
                  <c:v>-7.0495326244760473E-2</c:v>
                </c:pt>
                <c:pt idx="1115">
                  <c:v>-7.0495326244760473E-2</c:v>
                </c:pt>
                <c:pt idx="1116">
                  <c:v>-7.0495326244760473E-2</c:v>
                </c:pt>
                <c:pt idx="1117">
                  <c:v>-7.0495326244760473E-2</c:v>
                </c:pt>
                <c:pt idx="1118">
                  <c:v>-7.0581684399043956E-2</c:v>
                </c:pt>
                <c:pt idx="1119">
                  <c:v>-7.0837776709804012E-2</c:v>
                </c:pt>
                <c:pt idx="1120">
                  <c:v>-7.1089395792428511E-2</c:v>
                </c:pt>
                <c:pt idx="1121">
                  <c:v>-7.1234107829021884E-2</c:v>
                </c:pt>
                <c:pt idx="1122">
                  <c:v>-7.1336541646917481E-2</c:v>
                </c:pt>
                <c:pt idx="1123">
                  <c:v>-7.1498820423168158E-2</c:v>
                </c:pt>
                <c:pt idx="1124">
                  <c:v>-7.1837061704792468E-2</c:v>
                </c:pt>
                <c:pt idx="1125">
                  <c:v>-7.2393341793940427E-2</c:v>
                </c:pt>
                <c:pt idx="1126">
                  <c:v>-7.3204813335404476E-2</c:v>
                </c:pt>
                <c:pt idx="1127">
                  <c:v>-7.407987305737869E-2</c:v>
                </c:pt>
                <c:pt idx="1128">
                  <c:v>-7.4867673766625467E-2</c:v>
                </c:pt>
                <c:pt idx="1129">
                  <c:v>-7.5543364195725105E-2</c:v>
                </c:pt>
                <c:pt idx="1130">
                  <c:v>-7.6005551173605204E-2</c:v>
                </c:pt>
                <c:pt idx="1131">
                  <c:v>-7.6359728330462395E-2</c:v>
                </c:pt>
                <c:pt idx="1132">
                  <c:v>-7.6661624633485401E-2</c:v>
                </c:pt>
                <c:pt idx="1133">
                  <c:v>-7.6941946929979674E-2</c:v>
                </c:pt>
                <c:pt idx="1134">
                  <c:v>-7.721928707438358E-2</c:v>
                </c:pt>
                <c:pt idx="1135">
                  <c:v>-7.7456368165567557E-2</c:v>
                </c:pt>
                <c:pt idx="1136">
                  <c:v>-7.7628261275901236E-2</c:v>
                </c:pt>
                <c:pt idx="1137">
                  <c:v>-7.7709851093248544E-2</c:v>
                </c:pt>
                <c:pt idx="1138">
                  <c:v>-7.772774400579073E-2</c:v>
                </c:pt>
                <c:pt idx="1139">
                  <c:v>-7.772774400579073E-2</c:v>
                </c:pt>
                <c:pt idx="1140">
                  <c:v>-7.772774400579073E-2</c:v>
                </c:pt>
                <c:pt idx="1141">
                  <c:v>-7.772774400579073E-2</c:v>
                </c:pt>
                <c:pt idx="1142">
                  <c:v>-7.772774400579073E-2</c:v>
                </c:pt>
                <c:pt idx="1143">
                  <c:v>-7.772774400579073E-2</c:v>
                </c:pt>
                <c:pt idx="1144">
                  <c:v>-7.772774400579073E-2</c:v>
                </c:pt>
                <c:pt idx="1145">
                  <c:v>-7.772774400579073E-2</c:v>
                </c:pt>
                <c:pt idx="1146">
                  <c:v>-7.772774400579073E-2</c:v>
                </c:pt>
                <c:pt idx="1147">
                  <c:v>-7.7882676126110453E-2</c:v>
                </c:pt>
                <c:pt idx="1148">
                  <c:v>-7.8212778617654827E-2</c:v>
                </c:pt>
                <c:pt idx="1149">
                  <c:v>-7.8387234514941145E-2</c:v>
                </c:pt>
                <c:pt idx="1150">
                  <c:v>-7.8459365318626836E-2</c:v>
                </c:pt>
                <c:pt idx="1151">
                  <c:v>-7.8459365318626836E-2</c:v>
                </c:pt>
                <c:pt idx="1152">
                  <c:v>-7.8459365318626836E-2</c:v>
                </c:pt>
                <c:pt idx="1153">
                  <c:v>-7.8459365318626836E-2</c:v>
                </c:pt>
                <c:pt idx="1154">
                  <c:v>-7.8459365318626836E-2</c:v>
                </c:pt>
                <c:pt idx="1155">
                  <c:v>-7.8459365318626836E-2</c:v>
                </c:pt>
                <c:pt idx="1156">
                  <c:v>-7.8459365318626836E-2</c:v>
                </c:pt>
                <c:pt idx="1157">
                  <c:v>-7.8459365318626836E-2</c:v>
                </c:pt>
                <c:pt idx="1158">
                  <c:v>-7.8459365318626836E-2</c:v>
                </c:pt>
                <c:pt idx="1159">
                  <c:v>-7.8459365318626836E-2</c:v>
                </c:pt>
                <c:pt idx="1160">
                  <c:v>-7.8459365318626836E-2</c:v>
                </c:pt>
                <c:pt idx="1161">
                  <c:v>-7.8459365318626836E-2</c:v>
                </c:pt>
                <c:pt idx="1162">
                  <c:v>-7.8459365318626836E-2</c:v>
                </c:pt>
                <c:pt idx="1163">
                  <c:v>-7.8459365318626836E-2</c:v>
                </c:pt>
                <c:pt idx="1164">
                  <c:v>-7.8459365318626836E-2</c:v>
                </c:pt>
                <c:pt idx="1165">
                  <c:v>-7.8459365318626836E-2</c:v>
                </c:pt>
                <c:pt idx="1166">
                  <c:v>-7.8459365318626836E-2</c:v>
                </c:pt>
                <c:pt idx="1167">
                  <c:v>-7.8459365318626836E-2</c:v>
                </c:pt>
                <c:pt idx="1168">
                  <c:v>-7.8459365318626836E-2</c:v>
                </c:pt>
                <c:pt idx="1169">
                  <c:v>-7.8459365318626836E-2</c:v>
                </c:pt>
                <c:pt idx="1170">
                  <c:v>-7.8459365318626836E-2</c:v>
                </c:pt>
                <c:pt idx="1171">
                  <c:v>-7.8459365318626836E-2</c:v>
                </c:pt>
                <c:pt idx="1172">
                  <c:v>-7.8459365318626836E-2</c:v>
                </c:pt>
                <c:pt idx="1173">
                  <c:v>-7.8459365318626836E-2</c:v>
                </c:pt>
                <c:pt idx="1174">
                  <c:v>-7.8459365318626836E-2</c:v>
                </c:pt>
                <c:pt idx="1175">
                  <c:v>-7.8459365318626836E-2</c:v>
                </c:pt>
                <c:pt idx="1176">
                  <c:v>-7.8459365318626836E-2</c:v>
                </c:pt>
                <c:pt idx="1177">
                  <c:v>-7.8459365318626836E-2</c:v>
                </c:pt>
                <c:pt idx="1178">
                  <c:v>-7.8459365318626836E-2</c:v>
                </c:pt>
                <c:pt idx="1179">
                  <c:v>-7.8459365318626836E-2</c:v>
                </c:pt>
                <c:pt idx="1180">
                  <c:v>-7.8459365318626836E-2</c:v>
                </c:pt>
                <c:pt idx="1181">
                  <c:v>-7.8459365318626836E-2</c:v>
                </c:pt>
                <c:pt idx="1182">
                  <c:v>-7.8459365318626836E-2</c:v>
                </c:pt>
                <c:pt idx="1183">
                  <c:v>-7.8459365318626836E-2</c:v>
                </c:pt>
                <c:pt idx="1184">
                  <c:v>-7.8459365318626836E-2</c:v>
                </c:pt>
                <c:pt idx="1185">
                  <c:v>-7.8459365318626836E-2</c:v>
                </c:pt>
                <c:pt idx="1186">
                  <c:v>-7.8459365318626836E-2</c:v>
                </c:pt>
                <c:pt idx="1187">
                  <c:v>-7.8459365318626836E-2</c:v>
                </c:pt>
                <c:pt idx="1188">
                  <c:v>-7.8459365318626836E-2</c:v>
                </c:pt>
                <c:pt idx="1189">
                  <c:v>-7.8459365318626836E-2</c:v>
                </c:pt>
                <c:pt idx="1190">
                  <c:v>-7.8459365318626836E-2</c:v>
                </c:pt>
                <c:pt idx="1191">
                  <c:v>-7.8459365318626836E-2</c:v>
                </c:pt>
                <c:pt idx="1192">
                  <c:v>-7.8459365318626836E-2</c:v>
                </c:pt>
                <c:pt idx="1193">
                  <c:v>-7.8459365318626836E-2</c:v>
                </c:pt>
                <c:pt idx="1194">
                  <c:v>-7.8459365318626836E-2</c:v>
                </c:pt>
                <c:pt idx="1195">
                  <c:v>-7.8459365318626836E-2</c:v>
                </c:pt>
                <c:pt idx="1196">
                  <c:v>-7.8459365318626836E-2</c:v>
                </c:pt>
                <c:pt idx="1197">
                  <c:v>-7.8459365318626836E-2</c:v>
                </c:pt>
                <c:pt idx="1198">
                  <c:v>-7.8459365318626836E-2</c:v>
                </c:pt>
                <c:pt idx="1199">
                  <c:v>-7.8459365318626836E-2</c:v>
                </c:pt>
                <c:pt idx="1200">
                  <c:v>-7.8459365318626836E-2</c:v>
                </c:pt>
                <c:pt idx="1201">
                  <c:v>-7.8459365318626836E-2</c:v>
                </c:pt>
                <c:pt idx="1202">
                  <c:v>-7.8459365318626836E-2</c:v>
                </c:pt>
                <c:pt idx="1203">
                  <c:v>-7.8459365318626836E-2</c:v>
                </c:pt>
                <c:pt idx="1204">
                  <c:v>-7.8459365318626836E-2</c:v>
                </c:pt>
                <c:pt idx="1205">
                  <c:v>-7.8459365318626836E-2</c:v>
                </c:pt>
                <c:pt idx="1206">
                  <c:v>-7.8459365318626836E-2</c:v>
                </c:pt>
                <c:pt idx="1207">
                  <c:v>-7.8459365318626836E-2</c:v>
                </c:pt>
                <c:pt idx="1208">
                  <c:v>-7.8459365318626836E-2</c:v>
                </c:pt>
                <c:pt idx="1209">
                  <c:v>-7.8459365318626836E-2</c:v>
                </c:pt>
                <c:pt idx="1210">
                  <c:v>-7.8459365318626836E-2</c:v>
                </c:pt>
                <c:pt idx="1211">
                  <c:v>-7.8459365318626836E-2</c:v>
                </c:pt>
                <c:pt idx="1212">
                  <c:v>-7.8459365318626836E-2</c:v>
                </c:pt>
                <c:pt idx="1213">
                  <c:v>-7.8489606204668202E-2</c:v>
                </c:pt>
                <c:pt idx="1214">
                  <c:v>-7.8489606204668202E-2</c:v>
                </c:pt>
                <c:pt idx="1215">
                  <c:v>-7.8489606204668202E-2</c:v>
                </c:pt>
                <c:pt idx="1216">
                  <c:v>-7.8489606204668202E-2</c:v>
                </c:pt>
                <c:pt idx="1217">
                  <c:v>-7.8519816026625278E-2</c:v>
                </c:pt>
                <c:pt idx="1218">
                  <c:v>-7.8549994784498076E-2</c:v>
                </c:pt>
                <c:pt idx="1219">
                  <c:v>-7.8580142478286596E-2</c:v>
                </c:pt>
                <c:pt idx="1220">
                  <c:v>-7.861025910799084E-2</c:v>
                </c:pt>
                <c:pt idx="1221">
                  <c:v>-7.8670399175146524E-2</c:v>
                </c:pt>
                <c:pt idx="1222">
                  <c:v>-7.8760376295248E-2</c:v>
                </c:pt>
                <c:pt idx="1223">
                  <c:v>-7.8850073838591009E-2</c:v>
                </c:pt>
                <c:pt idx="1224">
                  <c:v>-7.8969235665868484E-2</c:v>
                </c:pt>
                <c:pt idx="1225">
                  <c:v>-7.9028630195001573E-2</c:v>
                </c:pt>
                <c:pt idx="1226">
                  <c:v>-7.9087900467797567E-2</c:v>
                </c:pt>
                <c:pt idx="1227">
                  <c:v>-7.9117489008069156E-2</c:v>
                </c:pt>
                <c:pt idx="1228">
                  <c:v>-7.9176572896359515E-2</c:v>
                </c:pt>
                <c:pt idx="1229">
                  <c:v>-7.9206068244378272E-2</c:v>
                </c:pt>
                <c:pt idx="1230">
                  <c:v>-7.9264965748162969E-2</c:v>
                </c:pt>
                <c:pt idx="1231">
                  <c:v>-7.9323738995610571E-2</c:v>
                </c:pt>
                <c:pt idx="1232">
                  <c:v>-7.9353079023207956E-2</c:v>
                </c:pt>
                <c:pt idx="1233">
                  <c:v>-7.9353079023207956E-2</c:v>
                </c:pt>
                <c:pt idx="1234">
                  <c:v>-7.9382387986721065E-2</c:v>
                </c:pt>
                <c:pt idx="1235">
                  <c:v>-7.9382387986721065E-2</c:v>
                </c:pt>
                <c:pt idx="1236">
                  <c:v>-7.9440912721494478E-2</c:v>
                </c:pt>
                <c:pt idx="1237">
                  <c:v>-7.9499313199930782E-2</c:v>
                </c:pt>
                <c:pt idx="1238">
                  <c:v>-7.964477077454675E-2</c:v>
                </c:pt>
                <c:pt idx="1239">
                  <c:v>-7.9818294749304838E-2</c:v>
                </c:pt>
                <c:pt idx="1240">
                  <c:v>-8.0047920460262906E-2</c:v>
                </c:pt>
                <c:pt idx="1241">
                  <c:v>-8.0247212092926803E-2</c:v>
                </c:pt>
                <c:pt idx="1242">
                  <c:v>-8.0444981585461248E-2</c:v>
                </c:pt>
                <c:pt idx="1243">
                  <c:v>-8.0613286794061198E-2</c:v>
                </c:pt>
                <c:pt idx="1244">
                  <c:v>-8.0808229454926633E-2</c:v>
                </c:pt>
                <c:pt idx="1245">
                  <c:v>-8.0974111664953163E-2</c:v>
                </c:pt>
                <c:pt idx="1246">
                  <c:v>-8.1138875567945815E-2</c:v>
                </c:pt>
                <c:pt idx="1247">
                  <c:v>-8.1329686705602727E-2</c:v>
                </c:pt>
                <c:pt idx="1248">
                  <c:v>-8.1518975703130214E-2</c:v>
                </c:pt>
                <c:pt idx="1249">
                  <c:v>-8.170674256052822E-2</c:v>
                </c:pt>
                <c:pt idx="1250">
                  <c:v>-8.1892987277796772E-2</c:v>
                </c:pt>
                <c:pt idx="1251">
                  <c:v>-8.2051414107597392E-2</c:v>
                </c:pt>
                <c:pt idx="1252">
                  <c:v>-8.2208722630364134E-2</c:v>
                </c:pt>
                <c:pt idx="1253">
                  <c:v>-8.2364912846096983E-2</c:v>
                </c:pt>
                <c:pt idx="1254">
                  <c:v>-8.2519984754795939E-2</c:v>
                </c:pt>
                <c:pt idx="1255">
                  <c:v>-8.2673938356461016E-2</c:v>
                </c:pt>
                <c:pt idx="1256">
                  <c:v>-8.2826773651092214E-2</c:v>
                </c:pt>
                <c:pt idx="1257">
                  <c:v>-8.297849063868952E-2</c:v>
                </c:pt>
                <c:pt idx="1258">
                  <c:v>-8.3129089319252933E-2</c:v>
                </c:pt>
                <c:pt idx="1259">
                  <c:v>-8.3278569692782453E-2</c:v>
                </c:pt>
                <c:pt idx="1260">
                  <c:v>-8.3402282408406178E-2</c:v>
                </c:pt>
                <c:pt idx="1261">
                  <c:v>-8.3500693427388209E-2</c:v>
                </c:pt>
                <c:pt idx="1262">
                  <c:v>-8.3574175518739843E-2</c:v>
                </c:pt>
                <c:pt idx="1263">
                  <c:v>-8.3574175518739843E-2</c:v>
                </c:pt>
                <c:pt idx="1264">
                  <c:v>-8.3574175518739843E-2</c:v>
                </c:pt>
                <c:pt idx="1265">
                  <c:v>-8.3574175518739843E-2</c:v>
                </c:pt>
                <c:pt idx="1266">
                  <c:v>-8.3574175518739843E-2</c:v>
                </c:pt>
                <c:pt idx="1267">
                  <c:v>-8.3574175518739843E-2</c:v>
                </c:pt>
                <c:pt idx="1268">
                  <c:v>-8.3574175518739843E-2</c:v>
                </c:pt>
                <c:pt idx="1269">
                  <c:v>-8.3574175518739843E-2</c:v>
                </c:pt>
                <c:pt idx="1270">
                  <c:v>-8.3623691669073602E-2</c:v>
                </c:pt>
                <c:pt idx="1271">
                  <c:v>-8.3697732913942183E-2</c:v>
                </c:pt>
                <c:pt idx="1272">
                  <c:v>-8.3796019676587105E-2</c:v>
                </c:pt>
                <c:pt idx="1273">
                  <c:v>-8.3893809413883635E-2</c:v>
                </c:pt>
                <c:pt idx="1274">
                  <c:v>-8.3966825543971155E-2</c:v>
                </c:pt>
                <c:pt idx="1275">
                  <c:v>-8.4039562097300208E-2</c:v>
                </c:pt>
                <c:pt idx="1276">
                  <c:v>-8.4087897812431533E-2</c:v>
                </c:pt>
                <c:pt idx="1277">
                  <c:v>-8.4087897812431533E-2</c:v>
                </c:pt>
                <c:pt idx="1278">
                  <c:v>-8.4087897812431533E-2</c:v>
                </c:pt>
                <c:pt idx="1279">
                  <c:v>-8.4087897812431533E-2</c:v>
                </c:pt>
                <c:pt idx="1280">
                  <c:v>-8.4087897812431533E-2</c:v>
                </c:pt>
                <c:pt idx="1281">
                  <c:v>-8.4087897812431533E-2</c:v>
                </c:pt>
                <c:pt idx="1282">
                  <c:v>-8.4087897812431533E-2</c:v>
                </c:pt>
                <c:pt idx="1283">
                  <c:v>-8.4087897812431533E-2</c:v>
                </c:pt>
                <c:pt idx="1284">
                  <c:v>-8.4087897812431533E-2</c:v>
                </c:pt>
                <c:pt idx="1285">
                  <c:v>-8.4087897812431533E-2</c:v>
                </c:pt>
                <c:pt idx="1286">
                  <c:v>-8.4136544168405603E-2</c:v>
                </c:pt>
                <c:pt idx="1287">
                  <c:v>-8.4185066268042577E-2</c:v>
                </c:pt>
                <c:pt idx="1288">
                  <c:v>-8.4257616436865967E-2</c:v>
                </c:pt>
                <c:pt idx="1289">
                  <c:v>-8.4353915098117321E-2</c:v>
                </c:pt>
                <c:pt idx="1290">
                  <c:v>-8.4449716734020283E-2</c:v>
                </c:pt>
                <c:pt idx="1291">
                  <c:v>-8.4521241788062612E-2</c:v>
                </c:pt>
                <c:pt idx="1292">
                  <c:v>-8.4616173629605884E-2</c:v>
                </c:pt>
                <c:pt idx="1293">
                  <c:v>-8.4734139489638802E-2</c:v>
                </c:pt>
                <c:pt idx="1294">
                  <c:v>-8.4851328747564833E-2</c:v>
                </c:pt>
                <c:pt idx="1295">
                  <c:v>-8.496774140338402E-2</c:v>
                </c:pt>
                <c:pt idx="1296">
                  <c:v>-8.5037216227864226E-2</c:v>
                </c:pt>
                <c:pt idx="1297">
                  <c:v>-8.5060312374522426E-2</c:v>
                </c:pt>
                <c:pt idx="1298">
                  <c:v>-8.5060312374522426E-2</c:v>
                </c:pt>
                <c:pt idx="1299">
                  <c:v>-8.5060312374522426E-2</c:v>
                </c:pt>
                <c:pt idx="1300">
                  <c:v>-8.5060312374522426E-2</c:v>
                </c:pt>
                <c:pt idx="1301">
                  <c:v>-8.5060312374522426E-2</c:v>
                </c:pt>
                <c:pt idx="1302">
                  <c:v>-8.5060312374522426E-2</c:v>
                </c:pt>
                <c:pt idx="1303">
                  <c:v>-8.5060312374522426E-2</c:v>
                </c:pt>
                <c:pt idx="1304">
                  <c:v>-8.5060312374522426E-2</c:v>
                </c:pt>
                <c:pt idx="1305">
                  <c:v>-8.5060312374522426E-2</c:v>
                </c:pt>
                <c:pt idx="1306">
                  <c:v>-8.5060312374522426E-2</c:v>
                </c:pt>
                <c:pt idx="1307">
                  <c:v>-8.5060312374522426E-2</c:v>
                </c:pt>
                <c:pt idx="1308">
                  <c:v>-8.5060312374522426E-2</c:v>
                </c:pt>
                <c:pt idx="1309">
                  <c:v>-8.5083905546529004E-2</c:v>
                </c:pt>
                <c:pt idx="1310">
                  <c:v>-8.5083905546529004E-2</c:v>
                </c:pt>
                <c:pt idx="1311">
                  <c:v>-8.5107467654451319E-2</c:v>
                </c:pt>
                <c:pt idx="1312">
                  <c:v>-8.5130998698289342E-2</c:v>
                </c:pt>
                <c:pt idx="1313">
                  <c:v>-8.5177967593712586E-2</c:v>
                </c:pt>
                <c:pt idx="1314">
                  <c:v>-8.5248187956215388E-2</c:v>
                </c:pt>
                <c:pt idx="1315">
                  <c:v>-8.5294846210795888E-2</c:v>
                </c:pt>
                <c:pt idx="1316">
                  <c:v>-8.5364600612034575E-2</c:v>
                </c:pt>
                <c:pt idx="1317">
                  <c:v>-8.5503270684236521E-2</c:v>
                </c:pt>
                <c:pt idx="1318">
                  <c:v>-8.5595096117352318E-2</c:v>
                </c:pt>
                <c:pt idx="1319">
                  <c:v>-8.5686424525119737E-2</c:v>
                </c:pt>
                <c:pt idx="1320">
                  <c:v>-8.5686424525119737E-2</c:v>
                </c:pt>
                <c:pt idx="1321">
                  <c:v>-8.5686424525119737E-2</c:v>
                </c:pt>
                <c:pt idx="1322">
                  <c:v>-8.5686424525119737E-2</c:v>
                </c:pt>
                <c:pt idx="1323">
                  <c:v>-8.5686424525119737E-2</c:v>
                </c:pt>
                <c:pt idx="1324">
                  <c:v>-8.5686424525119737E-2</c:v>
                </c:pt>
                <c:pt idx="1325">
                  <c:v>-8.5686424525119737E-2</c:v>
                </c:pt>
                <c:pt idx="1326">
                  <c:v>-8.5686424525119737E-2</c:v>
                </c:pt>
                <c:pt idx="1327">
                  <c:v>-8.5686424525119737E-2</c:v>
                </c:pt>
                <c:pt idx="1328">
                  <c:v>-8.5686424525119737E-2</c:v>
                </c:pt>
                <c:pt idx="1329">
                  <c:v>-8.5686424525119737E-2</c:v>
                </c:pt>
                <c:pt idx="1330">
                  <c:v>-8.5686424525119737E-2</c:v>
                </c:pt>
                <c:pt idx="1331">
                  <c:v>-8.5686424525119737E-2</c:v>
                </c:pt>
                <c:pt idx="1332">
                  <c:v>-8.5686424525119737E-2</c:v>
                </c:pt>
                <c:pt idx="1333">
                  <c:v>-8.5711570901340045E-2</c:v>
                </c:pt>
                <c:pt idx="1334">
                  <c:v>-8.578682364549535E-2</c:v>
                </c:pt>
                <c:pt idx="1335">
                  <c:v>-8.586179681289216E-2</c:v>
                </c:pt>
                <c:pt idx="1336">
                  <c:v>-8.5936490403530505E-2</c:v>
                </c:pt>
                <c:pt idx="1337">
                  <c:v>-8.596132613890807E-2</c:v>
                </c:pt>
                <c:pt idx="1338">
                  <c:v>-8.5986130810201372E-2</c:v>
                </c:pt>
                <c:pt idx="1339">
                  <c:v>-8.5986130810201372E-2</c:v>
                </c:pt>
                <c:pt idx="1340">
                  <c:v>-8.5986130810201372E-2</c:v>
                </c:pt>
                <c:pt idx="1341">
                  <c:v>-8.5986130810201372E-2</c:v>
                </c:pt>
                <c:pt idx="1342">
                  <c:v>-8.5986130810201372E-2</c:v>
                </c:pt>
                <c:pt idx="1343">
                  <c:v>-8.5986130810201372E-2</c:v>
                </c:pt>
                <c:pt idx="1344">
                  <c:v>-8.5986130810201372E-2</c:v>
                </c:pt>
                <c:pt idx="1345">
                  <c:v>-8.5986130810201372E-2</c:v>
                </c:pt>
                <c:pt idx="1346">
                  <c:v>-8.5986130810201372E-2</c:v>
                </c:pt>
                <c:pt idx="1347">
                  <c:v>-8.5986130810201372E-2</c:v>
                </c:pt>
                <c:pt idx="1348">
                  <c:v>-8.5986130810201372E-2</c:v>
                </c:pt>
                <c:pt idx="1349">
                  <c:v>-8.603676526756901E-2</c:v>
                </c:pt>
                <c:pt idx="1350">
                  <c:v>-8.6213007349701123E-2</c:v>
                </c:pt>
                <c:pt idx="1351">
                  <c:v>-8.6486883848708423E-2</c:v>
                </c:pt>
                <c:pt idx="1352">
                  <c:v>-8.6830017723606004E-2</c:v>
                </c:pt>
                <c:pt idx="1353">
                  <c:v>-8.7167063037985743E-2</c:v>
                </c:pt>
                <c:pt idx="1354">
                  <c:v>-8.7521426579348596E-2</c:v>
                </c:pt>
                <c:pt idx="1355">
                  <c:v>-8.7868800701749655E-2</c:v>
                </c:pt>
                <c:pt idx="1356">
                  <c:v>-8.8254041942881487E-2</c:v>
                </c:pt>
                <c:pt idx="1357">
                  <c:v>-8.8673981766148074E-2</c:v>
                </c:pt>
                <c:pt idx="1358">
                  <c:v>-8.9103908692508976E-2</c:v>
                </c:pt>
                <c:pt idx="1359">
                  <c:v>-8.954195887690769E-2</c:v>
                </c:pt>
                <c:pt idx="1360">
                  <c:v>-9.0006009699844278E-2</c:v>
                </c:pt>
                <c:pt idx="1361">
                  <c:v>-9.043450767832853E-2</c:v>
                </c:pt>
                <c:pt idx="1362">
                  <c:v>-9.0699360060854037E-2</c:v>
                </c:pt>
                <c:pt idx="1363">
                  <c:v>-9.0773913863113148E-2</c:v>
                </c:pt>
                <c:pt idx="1364">
                  <c:v>-9.0773913863113148E-2</c:v>
                </c:pt>
                <c:pt idx="1365">
                  <c:v>-9.0773913863113148E-2</c:v>
                </c:pt>
                <c:pt idx="1366">
                  <c:v>-9.0773913863113148E-2</c:v>
                </c:pt>
                <c:pt idx="1367">
                  <c:v>-9.0773913863113148E-2</c:v>
                </c:pt>
                <c:pt idx="1368">
                  <c:v>-9.0928737259137915E-2</c:v>
                </c:pt>
                <c:pt idx="1369">
                  <c:v>-9.1288474887080279E-2</c:v>
                </c:pt>
                <c:pt idx="1370">
                  <c:v>-9.1582713893329587E-2</c:v>
                </c:pt>
                <c:pt idx="1371">
                  <c:v>-9.1691003291110962E-2</c:v>
                </c:pt>
                <c:pt idx="1372">
                  <c:v>-9.1691003291110962E-2</c:v>
                </c:pt>
                <c:pt idx="1373">
                  <c:v>-9.1691003291110962E-2</c:v>
                </c:pt>
                <c:pt idx="1374">
                  <c:v>-9.17803901936112E-2</c:v>
                </c:pt>
                <c:pt idx="1375">
                  <c:v>-9.1974307739695588E-2</c:v>
                </c:pt>
                <c:pt idx="1376">
                  <c:v>-9.2300402964368533E-2</c:v>
                </c:pt>
                <c:pt idx="1377">
                  <c:v>-9.2871749134389683E-2</c:v>
                </c:pt>
                <c:pt idx="1378">
                  <c:v>-9.3664489033036133E-2</c:v>
                </c:pt>
                <c:pt idx="1379">
                  <c:v>-9.4369969918955146E-2</c:v>
                </c:pt>
                <c:pt idx="1380">
                  <c:v>-9.4988191792146709E-2</c:v>
                </c:pt>
                <c:pt idx="1381">
                  <c:v>-9.5519154652610835E-2</c:v>
                </c:pt>
                <c:pt idx="1382">
                  <c:v>-9.5722422488061884E-2</c:v>
                </c:pt>
                <c:pt idx="1383">
                  <c:v>-9.5722422488061884E-2</c:v>
                </c:pt>
                <c:pt idx="1384">
                  <c:v>-9.5722422488061884E-2</c:v>
                </c:pt>
                <c:pt idx="1385">
                  <c:v>-9.5722422488061884E-2</c:v>
                </c:pt>
                <c:pt idx="1386">
                  <c:v>-9.5722422488061884E-2</c:v>
                </c:pt>
                <c:pt idx="1387">
                  <c:v>-9.5722422488061884E-2</c:v>
                </c:pt>
                <c:pt idx="1388">
                  <c:v>-9.5722422488061884E-2</c:v>
                </c:pt>
                <c:pt idx="1389">
                  <c:v>-9.5722422488061884E-2</c:v>
                </c:pt>
                <c:pt idx="1390">
                  <c:v>-9.5722422488061884E-2</c:v>
                </c:pt>
                <c:pt idx="1391">
                  <c:v>-9.5722422488061884E-2</c:v>
                </c:pt>
                <c:pt idx="1392">
                  <c:v>-9.5722422488061884E-2</c:v>
                </c:pt>
                <c:pt idx="1393">
                  <c:v>-9.5722422488061884E-2</c:v>
                </c:pt>
                <c:pt idx="1394">
                  <c:v>-9.5722422488061884E-2</c:v>
                </c:pt>
                <c:pt idx="1395">
                  <c:v>-9.5722422488061884E-2</c:v>
                </c:pt>
                <c:pt idx="1396">
                  <c:v>-9.5756468724426877E-2</c:v>
                </c:pt>
                <c:pt idx="1397">
                  <c:v>-9.5857861895499274E-2</c:v>
                </c:pt>
                <c:pt idx="1398">
                  <c:v>-9.6007854826419339E-2</c:v>
                </c:pt>
                <c:pt idx="1399">
                  <c:v>-9.6187762470495861E-2</c:v>
                </c:pt>
                <c:pt idx="1400">
                  <c:v>-9.6411299620936114E-2</c:v>
                </c:pt>
                <c:pt idx="1401">
                  <c:v>-9.665931526978476E-2</c:v>
                </c:pt>
                <c:pt idx="1402">
                  <c:v>-9.6914118421047427E-2</c:v>
                </c:pt>
                <c:pt idx="1403">
                  <c:v>-9.7230537183468829E-2</c:v>
                </c:pt>
                <c:pt idx="1404">
                  <c:v>-9.7689974989890613E-2</c:v>
                </c:pt>
                <c:pt idx="1405">
                  <c:v>-9.833453920654707E-2</c:v>
                </c:pt>
                <c:pt idx="1406">
                  <c:v>-9.889184441047609E-2</c:v>
                </c:pt>
                <c:pt idx="1407">
                  <c:v>-9.9220626678438797E-2</c:v>
                </c:pt>
                <c:pt idx="1408">
                  <c:v>-9.9279881419192653E-2</c:v>
                </c:pt>
                <c:pt idx="1409">
                  <c:v>-9.9279881419192653E-2</c:v>
                </c:pt>
                <c:pt idx="1410">
                  <c:v>-9.9279881419192653E-2</c:v>
                </c:pt>
                <c:pt idx="1411">
                  <c:v>-9.928840851032604E-2</c:v>
                </c:pt>
                <c:pt idx="1412">
                  <c:v>-9.9313803399220552E-2</c:v>
                </c:pt>
                <c:pt idx="1413">
                  <c:v>-9.9347228353900058E-2</c:v>
                </c:pt>
                <c:pt idx="1414">
                  <c:v>-9.9347228353900058E-2</c:v>
                </c:pt>
                <c:pt idx="1415">
                  <c:v>-9.9347228353900058E-2</c:v>
                </c:pt>
                <c:pt idx="1416">
                  <c:v>-9.9347228353900058E-2</c:v>
                </c:pt>
                <c:pt idx="1417">
                  <c:v>-9.9347228353900058E-2</c:v>
                </c:pt>
                <c:pt idx="1418">
                  <c:v>-9.9347228353900058E-2</c:v>
                </c:pt>
                <c:pt idx="1419">
                  <c:v>-9.9347228353900058E-2</c:v>
                </c:pt>
                <c:pt idx="1420">
                  <c:v>-9.9347228353900058E-2</c:v>
                </c:pt>
                <c:pt idx="1421">
                  <c:v>-9.9449864088343443E-2</c:v>
                </c:pt>
                <c:pt idx="1422">
                  <c:v>-9.976969990003505E-2</c:v>
                </c:pt>
                <c:pt idx="1423">
                  <c:v>-0.10011264739042698</c:v>
                </c:pt>
                <c:pt idx="1424">
                  <c:v>-0.10022075040370269</c:v>
                </c:pt>
                <c:pt idx="1425">
                  <c:v>-0.10022075040370269</c:v>
                </c:pt>
                <c:pt idx="1426">
                  <c:v>-0.10022075040370269</c:v>
                </c:pt>
                <c:pt idx="1427">
                  <c:v>-0.10022075040370269</c:v>
                </c:pt>
                <c:pt idx="1428">
                  <c:v>-0.10022075040370269</c:v>
                </c:pt>
                <c:pt idx="1429">
                  <c:v>-0.10022075040370269</c:v>
                </c:pt>
                <c:pt idx="1430">
                  <c:v>-0.10029940466508605</c:v>
                </c:pt>
                <c:pt idx="1431">
                  <c:v>-0.10052865760703283</c:v>
                </c:pt>
                <c:pt idx="1432">
                  <c:v>-0.10094561527820907</c:v>
                </c:pt>
                <c:pt idx="1433">
                  <c:v>-0.10150456687860464</c:v>
                </c:pt>
                <c:pt idx="1434">
                  <c:v>-0.10197625946627278</c:v>
                </c:pt>
                <c:pt idx="1435">
                  <c:v>-0.10236710777461619</c:v>
                </c:pt>
                <c:pt idx="1436">
                  <c:v>-0.1024596010855439</c:v>
                </c:pt>
                <c:pt idx="1437">
                  <c:v>-0.1024596010855439</c:v>
                </c:pt>
                <c:pt idx="1438">
                  <c:v>-0.1024596010855439</c:v>
                </c:pt>
                <c:pt idx="1439">
                  <c:v>-0.1024596010855439</c:v>
                </c:pt>
                <c:pt idx="1440">
                  <c:v>-0.1024596010855439</c:v>
                </c:pt>
                <c:pt idx="1441">
                  <c:v>-0.10250689615385203</c:v>
                </c:pt>
                <c:pt idx="1442">
                  <c:v>-0.10262152262482542</c:v>
                </c:pt>
                <c:pt idx="1443">
                  <c:v>-0.10269804899643598</c:v>
                </c:pt>
                <c:pt idx="1444">
                  <c:v>-0.1027149633903235</c:v>
                </c:pt>
                <c:pt idx="1445">
                  <c:v>-0.1027149633903235</c:v>
                </c:pt>
                <c:pt idx="1446">
                  <c:v>-0.1027149633903235</c:v>
                </c:pt>
                <c:pt idx="1447">
                  <c:v>-0.10274888537035141</c:v>
                </c:pt>
                <c:pt idx="1448">
                  <c:v>-0.10289707658438353</c:v>
                </c:pt>
                <c:pt idx="1449">
                  <c:v>-0.10309431798748529</c:v>
                </c:pt>
                <c:pt idx="1450">
                  <c:v>-0.10321368173131057</c:v>
                </c:pt>
                <c:pt idx="1451">
                  <c:v>-0.10324431091840534</c:v>
                </c:pt>
                <c:pt idx="1452">
                  <c:v>-0.10324654753247312</c:v>
                </c:pt>
                <c:pt idx="1453">
                  <c:v>-0.10324654753247312</c:v>
                </c:pt>
                <c:pt idx="1454">
                  <c:v>-0.10324654753247312</c:v>
                </c:pt>
                <c:pt idx="1455">
                  <c:v>-0.10324654753247312</c:v>
                </c:pt>
                <c:pt idx="1456">
                  <c:v>-0.10324654753247312</c:v>
                </c:pt>
                <c:pt idx="1457">
                  <c:v>-0.10324654753247312</c:v>
                </c:pt>
                <c:pt idx="1458">
                  <c:v>-0.10324654753247312</c:v>
                </c:pt>
                <c:pt idx="1459">
                  <c:v>-0.10324654753247312</c:v>
                </c:pt>
                <c:pt idx="1460">
                  <c:v>-0.10324654753247312</c:v>
                </c:pt>
                <c:pt idx="1461">
                  <c:v>-0.10324654753247312</c:v>
                </c:pt>
                <c:pt idx="1462">
                  <c:v>-0.10324654753247312</c:v>
                </c:pt>
                <c:pt idx="1463">
                  <c:v>-0.10324654753247312</c:v>
                </c:pt>
                <c:pt idx="1464">
                  <c:v>-0.10324654753247312</c:v>
                </c:pt>
                <c:pt idx="1465">
                  <c:v>-0.10324654753247312</c:v>
                </c:pt>
                <c:pt idx="1466">
                  <c:v>-0.10324654753247312</c:v>
                </c:pt>
                <c:pt idx="1467">
                  <c:v>-0.10324654753247312</c:v>
                </c:pt>
                <c:pt idx="1468">
                  <c:v>-0.10324654753247312</c:v>
                </c:pt>
                <c:pt idx="1469">
                  <c:v>-0.10324654753247312</c:v>
                </c:pt>
                <c:pt idx="1470">
                  <c:v>-0.10324654753247312</c:v>
                </c:pt>
                <c:pt idx="1471">
                  <c:v>-0.10324654753247312</c:v>
                </c:pt>
                <c:pt idx="1472">
                  <c:v>-0.10324654753247312</c:v>
                </c:pt>
                <c:pt idx="1473">
                  <c:v>-0.10324654753247312</c:v>
                </c:pt>
                <c:pt idx="1474">
                  <c:v>-0.10324654753247312</c:v>
                </c:pt>
                <c:pt idx="1475">
                  <c:v>-0.10324654753247312</c:v>
                </c:pt>
                <c:pt idx="1476">
                  <c:v>-0.10324654753247312</c:v>
                </c:pt>
                <c:pt idx="1477">
                  <c:v>-0.10324654753247312</c:v>
                </c:pt>
                <c:pt idx="1478">
                  <c:v>-0.10324654753247312</c:v>
                </c:pt>
                <c:pt idx="1479">
                  <c:v>-0.10324654753247312</c:v>
                </c:pt>
                <c:pt idx="1480">
                  <c:v>-0.10324654753247312</c:v>
                </c:pt>
                <c:pt idx="1481">
                  <c:v>-0.10324654753247312</c:v>
                </c:pt>
                <c:pt idx="1482">
                  <c:v>-0.10324654753247312</c:v>
                </c:pt>
                <c:pt idx="1483">
                  <c:v>-0.10324654753247312</c:v>
                </c:pt>
                <c:pt idx="1484">
                  <c:v>-0.10324654753247312</c:v>
                </c:pt>
                <c:pt idx="1485">
                  <c:v>-0.10324654753247312</c:v>
                </c:pt>
                <c:pt idx="1486">
                  <c:v>-0.10324654753247312</c:v>
                </c:pt>
                <c:pt idx="1487">
                  <c:v>-0.10324654753247312</c:v>
                </c:pt>
                <c:pt idx="1488">
                  <c:v>-0.10324654753247312</c:v>
                </c:pt>
                <c:pt idx="1489">
                  <c:v>-0.10324654753247312</c:v>
                </c:pt>
                <c:pt idx="1490">
                  <c:v>-0.10324654753247312</c:v>
                </c:pt>
                <c:pt idx="1491">
                  <c:v>-0.10324654753247312</c:v>
                </c:pt>
                <c:pt idx="1492">
                  <c:v>-0.10324654753247312</c:v>
                </c:pt>
                <c:pt idx="1493">
                  <c:v>-0.10324654753247312</c:v>
                </c:pt>
                <c:pt idx="1494">
                  <c:v>-0.10324654753247312</c:v>
                </c:pt>
                <c:pt idx="1495">
                  <c:v>-0.10324654753247312</c:v>
                </c:pt>
                <c:pt idx="1496">
                  <c:v>-0.10324654753247312</c:v>
                </c:pt>
                <c:pt idx="1497">
                  <c:v>-0.10324654753247312</c:v>
                </c:pt>
                <c:pt idx="1498">
                  <c:v>-0.10324654753247312</c:v>
                </c:pt>
                <c:pt idx="1499">
                  <c:v>-0.10324654753247312</c:v>
                </c:pt>
                <c:pt idx="1500">
                  <c:v>-0.10324654753247312</c:v>
                </c:pt>
                <c:pt idx="1501">
                  <c:v>-0.10324654753247312</c:v>
                </c:pt>
                <c:pt idx="1502">
                  <c:v>-0.10324654753247312</c:v>
                </c:pt>
                <c:pt idx="1503">
                  <c:v>-0.10324654753247312</c:v>
                </c:pt>
                <c:pt idx="1504">
                  <c:v>-0.10324654753247312</c:v>
                </c:pt>
                <c:pt idx="1505">
                  <c:v>-0.10324654753247312</c:v>
                </c:pt>
                <c:pt idx="1506">
                  <c:v>-0.10324654753247312</c:v>
                </c:pt>
                <c:pt idx="1507">
                  <c:v>-0.10324654753247312</c:v>
                </c:pt>
                <c:pt idx="1508">
                  <c:v>-0.10324654753247312</c:v>
                </c:pt>
                <c:pt idx="1509">
                  <c:v>-0.10324654753247312</c:v>
                </c:pt>
                <c:pt idx="1510">
                  <c:v>-0.10324654753247312</c:v>
                </c:pt>
                <c:pt idx="1511">
                  <c:v>-0.10324654753247312</c:v>
                </c:pt>
                <c:pt idx="1512">
                  <c:v>-0.10324654753247312</c:v>
                </c:pt>
                <c:pt idx="1513">
                  <c:v>-0.10324654753247312</c:v>
                </c:pt>
                <c:pt idx="1514">
                  <c:v>-0.10324654753247312</c:v>
                </c:pt>
                <c:pt idx="1515">
                  <c:v>-0.10324654753247312</c:v>
                </c:pt>
                <c:pt idx="1516">
                  <c:v>-0.10324654753247312</c:v>
                </c:pt>
                <c:pt idx="1517">
                  <c:v>-0.10324654753247312</c:v>
                </c:pt>
                <c:pt idx="1518">
                  <c:v>-0.10324654753247312</c:v>
                </c:pt>
                <c:pt idx="1519">
                  <c:v>-0.10324654753247312</c:v>
                </c:pt>
                <c:pt idx="1520">
                  <c:v>-0.10324654753247312</c:v>
                </c:pt>
                <c:pt idx="1521">
                  <c:v>-0.10324654753247312</c:v>
                </c:pt>
                <c:pt idx="1522">
                  <c:v>-0.10324654753247312</c:v>
                </c:pt>
                <c:pt idx="1523">
                  <c:v>-0.10326955048687848</c:v>
                </c:pt>
                <c:pt idx="1524">
                  <c:v>-0.1033612516636572</c:v>
                </c:pt>
                <c:pt idx="1525">
                  <c:v>-0.10361086711284599</c:v>
                </c:pt>
                <c:pt idx="1526">
                  <c:v>-0.10398924319135315</c:v>
                </c:pt>
                <c:pt idx="1527">
                  <c:v>-0.10446557985962034</c:v>
                </c:pt>
                <c:pt idx="1528">
                  <c:v>-0.10496807248684677</c:v>
                </c:pt>
                <c:pt idx="1529">
                  <c:v>-0.10541297230182803</c:v>
                </c:pt>
                <c:pt idx="1530">
                  <c:v>-0.10576579817101929</c:v>
                </c:pt>
                <c:pt idx="1531">
                  <c:v>-0.10601435744134274</c:v>
                </c:pt>
                <c:pt idx="1532">
                  <c:v>-0.10614602256254077</c:v>
                </c:pt>
                <c:pt idx="1533">
                  <c:v>-0.10618336159183886</c:v>
                </c:pt>
                <c:pt idx="1534">
                  <c:v>-0.10618336159183886</c:v>
                </c:pt>
                <c:pt idx="1535">
                  <c:v>-0.10618336159183886</c:v>
                </c:pt>
                <c:pt idx="1536">
                  <c:v>-0.10618336159183886</c:v>
                </c:pt>
                <c:pt idx="1537">
                  <c:v>-0.10618336159183886</c:v>
                </c:pt>
                <c:pt idx="1538">
                  <c:v>-0.10618336159183886</c:v>
                </c:pt>
                <c:pt idx="1539">
                  <c:v>-0.10618336159183886</c:v>
                </c:pt>
                <c:pt idx="1540">
                  <c:v>-0.10618336159183886</c:v>
                </c:pt>
                <c:pt idx="1541">
                  <c:v>-0.10618336159183886</c:v>
                </c:pt>
                <c:pt idx="1542">
                  <c:v>-0.10618336159183886</c:v>
                </c:pt>
                <c:pt idx="1543">
                  <c:v>-0.10618336159183886</c:v>
                </c:pt>
                <c:pt idx="1544">
                  <c:v>-0.10618336159183886</c:v>
                </c:pt>
                <c:pt idx="1545">
                  <c:v>-0.10618336159183886</c:v>
                </c:pt>
                <c:pt idx="1546">
                  <c:v>-0.10618336159183886</c:v>
                </c:pt>
                <c:pt idx="1547">
                  <c:v>-0.10618336159183886</c:v>
                </c:pt>
                <c:pt idx="1548">
                  <c:v>-0.10618336159183886</c:v>
                </c:pt>
                <c:pt idx="1549">
                  <c:v>-0.10618336159183886</c:v>
                </c:pt>
                <c:pt idx="1550">
                  <c:v>-0.10618336159183886</c:v>
                </c:pt>
                <c:pt idx="1551">
                  <c:v>-0.10618336159183886</c:v>
                </c:pt>
                <c:pt idx="1552">
                  <c:v>-0.10618336159183886</c:v>
                </c:pt>
                <c:pt idx="1553">
                  <c:v>-0.10618336159183886</c:v>
                </c:pt>
                <c:pt idx="1554">
                  <c:v>-0.10618336159183886</c:v>
                </c:pt>
                <c:pt idx="1555">
                  <c:v>-0.10618336159183886</c:v>
                </c:pt>
                <c:pt idx="1556">
                  <c:v>-0.10618336159183886</c:v>
                </c:pt>
                <c:pt idx="1557">
                  <c:v>-0.10618336159183886</c:v>
                </c:pt>
                <c:pt idx="1558">
                  <c:v>-0.10618336159183886</c:v>
                </c:pt>
                <c:pt idx="1559">
                  <c:v>-0.10618336159183886</c:v>
                </c:pt>
                <c:pt idx="1560">
                  <c:v>-0.10618336159183886</c:v>
                </c:pt>
                <c:pt idx="1561">
                  <c:v>-0.10618336159183886</c:v>
                </c:pt>
                <c:pt idx="1562">
                  <c:v>-0.10618336159183886</c:v>
                </c:pt>
                <c:pt idx="1563">
                  <c:v>-0.10618336159183886</c:v>
                </c:pt>
                <c:pt idx="1564">
                  <c:v>-0.10618336159183886</c:v>
                </c:pt>
                <c:pt idx="1565">
                  <c:v>-0.10618336159183886</c:v>
                </c:pt>
                <c:pt idx="1566">
                  <c:v>-0.10618336159183886</c:v>
                </c:pt>
                <c:pt idx="1567">
                  <c:v>-0.10618336159183886</c:v>
                </c:pt>
                <c:pt idx="1568">
                  <c:v>-0.10618336159183886</c:v>
                </c:pt>
                <c:pt idx="1569">
                  <c:v>-0.10618336159183886</c:v>
                </c:pt>
                <c:pt idx="1570">
                  <c:v>-0.10618336159183886</c:v>
                </c:pt>
                <c:pt idx="1571">
                  <c:v>-0.10618336159183886</c:v>
                </c:pt>
                <c:pt idx="1572">
                  <c:v>-0.10618336159183886</c:v>
                </c:pt>
                <c:pt idx="1573">
                  <c:v>-0.10618336159183886</c:v>
                </c:pt>
                <c:pt idx="1574">
                  <c:v>-0.10618336159183886</c:v>
                </c:pt>
                <c:pt idx="1575">
                  <c:v>-0.10618336159183886</c:v>
                </c:pt>
                <c:pt idx="1576">
                  <c:v>-0.10618336159183886</c:v>
                </c:pt>
                <c:pt idx="1577">
                  <c:v>-0.10618336159183886</c:v>
                </c:pt>
                <c:pt idx="1578">
                  <c:v>-0.10622177233204447</c:v>
                </c:pt>
                <c:pt idx="1579">
                  <c:v>-0.10633681816815556</c:v>
                </c:pt>
                <c:pt idx="1580">
                  <c:v>-0.10645158442750818</c:v>
                </c:pt>
                <c:pt idx="1581">
                  <c:v>-0.10664224024474374</c:v>
                </c:pt>
                <c:pt idx="1582">
                  <c:v>-0.10679420574501523</c:v>
                </c:pt>
                <c:pt idx="1583">
                  <c:v>-0.10702122207289425</c:v>
                </c:pt>
                <c:pt idx="1584">
                  <c:v>-0.10728466103958526</c:v>
                </c:pt>
                <c:pt idx="1585">
                  <c:v>-0.1075838702993185</c:v>
                </c:pt>
                <c:pt idx="1586">
                  <c:v>-0.10791810431407141</c:v>
                </c:pt>
                <c:pt idx="1587">
                  <c:v>-0.10828652435356853</c:v>
                </c:pt>
                <c:pt idx="1588">
                  <c:v>-0.10865183798463818</c:v>
                </c:pt>
                <c:pt idx="1589">
                  <c:v>-0.10897796427339539</c:v>
                </c:pt>
                <c:pt idx="1590">
                  <c:v>-0.1092298784648205</c:v>
                </c:pt>
                <c:pt idx="1591">
                  <c:v>-0.10944459341532675</c:v>
                </c:pt>
                <c:pt idx="1592">
                  <c:v>-0.10958711543397875</c:v>
                </c:pt>
                <c:pt idx="1593">
                  <c:v>-0.10972914042728237</c:v>
                </c:pt>
                <c:pt idx="1594">
                  <c:v>-0.10979996653942851</c:v>
                </c:pt>
                <c:pt idx="1595">
                  <c:v>-0.10987066839523758</c:v>
                </c:pt>
                <c:pt idx="1596">
                  <c:v>-0.11001169933784441</c:v>
                </c:pt>
                <c:pt idx="1597">
                  <c:v>-0.11015223325510284</c:v>
                </c:pt>
                <c:pt idx="1598">
                  <c:v>-0.11039697164306052</c:v>
                </c:pt>
                <c:pt idx="1599">
                  <c:v>-0.11067480881281282</c:v>
                </c:pt>
                <c:pt idx="1600">
                  <c:v>-0.11098499922633714</c:v>
                </c:pt>
                <c:pt idx="1601">
                  <c:v>-0.11132670415335809</c:v>
                </c:pt>
                <c:pt idx="1602">
                  <c:v>-0.11166530267195157</c:v>
                </c:pt>
                <c:pt idx="1603">
                  <c:v>-0.11193394487275858</c:v>
                </c:pt>
                <c:pt idx="1604">
                  <c:v>-0.11213412183182431</c:v>
                </c:pt>
                <c:pt idx="1605">
                  <c:v>-0.11230008170206152</c:v>
                </c:pt>
                <c:pt idx="1606">
                  <c:v>-0.11236624820156647</c:v>
                </c:pt>
                <c:pt idx="1607">
                  <c:v>-0.11243229044473434</c:v>
                </c:pt>
                <c:pt idx="1608">
                  <c:v>-0.11243229044473434</c:v>
                </c:pt>
                <c:pt idx="1609">
                  <c:v>-0.11243229044473434</c:v>
                </c:pt>
                <c:pt idx="1610">
                  <c:v>-0.11243229044473434</c:v>
                </c:pt>
                <c:pt idx="1611">
                  <c:v>-0.11243229044473434</c:v>
                </c:pt>
                <c:pt idx="1612">
                  <c:v>-0.11243229044473434</c:v>
                </c:pt>
                <c:pt idx="1613">
                  <c:v>-0.11243229044473434</c:v>
                </c:pt>
                <c:pt idx="1614">
                  <c:v>-0.11243229044473434</c:v>
                </c:pt>
                <c:pt idx="1615">
                  <c:v>-0.11243229044473434</c:v>
                </c:pt>
                <c:pt idx="1616">
                  <c:v>-0.11243229044473434</c:v>
                </c:pt>
                <c:pt idx="1617">
                  <c:v>-0.11243229044473434</c:v>
                </c:pt>
                <c:pt idx="1618">
                  <c:v>-0.11243229044473434</c:v>
                </c:pt>
                <c:pt idx="1619">
                  <c:v>-0.11243229044473434</c:v>
                </c:pt>
                <c:pt idx="1620">
                  <c:v>-0.11243229044473434</c:v>
                </c:pt>
                <c:pt idx="1621">
                  <c:v>-0.11243229044473434</c:v>
                </c:pt>
                <c:pt idx="1622">
                  <c:v>-0.11243229044473434</c:v>
                </c:pt>
                <c:pt idx="1623">
                  <c:v>-0.11243229044473434</c:v>
                </c:pt>
                <c:pt idx="1624">
                  <c:v>-0.11243229044473434</c:v>
                </c:pt>
                <c:pt idx="1625">
                  <c:v>-0.1124685266990407</c:v>
                </c:pt>
                <c:pt idx="1626">
                  <c:v>-0.11261316107542338</c:v>
                </c:pt>
                <c:pt idx="1627">
                  <c:v>-0.11297257253048086</c:v>
                </c:pt>
                <c:pt idx="1628">
                  <c:v>-0.11347052980140321</c:v>
                </c:pt>
                <c:pt idx="1629">
                  <c:v>-0.11410181412203226</c:v>
                </c:pt>
                <c:pt idx="1630">
                  <c:v>-0.11475725076818484</c:v>
                </c:pt>
                <c:pt idx="1631">
                  <c:v>-0.11536784640868698</c:v>
                </c:pt>
                <c:pt idx="1632">
                  <c:v>-0.11580257273606831</c:v>
                </c:pt>
                <c:pt idx="1633">
                  <c:v>-0.11610046177221989</c:v>
                </c:pt>
                <c:pt idx="1634">
                  <c:v>-0.11619919896408681</c:v>
                </c:pt>
                <c:pt idx="1635">
                  <c:v>-0.11623204923320724</c:v>
                </c:pt>
                <c:pt idx="1636">
                  <c:v>-0.11623204923320724</c:v>
                </c:pt>
                <c:pt idx="1637">
                  <c:v>-0.11626486843824338</c:v>
                </c:pt>
                <c:pt idx="1638">
                  <c:v>-0.11636313966884618</c:v>
                </c:pt>
                <c:pt idx="1639">
                  <c:v>-0.11649373307913673</c:v>
                </c:pt>
                <c:pt idx="1640">
                  <c:v>-0.11665627590010373</c:v>
                </c:pt>
                <c:pt idx="1641">
                  <c:v>-0.11678575100336039</c:v>
                </c:pt>
                <c:pt idx="1642">
                  <c:v>-0.11685030217048308</c:v>
                </c:pt>
                <c:pt idx="1643">
                  <c:v>-0.11685030217048308</c:v>
                </c:pt>
                <c:pt idx="1644">
                  <c:v>-0.11685030217048308</c:v>
                </c:pt>
                <c:pt idx="1645">
                  <c:v>-0.11685030217048308</c:v>
                </c:pt>
                <c:pt idx="1646">
                  <c:v>-0.11685030217048308</c:v>
                </c:pt>
                <c:pt idx="1647">
                  <c:v>-0.11685030217048308</c:v>
                </c:pt>
                <c:pt idx="1648">
                  <c:v>-0.11685030217048308</c:v>
                </c:pt>
                <c:pt idx="1649">
                  <c:v>-0.11685030217048308</c:v>
                </c:pt>
                <c:pt idx="1650">
                  <c:v>-0.11685030217048308</c:v>
                </c:pt>
                <c:pt idx="1651">
                  <c:v>-0.11685030217048308</c:v>
                </c:pt>
                <c:pt idx="1652">
                  <c:v>-0.11685030217048308</c:v>
                </c:pt>
                <c:pt idx="1653">
                  <c:v>-0.11685030217048308</c:v>
                </c:pt>
                <c:pt idx="1654">
                  <c:v>-0.11685030217048308</c:v>
                </c:pt>
                <c:pt idx="1655">
                  <c:v>-0.11685030217048308</c:v>
                </c:pt>
                <c:pt idx="1656">
                  <c:v>-0.11685030217048308</c:v>
                </c:pt>
                <c:pt idx="1657">
                  <c:v>-0.11685030217048308</c:v>
                </c:pt>
                <c:pt idx="1658">
                  <c:v>-0.11685030217048308</c:v>
                </c:pt>
                <c:pt idx="1659">
                  <c:v>-0.11685030217048308</c:v>
                </c:pt>
                <c:pt idx="1660">
                  <c:v>-0.11685030217048308</c:v>
                </c:pt>
                <c:pt idx="1661">
                  <c:v>-0.11685030217048308</c:v>
                </c:pt>
                <c:pt idx="1662">
                  <c:v>-0.11685030217048308</c:v>
                </c:pt>
                <c:pt idx="1663">
                  <c:v>-0.11685030217048308</c:v>
                </c:pt>
                <c:pt idx="1664">
                  <c:v>-0.11685030217048308</c:v>
                </c:pt>
                <c:pt idx="1665">
                  <c:v>-0.11685030217048308</c:v>
                </c:pt>
                <c:pt idx="1666">
                  <c:v>-0.11685030217048308</c:v>
                </c:pt>
                <c:pt idx="1667">
                  <c:v>-0.11685030217048308</c:v>
                </c:pt>
                <c:pt idx="1668">
                  <c:v>-0.11685030217048308</c:v>
                </c:pt>
                <c:pt idx="1669">
                  <c:v>-0.11685030217048308</c:v>
                </c:pt>
                <c:pt idx="1670">
                  <c:v>-0.11685030217048308</c:v>
                </c:pt>
                <c:pt idx="1671">
                  <c:v>-0.11685030217048308</c:v>
                </c:pt>
                <c:pt idx="1672">
                  <c:v>-0.11685030217048308</c:v>
                </c:pt>
                <c:pt idx="1673">
                  <c:v>-0.11685030217048308</c:v>
                </c:pt>
                <c:pt idx="1674">
                  <c:v>-0.11685030217048308</c:v>
                </c:pt>
                <c:pt idx="1675">
                  <c:v>-0.11685030217048308</c:v>
                </c:pt>
                <c:pt idx="1676">
                  <c:v>-0.11685030217048308</c:v>
                </c:pt>
                <c:pt idx="1677">
                  <c:v>-0.11688970696138545</c:v>
                </c:pt>
                <c:pt idx="1678">
                  <c:v>-0.11696842335093735</c:v>
                </c:pt>
                <c:pt idx="1679">
                  <c:v>-0.11708626495463317</c:v>
                </c:pt>
                <c:pt idx="1680">
                  <c:v>-0.1172038269815705</c:v>
                </c:pt>
                <c:pt idx="1681">
                  <c:v>-0.11732110943174937</c:v>
                </c:pt>
                <c:pt idx="1682">
                  <c:v>-0.11736014145364043</c:v>
                </c:pt>
                <c:pt idx="1683">
                  <c:v>-0.11736014145364043</c:v>
                </c:pt>
                <c:pt idx="1684">
                  <c:v>-0.11736014145364043</c:v>
                </c:pt>
                <c:pt idx="1685">
                  <c:v>-0.11736014145364043</c:v>
                </c:pt>
                <c:pt idx="1686">
                  <c:v>-0.11736014145364043</c:v>
                </c:pt>
                <c:pt idx="1687">
                  <c:v>-0.11736014145364043</c:v>
                </c:pt>
                <c:pt idx="1688">
                  <c:v>-0.11736014145364043</c:v>
                </c:pt>
                <c:pt idx="1689">
                  <c:v>-0.11736014145364043</c:v>
                </c:pt>
                <c:pt idx="1690">
                  <c:v>-0.11736014145364043</c:v>
                </c:pt>
                <c:pt idx="1691">
                  <c:v>-0.11736014145364043</c:v>
                </c:pt>
                <c:pt idx="1692">
                  <c:v>-0.11736014145364043</c:v>
                </c:pt>
                <c:pt idx="1693">
                  <c:v>-0.11736014145364043</c:v>
                </c:pt>
                <c:pt idx="1694">
                  <c:v>-0.11736014145364043</c:v>
                </c:pt>
                <c:pt idx="1695">
                  <c:v>-0.11736014145364043</c:v>
                </c:pt>
                <c:pt idx="1696">
                  <c:v>-0.11736014145364043</c:v>
                </c:pt>
                <c:pt idx="1697">
                  <c:v>-0.11736014145364043</c:v>
                </c:pt>
                <c:pt idx="1698">
                  <c:v>-0.11736014145364043</c:v>
                </c:pt>
                <c:pt idx="1699">
                  <c:v>-0.11736014145364043</c:v>
                </c:pt>
                <c:pt idx="1700">
                  <c:v>-0.11740007433397548</c:v>
                </c:pt>
                <c:pt idx="1701">
                  <c:v>-0.11747984690239273</c:v>
                </c:pt>
                <c:pt idx="1702">
                  <c:v>-0.1175594952144729</c:v>
                </c:pt>
                <c:pt idx="1703">
                  <c:v>-0.11763901927021594</c:v>
                </c:pt>
                <c:pt idx="1704">
                  <c:v>-0.11775807237319848</c:v>
                </c:pt>
                <c:pt idx="1705">
                  <c:v>-0.11783728578809877</c:v>
                </c:pt>
                <c:pt idx="1706">
                  <c:v>-0.11791637494666198</c:v>
                </c:pt>
                <c:pt idx="1707">
                  <c:v>-0.11799533984888809</c:v>
                </c:pt>
                <c:pt idx="1708">
                  <c:v>-0.11803477570387473</c:v>
                </c:pt>
                <c:pt idx="1709">
                  <c:v>-0.1180741804947771</c:v>
                </c:pt>
                <c:pt idx="1710">
                  <c:v>-0.1181135542215952</c:v>
                </c:pt>
                <c:pt idx="1711">
                  <c:v>-0.1181135542215952</c:v>
                </c:pt>
                <c:pt idx="1712">
                  <c:v>-0.1181135542215952</c:v>
                </c:pt>
                <c:pt idx="1713">
                  <c:v>-0.1181135542215952</c:v>
                </c:pt>
                <c:pt idx="1714">
                  <c:v>-0.1181135542215952</c:v>
                </c:pt>
                <c:pt idx="1715">
                  <c:v>-0.1181135542215952</c:v>
                </c:pt>
                <c:pt idx="1716">
                  <c:v>-0.1181135542215952</c:v>
                </c:pt>
                <c:pt idx="1717">
                  <c:v>-0.1181135542215952</c:v>
                </c:pt>
                <c:pt idx="1718">
                  <c:v>-0.1181135542215952</c:v>
                </c:pt>
                <c:pt idx="1719">
                  <c:v>-0.1181135542215952</c:v>
                </c:pt>
                <c:pt idx="1720">
                  <c:v>-0.1181135542215952</c:v>
                </c:pt>
                <c:pt idx="1721">
                  <c:v>-0.1181135542215952</c:v>
                </c:pt>
                <c:pt idx="1722">
                  <c:v>-0.1181135542215952</c:v>
                </c:pt>
                <c:pt idx="1723">
                  <c:v>-0.1181135542215952</c:v>
                </c:pt>
                <c:pt idx="1724">
                  <c:v>-0.1181135542215952</c:v>
                </c:pt>
                <c:pt idx="1725">
                  <c:v>-0.11815432583220566</c:v>
                </c:pt>
                <c:pt idx="1726">
                  <c:v>-0.1183577179239938</c:v>
                </c:pt>
                <c:pt idx="1727">
                  <c:v>-0.11872186665190317</c:v>
                </c:pt>
                <c:pt idx="1728">
                  <c:v>-0.11928331891108285</c:v>
                </c:pt>
                <c:pt idx="1729">
                  <c:v>-0.12003555124383518</c:v>
                </c:pt>
                <c:pt idx="1730">
                  <c:v>-0.12096971038614188</c:v>
                </c:pt>
                <c:pt idx="1731">
                  <c:v>-0.12192376607442648</c:v>
                </c:pt>
                <c:pt idx="1732">
                  <c:v>-0.12289538850236839</c:v>
                </c:pt>
                <c:pt idx="1733">
                  <c:v>-0.12380983748320284</c:v>
                </c:pt>
                <c:pt idx="1734">
                  <c:v>-0.12466944282325043</c:v>
                </c:pt>
                <c:pt idx="1735">
                  <c:v>-0.12547644113657894</c:v>
                </c:pt>
                <c:pt idx="1736">
                  <c:v>-0.12626700654932616</c:v>
                </c:pt>
                <c:pt idx="1737">
                  <c:v>-0.12707442422779236</c:v>
                </c:pt>
                <c:pt idx="1738">
                  <c:v>-0.12783140936543871</c:v>
                </c:pt>
                <c:pt idx="1739">
                  <c:v>-0.12857196160250378</c:v>
                </c:pt>
                <c:pt idx="1740">
                  <c:v>-0.12923376638593265</c:v>
                </c:pt>
                <c:pt idx="1741">
                  <c:v>-0.12979012413529128</c:v>
                </c:pt>
                <c:pt idx="1742">
                  <c:v>-0.13021588847435939</c:v>
                </c:pt>
                <c:pt idx="1743">
                  <c:v>-0.13060578932813241</c:v>
                </c:pt>
                <c:pt idx="1744">
                  <c:v>-0.13093160497604689</c:v>
                </c:pt>
                <c:pt idx="1745">
                  <c:v>-0.13122453929075667</c:v>
                </c:pt>
                <c:pt idx="1746">
                  <c:v>-0.13151436719703896</c:v>
                </c:pt>
                <c:pt idx="1747">
                  <c:v>-0.13180108869489382</c:v>
                </c:pt>
                <c:pt idx="1748">
                  <c:v>-0.13202822927910993</c:v>
                </c:pt>
                <c:pt idx="1749">
                  <c:v>-0.13225338176193244</c:v>
                </c:pt>
                <c:pt idx="1750">
                  <c:v>-0.13242094143250982</c:v>
                </c:pt>
                <c:pt idx="1751">
                  <c:v>-0.13255972022900672</c:v>
                </c:pt>
                <c:pt idx="1752">
                  <c:v>-0.13269772242339678</c:v>
                </c:pt>
                <c:pt idx="1753">
                  <c:v>-0.13283494801567997</c:v>
                </c:pt>
                <c:pt idx="1754">
                  <c:v>-0.13297139700585628</c:v>
                </c:pt>
                <c:pt idx="1755">
                  <c:v>-0.13310706939392575</c:v>
                </c:pt>
                <c:pt idx="1756">
                  <c:v>-0.13324196517988832</c:v>
                </c:pt>
                <c:pt idx="1757">
                  <c:v>-0.13337608436374404</c:v>
                </c:pt>
                <c:pt idx="1758">
                  <c:v>-0.13353600226958984</c:v>
                </c:pt>
                <c:pt idx="1759">
                  <c:v>-0.13366841292881046</c:v>
                </c:pt>
                <c:pt idx="1760">
                  <c:v>-0.13382628060509413</c:v>
                </c:pt>
                <c:pt idx="1761">
                  <c:v>-0.13398302997434391</c:v>
                </c:pt>
                <c:pt idx="1762">
                  <c:v>-0.13413866103655983</c:v>
                </c:pt>
                <c:pt idx="1763">
                  <c:v>-0.13429317379174183</c:v>
                </c:pt>
                <c:pt idx="1764">
                  <c:v>-0.13444656823988996</c:v>
                </c:pt>
                <c:pt idx="1765">
                  <c:v>-0.13462411501356161</c:v>
                </c:pt>
                <c:pt idx="1766">
                  <c:v>-0.13485015282278595</c:v>
                </c:pt>
                <c:pt idx="1767">
                  <c:v>-0.13517220971650321</c:v>
                </c:pt>
                <c:pt idx="1768">
                  <c:v>-0.13558543969756648</c:v>
                </c:pt>
                <c:pt idx="1769">
                  <c:v>-0.13613022607553282</c:v>
                </c:pt>
                <c:pt idx="1770">
                  <c:v>-0.13677126451862409</c:v>
                </c:pt>
                <c:pt idx="1771">
                  <c:v>-0.13747405836125337</c:v>
                </c:pt>
                <c:pt idx="1772">
                  <c:v>-0.13814504258158539</c:v>
                </c:pt>
                <c:pt idx="1773">
                  <c:v>-0.1387842171796202</c:v>
                </c:pt>
                <c:pt idx="1774">
                  <c:v>-0.13935455376690245</c:v>
                </c:pt>
                <c:pt idx="1775">
                  <c:v>-0.13984395288260712</c:v>
                </c:pt>
                <c:pt idx="1776">
                  <c:v>-0.14025996309921299</c:v>
                </c:pt>
                <c:pt idx="1777">
                  <c:v>-0.14065808040327665</c:v>
                </c:pt>
                <c:pt idx="1778">
                  <c:v>-0.14105375917672475</c:v>
                </c:pt>
                <c:pt idx="1779">
                  <c:v>-0.14148842337593753</c:v>
                </c:pt>
                <c:pt idx="1780">
                  <c:v>-0.14195126269958741</c:v>
                </c:pt>
                <c:pt idx="1781">
                  <c:v>-0.14241759673271817</c:v>
                </c:pt>
                <c:pt idx="1782">
                  <c:v>-0.14283237991799519</c:v>
                </c:pt>
                <c:pt idx="1783">
                  <c:v>-0.14317830956047747</c:v>
                </c:pt>
                <c:pt idx="1784">
                  <c:v>-0.14344544515319715</c:v>
                </c:pt>
                <c:pt idx="1785">
                  <c:v>-0.14364636765028546</c:v>
                </c:pt>
                <c:pt idx="1786">
                  <c:v>-0.14381597755042497</c:v>
                </c:pt>
                <c:pt idx="1787">
                  <c:v>-0.14396559771233372</c:v>
                </c:pt>
                <c:pt idx="1788">
                  <c:v>-0.14410400373981935</c:v>
                </c:pt>
                <c:pt idx="1789">
                  <c:v>-0.14423757930220024</c:v>
                </c:pt>
                <c:pt idx="1790">
                  <c:v>-0.14437583000926449</c:v>
                </c:pt>
                <c:pt idx="1791">
                  <c:v>-0.14451715606067195</c:v>
                </c:pt>
                <c:pt idx="1792">
                  <c:v>-0.14465532910752549</c:v>
                </c:pt>
                <c:pt idx="1793">
                  <c:v>-0.14477275134608358</c:v>
                </c:pt>
                <c:pt idx="1794">
                  <c:v>-0.14484831473108165</c:v>
                </c:pt>
                <c:pt idx="1795">
                  <c:v>-0.14489031337302094</c:v>
                </c:pt>
                <c:pt idx="1796">
                  <c:v>-0.14489031337302094</c:v>
                </c:pt>
                <c:pt idx="1797">
                  <c:v>-0.14489031337302094</c:v>
                </c:pt>
                <c:pt idx="1798">
                  <c:v>-0.14489031337302094</c:v>
                </c:pt>
                <c:pt idx="1799">
                  <c:v>-0.14489031337302094</c:v>
                </c:pt>
                <c:pt idx="1800">
                  <c:v>-0.14489031337302094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520-4CF1-9C22-A732DACFAE6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422586800"/>
        <c:axId val="1422600944"/>
      </c:lineChart>
      <c:catAx>
        <c:axId val="142258680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22600944"/>
        <c:crosses val="autoZero"/>
        <c:auto val="1"/>
        <c:lblAlgn val="ctr"/>
        <c:lblOffset val="100"/>
        <c:noMultiLvlLbl val="0"/>
      </c:catAx>
      <c:valAx>
        <c:axId val="14226009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Energy (kWh)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225868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5226678276191981"/>
          <c:y val="0.3956537675557199"/>
          <c:w val="0.14773321723808017"/>
          <c:h val="0.17417283946549725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Acceleration Force vs</a:t>
            </a:r>
            <a:r>
              <a:rPr lang="en-US" baseline="0"/>
              <a:t> Time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'WLTP Sheet'!$M$1</c:f>
              <c:strCache>
                <c:ptCount val="1"/>
                <c:pt idx="0">
                  <c:v>Acceleration Force (N)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'WLTP Sheet'!$I$2:$I$1802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'WLTP Sheet'!$M$2:$M$1802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16.047222222222224</c:v>
                </c:pt>
                <c:pt idx="13">
                  <c:v>120.35416666666667</c:v>
                </c:pt>
                <c:pt idx="14">
                  <c:v>296.87361111111113</c:v>
                </c:pt>
                <c:pt idx="15">
                  <c:v>361.0625</c:v>
                </c:pt>
                <c:pt idx="16">
                  <c:v>256.75555555555559</c:v>
                </c:pt>
                <c:pt idx="17">
                  <c:v>304.89722222222207</c:v>
                </c:pt>
                <c:pt idx="18">
                  <c:v>385.13333333333355</c:v>
                </c:pt>
                <c:pt idx="19">
                  <c:v>345.01527777777784</c:v>
                </c:pt>
                <c:pt idx="20">
                  <c:v>120.3541666666665</c:v>
                </c:pt>
                <c:pt idx="21">
                  <c:v>48.141666666666758</c:v>
                </c:pt>
                <c:pt idx="22">
                  <c:v>16.047222222222167</c:v>
                </c:pt>
                <c:pt idx="23">
                  <c:v>40.118055555555671</c:v>
                </c:pt>
                <c:pt idx="24">
                  <c:v>24.070833333333507</c:v>
                </c:pt>
                <c:pt idx="25">
                  <c:v>136.40138888888868</c:v>
                </c:pt>
                <c:pt idx="26">
                  <c:v>88.259722222222166</c:v>
                </c:pt>
                <c:pt idx="27">
                  <c:v>176.51944444444484</c:v>
                </c:pt>
                <c:pt idx="28">
                  <c:v>200.59027777777735</c:v>
                </c:pt>
                <c:pt idx="29">
                  <c:v>200.59027777777786</c:v>
                </c:pt>
                <c:pt idx="30">
                  <c:v>176.51944444444433</c:v>
                </c:pt>
                <c:pt idx="31">
                  <c:v>96.283333333333516</c:v>
                </c:pt>
                <c:pt idx="32">
                  <c:v>64.18888888888867</c:v>
                </c:pt>
                <c:pt idx="33">
                  <c:v>48.141666666666502</c:v>
                </c:pt>
                <c:pt idx="34">
                  <c:v>40.118055555555671</c:v>
                </c:pt>
                <c:pt idx="35">
                  <c:v>8.0236111111113395</c:v>
                </c:pt>
                <c:pt idx="36">
                  <c:v>-24.070833333332992</c:v>
                </c:pt>
                <c:pt idx="37">
                  <c:v>-120.3541666666665</c:v>
                </c:pt>
                <c:pt idx="38">
                  <c:v>-224.66111111111186</c:v>
                </c:pt>
                <c:pt idx="39">
                  <c:v>-232.68472222222218</c:v>
                </c:pt>
                <c:pt idx="40">
                  <c:v>-192.56666666666652</c:v>
                </c:pt>
                <c:pt idx="41">
                  <c:v>-184.5430555555557</c:v>
                </c:pt>
                <c:pt idx="42">
                  <c:v>-264.77916666666653</c:v>
                </c:pt>
                <c:pt idx="43">
                  <c:v>-312.92083333333329</c:v>
                </c:pt>
                <c:pt idx="44">
                  <c:v>-232.68472222222243</c:v>
                </c:pt>
                <c:pt idx="45">
                  <c:v>-104.30694444444434</c:v>
                </c:pt>
                <c:pt idx="46">
                  <c:v>-40.118055555555671</c:v>
                </c:pt>
                <c:pt idx="47">
                  <c:v>-72.21249999999975</c:v>
                </c:pt>
                <c:pt idx="48">
                  <c:v>-88.259722222222422</c:v>
                </c:pt>
                <c:pt idx="49">
                  <c:v>-48.141666666666502</c:v>
                </c:pt>
                <c:pt idx="50">
                  <c:v>0</c:v>
                </c:pt>
                <c:pt idx="51">
                  <c:v>-32.094444444444591</c:v>
                </c:pt>
                <c:pt idx="52">
                  <c:v>-136.40138888888893</c:v>
                </c:pt>
                <c:pt idx="53">
                  <c:v>-208.61388888888879</c:v>
                </c:pt>
                <c:pt idx="54">
                  <c:v>-80.236111111111214</c:v>
                </c:pt>
                <c:pt idx="55">
                  <c:v>-8.0236111111110837</c:v>
                </c:pt>
                <c:pt idx="56">
                  <c:v>0</c:v>
                </c:pt>
                <c:pt idx="57">
                  <c:v>0</c:v>
                </c:pt>
                <c:pt idx="58">
                  <c:v>24.070833333333507</c:v>
                </c:pt>
                <c:pt idx="59">
                  <c:v>24.070833333333251</c:v>
                </c:pt>
                <c:pt idx="60">
                  <c:v>168.49583333333325</c:v>
                </c:pt>
                <c:pt idx="61">
                  <c:v>48.141666666666758</c:v>
                </c:pt>
                <c:pt idx="62">
                  <c:v>48.141666666666758</c:v>
                </c:pt>
                <c:pt idx="63">
                  <c:v>24.070833333333251</c:v>
                </c:pt>
                <c:pt idx="64">
                  <c:v>72.212500000000006</c:v>
                </c:pt>
                <c:pt idx="65">
                  <c:v>56.165277777777838</c:v>
                </c:pt>
                <c:pt idx="66">
                  <c:v>24.070833333333251</c:v>
                </c:pt>
                <c:pt idx="67">
                  <c:v>24.070833333333251</c:v>
                </c:pt>
                <c:pt idx="68">
                  <c:v>152.44861111111135</c:v>
                </c:pt>
                <c:pt idx="69">
                  <c:v>232.68472222222192</c:v>
                </c:pt>
                <c:pt idx="70">
                  <c:v>264.77916666666675</c:v>
                </c:pt>
                <c:pt idx="71">
                  <c:v>264.77916666666704</c:v>
                </c:pt>
                <c:pt idx="72">
                  <c:v>224.66111111111084</c:v>
                </c:pt>
                <c:pt idx="73">
                  <c:v>144.42500000000001</c:v>
                </c:pt>
                <c:pt idx="74">
                  <c:v>88.259722222222166</c:v>
                </c:pt>
                <c:pt idx="75">
                  <c:v>72.212500000000006</c:v>
                </c:pt>
                <c:pt idx="76">
                  <c:v>80.23611111111083</c:v>
                </c:pt>
                <c:pt idx="77">
                  <c:v>88.259722222222692</c:v>
                </c:pt>
                <c:pt idx="78">
                  <c:v>64.18888888888867</c:v>
                </c:pt>
                <c:pt idx="79">
                  <c:v>16.047222222222167</c:v>
                </c:pt>
                <c:pt idx="80">
                  <c:v>-40.118055555555159</c:v>
                </c:pt>
                <c:pt idx="81">
                  <c:v>-40.118055555555671</c:v>
                </c:pt>
                <c:pt idx="82">
                  <c:v>-96.283333333333516</c:v>
                </c:pt>
                <c:pt idx="83">
                  <c:v>-24.070833333333507</c:v>
                </c:pt>
                <c:pt idx="84">
                  <c:v>-24.070833333332992</c:v>
                </c:pt>
                <c:pt idx="85">
                  <c:v>-64.188888888889181</c:v>
                </c:pt>
                <c:pt idx="86">
                  <c:v>-48.141666666666502</c:v>
                </c:pt>
                <c:pt idx="87">
                  <c:v>-56.165277777777838</c:v>
                </c:pt>
                <c:pt idx="88">
                  <c:v>-32.094444444444335</c:v>
                </c:pt>
                <c:pt idx="89">
                  <c:v>-184.5430555555557</c:v>
                </c:pt>
                <c:pt idx="90">
                  <c:v>-369.08611111111111</c:v>
                </c:pt>
                <c:pt idx="91">
                  <c:v>-425.25138888888893</c:v>
                </c:pt>
                <c:pt idx="92">
                  <c:v>-401.18055555555543</c:v>
                </c:pt>
                <c:pt idx="93">
                  <c:v>-224.66111111111124</c:v>
                </c:pt>
                <c:pt idx="94">
                  <c:v>-176.51944444444447</c:v>
                </c:pt>
                <c:pt idx="95">
                  <c:v>-232.68472222222218</c:v>
                </c:pt>
                <c:pt idx="96">
                  <c:v>-264.7791666666667</c:v>
                </c:pt>
                <c:pt idx="97">
                  <c:v>-176.51944444444442</c:v>
                </c:pt>
                <c:pt idx="98">
                  <c:v>-112.33055555555555</c:v>
                </c:pt>
                <c:pt idx="99">
                  <c:v>-176.51944444444447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16.047222222222224</c:v>
                </c:pt>
                <c:pt idx="139">
                  <c:v>136.4013888888889</c:v>
                </c:pt>
                <c:pt idx="140">
                  <c:v>336.99166666666667</c:v>
                </c:pt>
                <c:pt idx="141">
                  <c:v>449.32222222222219</c:v>
                </c:pt>
                <c:pt idx="142">
                  <c:v>377.10972222222233</c:v>
                </c:pt>
                <c:pt idx="143">
                  <c:v>200.5902777777776</c:v>
                </c:pt>
                <c:pt idx="144">
                  <c:v>80.236111111111342</c:v>
                </c:pt>
                <c:pt idx="145">
                  <c:v>72.212500000000006</c:v>
                </c:pt>
                <c:pt idx="146">
                  <c:v>160.47222222222217</c:v>
                </c:pt>
                <c:pt idx="147">
                  <c:v>208.61388888888894</c:v>
                </c:pt>
                <c:pt idx="148">
                  <c:v>184.54305555555544</c:v>
                </c:pt>
                <c:pt idx="149">
                  <c:v>120.35416666666676</c:v>
                </c:pt>
                <c:pt idx="150">
                  <c:v>48.141666666667014</c:v>
                </c:pt>
                <c:pt idx="151">
                  <c:v>-32.094444444444846</c:v>
                </c:pt>
                <c:pt idx="152">
                  <c:v>-176.51944444444433</c:v>
                </c:pt>
                <c:pt idx="153">
                  <c:v>-369.08611111111111</c:v>
                </c:pt>
                <c:pt idx="154">
                  <c:v>-425.25138888888893</c:v>
                </c:pt>
                <c:pt idx="155">
                  <c:v>-320.94444444444434</c:v>
                </c:pt>
                <c:pt idx="156">
                  <c:v>-104.3069444444446</c:v>
                </c:pt>
                <c:pt idx="157">
                  <c:v>48.141666666666758</c:v>
                </c:pt>
                <c:pt idx="158">
                  <c:v>120.35416666666663</c:v>
                </c:pt>
                <c:pt idx="159">
                  <c:v>248.73194444444448</c:v>
                </c:pt>
                <c:pt idx="160">
                  <c:v>232.68472222222243</c:v>
                </c:pt>
                <c:pt idx="161">
                  <c:v>264.77916666666624</c:v>
                </c:pt>
                <c:pt idx="162">
                  <c:v>168.49583333333351</c:v>
                </c:pt>
                <c:pt idx="163">
                  <c:v>168.49583333333351</c:v>
                </c:pt>
                <c:pt idx="164">
                  <c:v>152.44861111111109</c:v>
                </c:pt>
                <c:pt idx="165">
                  <c:v>128.37777777777785</c:v>
                </c:pt>
                <c:pt idx="166">
                  <c:v>80.23611111111083</c:v>
                </c:pt>
                <c:pt idx="167">
                  <c:v>88.259722222222692</c:v>
                </c:pt>
                <c:pt idx="168">
                  <c:v>160.47222222222217</c:v>
                </c:pt>
                <c:pt idx="169">
                  <c:v>160.47222222222217</c:v>
                </c:pt>
                <c:pt idx="170">
                  <c:v>64.18888888888867</c:v>
                </c:pt>
                <c:pt idx="171">
                  <c:v>-48.141666666667014</c:v>
                </c:pt>
                <c:pt idx="172">
                  <c:v>-184.54305555555518</c:v>
                </c:pt>
                <c:pt idx="173">
                  <c:v>-328.96805555555568</c:v>
                </c:pt>
                <c:pt idx="174">
                  <c:v>-312.92083333333329</c:v>
                </c:pt>
                <c:pt idx="175">
                  <c:v>-144.42500000000001</c:v>
                </c:pt>
                <c:pt idx="176">
                  <c:v>-16.047222222222167</c:v>
                </c:pt>
                <c:pt idx="177">
                  <c:v>64.18888888888867</c:v>
                </c:pt>
                <c:pt idx="178">
                  <c:v>152.44861111111135</c:v>
                </c:pt>
                <c:pt idx="179">
                  <c:v>112.33055555555542</c:v>
                </c:pt>
                <c:pt idx="180">
                  <c:v>32.094444444444846</c:v>
                </c:pt>
                <c:pt idx="181">
                  <c:v>-8.0236111111113395</c:v>
                </c:pt>
                <c:pt idx="182">
                  <c:v>-24.070833333333507</c:v>
                </c:pt>
                <c:pt idx="183">
                  <c:v>-72.212500000000006</c:v>
                </c:pt>
                <c:pt idx="184">
                  <c:v>-176.51944444444433</c:v>
                </c:pt>
                <c:pt idx="185">
                  <c:v>-200.59027777777786</c:v>
                </c:pt>
                <c:pt idx="186">
                  <c:v>-208.61388888888894</c:v>
                </c:pt>
                <c:pt idx="187">
                  <c:v>-168.49583333333351</c:v>
                </c:pt>
                <c:pt idx="188">
                  <c:v>-144.42499999999976</c:v>
                </c:pt>
                <c:pt idx="189">
                  <c:v>-112.33055555555568</c:v>
                </c:pt>
                <c:pt idx="190">
                  <c:v>-96.28333333333326</c:v>
                </c:pt>
                <c:pt idx="191">
                  <c:v>-64.188888888888926</c:v>
                </c:pt>
                <c:pt idx="192">
                  <c:v>-64.188888888888798</c:v>
                </c:pt>
                <c:pt idx="193">
                  <c:v>-32.094444444444463</c:v>
                </c:pt>
                <c:pt idx="194">
                  <c:v>-24.070833333333507</c:v>
                </c:pt>
                <c:pt idx="195">
                  <c:v>-16.047222222222167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40.118055555555671</c:v>
                </c:pt>
                <c:pt idx="200">
                  <c:v>40.118055555555543</c:v>
                </c:pt>
                <c:pt idx="201">
                  <c:v>80.236111111111086</c:v>
                </c:pt>
                <c:pt idx="202">
                  <c:v>80.236111111111214</c:v>
                </c:pt>
                <c:pt idx="203">
                  <c:v>120.3541666666665</c:v>
                </c:pt>
                <c:pt idx="204">
                  <c:v>200.59027777777786</c:v>
                </c:pt>
                <c:pt idx="205">
                  <c:v>176.51944444444433</c:v>
                </c:pt>
                <c:pt idx="206">
                  <c:v>208.61388888888894</c:v>
                </c:pt>
                <c:pt idx="207">
                  <c:v>248.73194444444434</c:v>
                </c:pt>
                <c:pt idx="208">
                  <c:v>216.63750000000053</c:v>
                </c:pt>
                <c:pt idx="209">
                  <c:v>192.56666666666652</c:v>
                </c:pt>
                <c:pt idx="210">
                  <c:v>256.7555555555557</c:v>
                </c:pt>
                <c:pt idx="211">
                  <c:v>184.54305555555518</c:v>
                </c:pt>
                <c:pt idx="212">
                  <c:v>136.40138888888919</c:v>
                </c:pt>
                <c:pt idx="213">
                  <c:v>104.30694444444434</c:v>
                </c:pt>
                <c:pt idx="214">
                  <c:v>88.259722222222166</c:v>
                </c:pt>
                <c:pt idx="215">
                  <c:v>120.35416666666701</c:v>
                </c:pt>
                <c:pt idx="216">
                  <c:v>152.44861111111084</c:v>
                </c:pt>
                <c:pt idx="217">
                  <c:v>168.49583333333351</c:v>
                </c:pt>
                <c:pt idx="218">
                  <c:v>152.44861111111084</c:v>
                </c:pt>
                <c:pt idx="219">
                  <c:v>128.37777777777785</c:v>
                </c:pt>
                <c:pt idx="220">
                  <c:v>96.283333333333005</c:v>
                </c:pt>
                <c:pt idx="221">
                  <c:v>72.212500000000517</c:v>
                </c:pt>
                <c:pt idx="222">
                  <c:v>32.094444444444335</c:v>
                </c:pt>
                <c:pt idx="223">
                  <c:v>32.094444444444335</c:v>
                </c:pt>
                <c:pt idx="224">
                  <c:v>24.070833333332992</c:v>
                </c:pt>
                <c:pt idx="225">
                  <c:v>32.094444444444846</c:v>
                </c:pt>
                <c:pt idx="226">
                  <c:v>48.141666666666502</c:v>
                </c:pt>
                <c:pt idx="227">
                  <c:v>40.118055555555671</c:v>
                </c:pt>
                <c:pt idx="228">
                  <c:v>40.118055555555159</c:v>
                </c:pt>
                <c:pt idx="229">
                  <c:v>32.094444444444846</c:v>
                </c:pt>
                <c:pt idx="230">
                  <c:v>24.070833333333507</c:v>
                </c:pt>
                <c:pt idx="231">
                  <c:v>0</c:v>
                </c:pt>
                <c:pt idx="232">
                  <c:v>-24.070833333333507</c:v>
                </c:pt>
                <c:pt idx="233">
                  <c:v>-104.30694444444434</c:v>
                </c:pt>
                <c:pt idx="234">
                  <c:v>-160.47222222222268</c:v>
                </c:pt>
                <c:pt idx="235">
                  <c:v>-152.44861111111084</c:v>
                </c:pt>
                <c:pt idx="236">
                  <c:v>-96.283333333333516</c:v>
                </c:pt>
                <c:pt idx="237">
                  <c:v>-48.141666666665984</c:v>
                </c:pt>
                <c:pt idx="238">
                  <c:v>-64.188888888889693</c:v>
                </c:pt>
                <c:pt idx="239">
                  <c:v>-120.3541666666665</c:v>
                </c:pt>
                <c:pt idx="240">
                  <c:v>-208.61388888888919</c:v>
                </c:pt>
                <c:pt idx="241">
                  <c:v>-224.66111111111084</c:v>
                </c:pt>
                <c:pt idx="242">
                  <c:v>-160.47222222222217</c:v>
                </c:pt>
                <c:pt idx="243">
                  <c:v>-200.59027777777786</c:v>
                </c:pt>
                <c:pt idx="244">
                  <c:v>-192.56666666666652</c:v>
                </c:pt>
                <c:pt idx="245">
                  <c:v>-184.5430555555557</c:v>
                </c:pt>
                <c:pt idx="246">
                  <c:v>-264.77916666666653</c:v>
                </c:pt>
                <c:pt idx="247">
                  <c:v>-312.92083333333329</c:v>
                </c:pt>
                <c:pt idx="248">
                  <c:v>-232.68472222222243</c:v>
                </c:pt>
                <c:pt idx="249">
                  <c:v>-104.30694444444434</c:v>
                </c:pt>
                <c:pt idx="250">
                  <c:v>-40.118055555555671</c:v>
                </c:pt>
                <c:pt idx="251">
                  <c:v>-72.21249999999975</c:v>
                </c:pt>
                <c:pt idx="252">
                  <c:v>-88.259722222222422</c:v>
                </c:pt>
                <c:pt idx="253">
                  <c:v>-48.141666666666502</c:v>
                </c:pt>
                <c:pt idx="254">
                  <c:v>0</c:v>
                </c:pt>
                <c:pt idx="255">
                  <c:v>-32.094444444444591</c:v>
                </c:pt>
                <c:pt idx="256">
                  <c:v>-136.40138888888893</c:v>
                </c:pt>
                <c:pt idx="257">
                  <c:v>-96.28333333333326</c:v>
                </c:pt>
                <c:pt idx="258">
                  <c:v>72.212500000000006</c:v>
                </c:pt>
                <c:pt idx="259">
                  <c:v>200.5902777777776</c:v>
                </c:pt>
                <c:pt idx="260">
                  <c:v>216.63750000000027</c:v>
                </c:pt>
                <c:pt idx="261">
                  <c:v>208.61388888888868</c:v>
                </c:pt>
                <c:pt idx="262">
                  <c:v>200.59027777777786</c:v>
                </c:pt>
                <c:pt idx="263">
                  <c:v>240.70833333333326</c:v>
                </c:pt>
                <c:pt idx="264">
                  <c:v>304.89722222222218</c:v>
                </c:pt>
                <c:pt idx="265">
                  <c:v>288.85000000000053</c:v>
                </c:pt>
                <c:pt idx="266">
                  <c:v>232.68472222222218</c:v>
                </c:pt>
                <c:pt idx="267">
                  <c:v>144.4249999999995</c:v>
                </c:pt>
                <c:pt idx="268">
                  <c:v>168.49583333333351</c:v>
                </c:pt>
                <c:pt idx="269">
                  <c:v>120.3541666666665</c:v>
                </c:pt>
                <c:pt idx="270">
                  <c:v>120.35416666666701</c:v>
                </c:pt>
                <c:pt idx="271">
                  <c:v>8.0236111111108261</c:v>
                </c:pt>
                <c:pt idx="272">
                  <c:v>-32.094444444444335</c:v>
                </c:pt>
                <c:pt idx="273">
                  <c:v>-24.070833333333507</c:v>
                </c:pt>
                <c:pt idx="274">
                  <c:v>-128.37777777777734</c:v>
                </c:pt>
                <c:pt idx="275">
                  <c:v>-232.68472222222269</c:v>
                </c:pt>
                <c:pt idx="276">
                  <c:v>-224.66111111111084</c:v>
                </c:pt>
                <c:pt idx="277">
                  <c:v>-288.85000000000002</c:v>
                </c:pt>
                <c:pt idx="278">
                  <c:v>-280.8263888888892</c:v>
                </c:pt>
                <c:pt idx="279">
                  <c:v>-433.27499999999975</c:v>
                </c:pt>
                <c:pt idx="280">
                  <c:v>-328.96805555555568</c:v>
                </c:pt>
                <c:pt idx="281">
                  <c:v>-96.28333333333326</c:v>
                </c:pt>
                <c:pt idx="282">
                  <c:v>216.63750000000002</c:v>
                </c:pt>
                <c:pt idx="283">
                  <c:v>296.87361111111136</c:v>
                </c:pt>
                <c:pt idx="284">
                  <c:v>288.85000000000002</c:v>
                </c:pt>
                <c:pt idx="285">
                  <c:v>312.92083333333352</c:v>
                </c:pt>
                <c:pt idx="286">
                  <c:v>264.77916666666601</c:v>
                </c:pt>
                <c:pt idx="287">
                  <c:v>264.77916666666704</c:v>
                </c:pt>
                <c:pt idx="288">
                  <c:v>264.77916666666653</c:v>
                </c:pt>
                <c:pt idx="289">
                  <c:v>264.77916666666653</c:v>
                </c:pt>
                <c:pt idx="290">
                  <c:v>152.44861111111186</c:v>
                </c:pt>
                <c:pt idx="291">
                  <c:v>48.141666666665984</c:v>
                </c:pt>
                <c:pt idx="292">
                  <c:v>-48.141666666665984</c:v>
                </c:pt>
                <c:pt idx="293">
                  <c:v>-88.259722222222692</c:v>
                </c:pt>
                <c:pt idx="294">
                  <c:v>-64.188888888889181</c:v>
                </c:pt>
                <c:pt idx="295">
                  <c:v>-40.118055555555671</c:v>
                </c:pt>
                <c:pt idx="296">
                  <c:v>-8.0236111111103128</c:v>
                </c:pt>
                <c:pt idx="297">
                  <c:v>8.0236111111103128</c:v>
                </c:pt>
                <c:pt idx="298">
                  <c:v>24.070833333334019</c:v>
                </c:pt>
                <c:pt idx="299">
                  <c:v>16.047222222221652</c:v>
                </c:pt>
                <c:pt idx="300">
                  <c:v>0</c:v>
                </c:pt>
                <c:pt idx="301">
                  <c:v>-16.047222222221652</c:v>
                </c:pt>
                <c:pt idx="302">
                  <c:v>-40.118055555555671</c:v>
                </c:pt>
                <c:pt idx="303">
                  <c:v>-64.188888888889181</c:v>
                </c:pt>
                <c:pt idx="304">
                  <c:v>-80.236111111111342</c:v>
                </c:pt>
                <c:pt idx="305">
                  <c:v>-120.3541666666665</c:v>
                </c:pt>
                <c:pt idx="306">
                  <c:v>-120.3541666666665</c:v>
                </c:pt>
                <c:pt idx="307">
                  <c:v>-80.236111111111342</c:v>
                </c:pt>
                <c:pt idx="308">
                  <c:v>-40.118055555555671</c:v>
                </c:pt>
                <c:pt idx="309">
                  <c:v>-16.047222222221652</c:v>
                </c:pt>
                <c:pt idx="310">
                  <c:v>-32.094444444444335</c:v>
                </c:pt>
                <c:pt idx="311">
                  <c:v>-40.118055555555671</c:v>
                </c:pt>
                <c:pt idx="312">
                  <c:v>-56.165277777777838</c:v>
                </c:pt>
                <c:pt idx="313">
                  <c:v>-88.259722222222692</c:v>
                </c:pt>
                <c:pt idx="314">
                  <c:v>-112.33055555555516</c:v>
                </c:pt>
                <c:pt idx="315">
                  <c:v>-128.37777777777785</c:v>
                </c:pt>
                <c:pt idx="316">
                  <c:v>-112.33055555555568</c:v>
                </c:pt>
                <c:pt idx="317">
                  <c:v>-104.30694444444434</c:v>
                </c:pt>
                <c:pt idx="318">
                  <c:v>-136.40138888888868</c:v>
                </c:pt>
                <c:pt idx="319">
                  <c:v>-160.47222222222243</c:v>
                </c:pt>
                <c:pt idx="320">
                  <c:v>-152.44861111111109</c:v>
                </c:pt>
                <c:pt idx="321">
                  <c:v>-40.118055555555415</c:v>
                </c:pt>
                <c:pt idx="322">
                  <c:v>-56.165277777778094</c:v>
                </c:pt>
                <c:pt idx="323">
                  <c:v>0</c:v>
                </c:pt>
                <c:pt idx="324">
                  <c:v>-48.141666666666502</c:v>
                </c:pt>
                <c:pt idx="325">
                  <c:v>-32.094444444444591</c:v>
                </c:pt>
                <c:pt idx="326">
                  <c:v>0</c:v>
                </c:pt>
                <c:pt idx="327">
                  <c:v>-24.070833333333251</c:v>
                </c:pt>
                <c:pt idx="328">
                  <c:v>-24.070833333333251</c:v>
                </c:pt>
                <c:pt idx="329">
                  <c:v>-224.6611111111111</c:v>
                </c:pt>
                <c:pt idx="330">
                  <c:v>-240.70833333333351</c:v>
                </c:pt>
                <c:pt idx="331">
                  <c:v>-48.141666666666758</c:v>
                </c:pt>
                <c:pt idx="332">
                  <c:v>-16.047222222222167</c:v>
                </c:pt>
                <c:pt idx="333">
                  <c:v>-64.18888888888867</c:v>
                </c:pt>
                <c:pt idx="334">
                  <c:v>-24.070833333333507</c:v>
                </c:pt>
                <c:pt idx="335">
                  <c:v>-48.141666666666502</c:v>
                </c:pt>
                <c:pt idx="336">
                  <c:v>-40.118055555555671</c:v>
                </c:pt>
                <c:pt idx="337">
                  <c:v>-16.047222222222167</c:v>
                </c:pt>
                <c:pt idx="338">
                  <c:v>16.047222222222167</c:v>
                </c:pt>
                <c:pt idx="339">
                  <c:v>72.212500000000006</c:v>
                </c:pt>
                <c:pt idx="340">
                  <c:v>192.56666666666678</c:v>
                </c:pt>
                <c:pt idx="341">
                  <c:v>264.77916666666675</c:v>
                </c:pt>
                <c:pt idx="342">
                  <c:v>240.70833333333326</c:v>
                </c:pt>
                <c:pt idx="343">
                  <c:v>72.212500000000006</c:v>
                </c:pt>
                <c:pt idx="344">
                  <c:v>24.070833333333251</c:v>
                </c:pt>
                <c:pt idx="345">
                  <c:v>16.047222222222167</c:v>
                </c:pt>
                <c:pt idx="346">
                  <c:v>72.212500000000006</c:v>
                </c:pt>
                <c:pt idx="347">
                  <c:v>16.047222222222423</c:v>
                </c:pt>
                <c:pt idx="348">
                  <c:v>40.118055555555415</c:v>
                </c:pt>
                <c:pt idx="349">
                  <c:v>48.141666666666502</c:v>
                </c:pt>
                <c:pt idx="350">
                  <c:v>32.094444444444591</c:v>
                </c:pt>
                <c:pt idx="351">
                  <c:v>8.0236111111110837</c:v>
                </c:pt>
                <c:pt idx="352">
                  <c:v>-8.0236111111110837</c:v>
                </c:pt>
                <c:pt idx="353">
                  <c:v>-8.0236111111110837</c:v>
                </c:pt>
                <c:pt idx="354">
                  <c:v>-8.0236111111113395</c:v>
                </c:pt>
                <c:pt idx="355">
                  <c:v>0</c:v>
                </c:pt>
                <c:pt idx="356">
                  <c:v>16.047222222222423</c:v>
                </c:pt>
                <c:pt idx="357">
                  <c:v>8.0236111111110837</c:v>
                </c:pt>
                <c:pt idx="358">
                  <c:v>-16.047222222222167</c:v>
                </c:pt>
                <c:pt idx="359">
                  <c:v>-88.259722222222422</c:v>
                </c:pt>
                <c:pt idx="360">
                  <c:v>-152.44861111111084</c:v>
                </c:pt>
                <c:pt idx="361">
                  <c:v>-144.42500000000027</c:v>
                </c:pt>
                <c:pt idx="362">
                  <c:v>-104.30694444444434</c:v>
                </c:pt>
                <c:pt idx="363">
                  <c:v>-64.18888888888867</c:v>
                </c:pt>
                <c:pt idx="364">
                  <c:v>-32.094444444444591</c:v>
                </c:pt>
                <c:pt idx="365">
                  <c:v>0</c:v>
                </c:pt>
                <c:pt idx="366">
                  <c:v>8.0236111111110837</c:v>
                </c:pt>
                <c:pt idx="367">
                  <c:v>32.094444444444335</c:v>
                </c:pt>
                <c:pt idx="368">
                  <c:v>72.212500000000261</c:v>
                </c:pt>
                <c:pt idx="369">
                  <c:v>112.33055555555542</c:v>
                </c:pt>
                <c:pt idx="370">
                  <c:v>64.188888888888926</c:v>
                </c:pt>
                <c:pt idx="371">
                  <c:v>16.047222222222167</c:v>
                </c:pt>
                <c:pt idx="372">
                  <c:v>-56.165277777777838</c:v>
                </c:pt>
                <c:pt idx="373">
                  <c:v>-200.5902777777776</c:v>
                </c:pt>
                <c:pt idx="374">
                  <c:v>-288.85000000000031</c:v>
                </c:pt>
                <c:pt idx="375">
                  <c:v>-264.77916666666653</c:v>
                </c:pt>
                <c:pt idx="376">
                  <c:v>-200.59027777777786</c:v>
                </c:pt>
                <c:pt idx="377">
                  <c:v>-136.40138888888893</c:v>
                </c:pt>
                <c:pt idx="378">
                  <c:v>-104.30694444444434</c:v>
                </c:pt>
                <c:pt idx="379">
                  <c:v>-72.212500000000006</c:v>
                </c:pt>
                <c:pt idx="380">
                  <c:v>-64.188888888888926</c:v>
                </c:pt>
                <c:pt idx="381">
                  <c:v>-88.259722222222294</c:v>
                </c:pt>
                <c:pt idx="382">
                  <c:v>-96.28333333333326</c:v>
                </c:pt>
                <c:pt idx="383">
                  <c:v>-96.283333333333317</c:v>
                </c:pt>
                <c:pt idx="384">
                  <c:v>-112.33055555555562</c:v>
                </c:pt>
                <c:pt idx="385">
                  <c:v>-112.33055555555555</c:v>
                </c:pt>
                <c:pt idx="386">
                  <c:v>-72.212500000000006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40.118055555555557</c:v>
                </c:pt>
                <c:pt idx="393">
                  <c:v>128.37777777777779</c:v>
                </c:pt>
                <c:pt idx="394">
                  <c:v>216.63749999999999</c:v>
                </c:pt>
                <c:pt idx="395">
                  <c:v>280.82638888888903</c:v>
                </c:pt>
                <c:pt idx="396">
                  <c:v>320.94444444444446</c:v>
                </c:pt>
                <c:pt idx="397">
                  <c:v>345.01527777777784</c:v>
                </c:pt>
                <c:pt idx="398">
                  <c:v>345.01527777777761</c:v>
                </c:pt>
                <c:pt idx="399">
                  <c:v>264.77916666666653</c:v>
                </c:pt>
                <c:pt idx="400">
                  <c:v>112.33055555555593</c:v>
                </c:pt>
                <c:pt idx="401">
                  <c:v>0</c:v>
                </c:pt>
                <c:pt idx="402">
                  <c:v>-56.165277777778094</c:v>
                </c:pt>
                <c:pt idx="403">
                  <c:v>-128.3777777777776</c:v>
                </c:pt>
                <c:pt idx="404">
                  <c:v>-136.40138888888893</c:v>
                </c:pt>
                <c:pt idx="405">
                  <c:v>-112.33055555555568</c:v>
                </c:pt>
                <c:pt idx="406">
                  <c:v>-120.35416666666676</c:v>
                </c:pt>
                <c:pt idx="407">
                  <c:v>-136.40138888888868</c:v>
                </c:pt>
                <c:pt idx="408">
                  <c:v>-136.40138888888893</c:v>
                </c:pt>
                <c:pt idx="409">
                  <c:v>-88.259722222222294</c:v>
                </c:pt>
                <c:pt idx="410">
                  <c:v>-24.070833333333251</c:v>
                </c:pt>
                <c:pt idx="411">
                  <c:v>8.0236111111110837</c:v>
                </c:pt>
                <c:pt idx="412">
                  <c:v>16.047222222222167</c:v>
                </c:pt>
                <c:pt idx="413">
                  <c:v>24.070833333333379</c:v>
                </c:pt>
                <c:pt idx="414">
                  <c:v>32.094444444444591</c:v>
                </c:pt>
                <c:pt idx="415">
                  <c:v>80.236111111111086</c:v>
                </c:pt>
                <c:pt idx="416">
                  <c:v>120.3541666666665</c:v>
                </c:pt>
                <c:pt idx="417">
                  <c:v>104.30694444444434</c:v>
                </c:pt>
                <c:pt idx="418">
                  <c:v>32.094444444444846</c:v>
                </c:pt>
                <c:pt idx="419">
                  <c:v>-24.070833333333507</c:v>
                </c:pt>
                <c:pt idx="420">
                  <c:v>-96.28333333333326</c:v>
                </c:pt>
                <c:pt idx="421">
                  <c:v>-80.236111111111086</c:v>
                </c:pt>
                <c:pt idx="422">
                  <c:v>-32.094444444444591</c:v>
                </c:pt>
                <c:pt idx="423">
                  <c:v>16.047222222222167</c:v>
                </c:pt>
                <c:pt idx="424">
                  <c:v>64.188888888888926</c:v>
                </c:pt>
                <c:pt idx="425">
                  <c:v>152.44861111111135</c:v>
                </c:pt>
                <c:pt idx="426">
                  <c:v>280.82638888888869</c:v>
                </c:pt>
                <c:pt idx="427">
                  <c:v>385.13333333333327</c:v>
                </c:pt>
                <c:pt idx="428">
                  <c:v>336.99166666666702</c:v>
                </c:pt>
                <c:pt idx="429">
                  <c:v>144.4249999999995</c:v>
                </c:pt>
                <c:pt idx="430">
                  <c:v>8.0236111111113395</c:v>
                </c:pt>
                <c:pt idx="431">
                  <c:v>-56.165277777777838</c:v>
                </c:pt>
                <c:pt idx="432">
                  <c:v>-72.212500000000006</c:v>
                </c:pt>
                <c:pt idx="433">
                  <c:v>-48.141666666666502</c:v>
                </c:pt>
                <c:pt idx="434">
                  <c:v>-16.047222222222167</c:v>
                </c:pt>
                <c:pt idx="435">
                  <c:v>-40.118055555555671</c:v>
                </c:pt>
                <c:pt idx="436">
                  <c:v>-112.33055555555568</c:v>
                </c:pt>
                <c:pt idx="437">
                  <c:v>-200.59027777777786</c:v>
                </c:pt>
                <c:pt idx="438">
                  <c:v>-296.87361111111113</c:v>
                </c:pt>
                <c:pt idx="439">
                  <c:v>-385.13333333333327</c:v>
                </c:pt>
                <c:pt idx="440">
                  <c:v>-425.25138888888881</c:v>
                </c:pt>
                <c:pt idx="441">
                  <c:v>-417.22777777777787</c:v>
                </c:pt>
                <c:pt idx="442">
                  <c:v>-312.92083333333335</c:v>
                </c:pt>
                <c:pt idx="443">
                  <c:v>-200.5902777777778</c:v>
                </c:pt>
                <c:pt idx="444">
                  <c:v>-88.259722222222223</c:v>
                </c:pt>
                <c:pt idx="445">
                  <c:v>-16.047222222222224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40.118055555555557</c:v>
                </c:pt>
                <c:pt idx="513">
                  <c:v>160.47222222222223</c:v>
                </c:pt>
                <c:pt idx="514">
                  <c:v>328.96805555555557</c:v>
                </c:pt>
                <c:pt idx="515">
                  <c:v>417.22777777777782</c:v>
                </c:pt>
                <c:pt idx="516">
                  <c:v>401.18055555555571</c:v>
                </c:pt>
                <c:pt idx="517">
                  <c:v>296.87361111111113</c:v>
                </c:pt>
                <c:pt idx="518">
                  <c:v>112.33055555555542</c:v>
                </c:pt>
                <c:pt idx="519">
                  <c:v>0</c:v>
                </c:pt>
                <c:pt idx="520">
                  <c:v>-48.141666666666502</c:v>
                </c:pt>
                <c:pt idx="521">
                  <c:v>-80.236111111111086</c:v>
                </c:pt>
                <c:pt idx="522">
                  <c:v>-88.259722222222422</c:v>
                </c:pt>
                <c:pt idx="523">
                  <c:v>-112.33055555555542</c:v>
                </c:pt>
                <c:pt idx="524">
                  <c:v>-184.5430555555557</c:v>
                </c:pt>
                <c:pt idx="525">
                  <c:v>-288.85000000000002</c:v>
                </c:pt>
                <c:pt idx="526">
                  <c:v>-345.01527777777773</c:v>
                </c:pt>
                <c:pt idx="527">
                  <c:v>-288.85000000000002</c:v>
                </c:pt>
                <c:pt idx="528">
                  <c:v>-160.47222222222223</c:v>
                </c:pt>
                <c:pt idx="529">
                  <c:v>-80.236111111111114</c:v>
                </c:pt>
                <c:pt idx="530">
                  <c:v>-80.236111111111114</c:v>
                </c:pt>
                <c:pt idx="531">
                  <c:v>0</c:v>
                </c:pt>
                <c:pt idx="532">
                  <c:v>0</c:v>
                </c:pt>
                <c:pt idx="533">
                  <c:v>16.047222222222224</c:v>
                </c:pt>
                <c:pt idx="534">
                  <c:v>80.2361111111111</c:v>
                </c:pt>
                <c:pt idx="535">
                  <c:v>160.47222222222223</c:v>
                </c:pt>
                <c:pt idx="536">
                  <c:v>160.4722222222222</c:v>
                </c:pt>
                <c:pt idx="537">
                  <c:v>240.70833333333334</c:v>
                </c:pt>
                <c:pt idx="538">
                  <c:v>385.13333333333338</c:v>
                </c:pt>
                <c:pt idx="539">
                  <c:v>465.36944444444447</c:v>
                </c:pt>
                <c:pt idx="540">
                  <c:v>345.01527777777784</c:v>
                </c:pt>
                <c:pt idx="541">
                  <c:v>112.33055555555542</c:v>
                </c:pt>
                <c:pt idx="542">
                  <c:v>0</c:v>
                </c:pt>
                <c:pt idx="543">
                  <c:v>-16.047222222222167</c:v>
                </c:pt>
                <c:pt idx="544">
                  <c:v>-56.165277777777838</c:v>
                </c:pt>
                <c:pt idx="545">
                  <c:v>-104.30694444444434</c:v>
                </c:pt>
                <c:pt idx="546">
                  <c:v>-176.51944444444433</c:v>
                </c:pt>
                <c:pt idx="547">
                  <c:v>-128.37777777777811</c:v>
                </c:pt>
                <c:pt idx="548">
                  <c:v>-104.30694444444434</c:v>
                </c:pt>
                <c:pt idx="549">
                  <c:v>-72.212500000000006</c:v>
                </c:pt>
                <c:pt idx="550">
                  <c:v>-72.212500000000006</c:v>
                </c:pt>
                <c:pt idx="551">
                  <c:v>-56.165277777777838</c:v>
                </c:pt>
                <c:pt idx="552">
                  <c:v>-32.094444444444335</c:v>
                </c:pt>
                <c:pt idx="553">
                  <c:v>-48.141666666666758</c:v>
                </c:pt>
                <c:pt idx="554">
                  <c:v>-32.094444444444335</c:v>
                </c:pt>
                <c:pt idx="555">
                  <c:v>-16.047222222222295</c:v>
                </c:pt>
                <c:pt idx="556">
                  <c:v>0</c:v>
                </c:pt>
                <c:pt idx="557">
                  <c:v>16.047222222222295</c:v>
                </c:pt>
                <c:pt idx="558">
                  <c:v>40.118055555555543</c:v>
                </c:pt>
                <c:pt idx="559">
                  <c:v>56.16527777777771</c:v>
                </c:pt>
                <c:pt idx="560">
                  <c:v>160.47222222222217</c:v>
                </c:pt>
                <c:pt idx="561">
                  <c:v>40.118055555555671</c:v>
                </c:pt>
                <c:pt idx="562">
                  <c:v>0</c:v>
                </c:pt>
                <c:pt idx="563">
                  <c:v>0</c:v>
                </c:pt>
                <c:pt idx="564">
                  <c:v>-128.37777777777785</c:v>
                </c:pt>
                <c:pt idx="565">
                  <c:v>-425.25138888888893</c:v>
                </c:pt>
                <c:pt idx="566">
                  <c:v>-425.25138888888887</c:v>
                </c:pt>
                <c:pt idx="567">
                  <c:v>-385.13333333333333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80.236111111111114</c:v>
                </c:pt>
                <c:pt idx="602">
                  <c:v>88.259722222222237</c:v>
                </c:pt>
                <c:pt idx="603">
                  <c:v>216.63749999999999</c:v>
                </c:pt>
                <c:pt idx="604">
                  <c:v>345.01527777777778</c:v>
                </c:pt>
                <c:pt idx="605">
                  <c:v>409.20416666666665</c:v>
                </c:pt>
                <c:pt idx="606">
                  <c:v>449.32222222222231</c:v>
                </c:pt>
                <c:pt idx="607">
                  <c:v>457.3458333333333</c:v>
                </c:pt>
                <c:pt idx="608">
                  <c:v>401.18055555555543</c:v>
                </c:pt>
                <c:pt idx="609">
                  <c:v>345.01527777777784</c:v>
                </c:pt>
                <c:pt idx="610">
                  <c:v>320.94444444444434</c:v>
                </c:pt>
                <c:pt idx="611">
                  <c:v>328.96805555555568</c:v>
                </c:pt>
                <c:pt idx="612">
                  <c:v>280.82638888888869</c:v>
                </c:pt>
                <c:pt idx="613">
                  <c:v>152.44861111111135</c:v>
                </c:pt>
                <c:pt idx="614">
                  <c:v>32.094444444444846</c:v>
                </c:pt>
                <c:pt idx="615">
                  <c:v>-16.047222222222679</c:v>
                </c:pt>
                <c:pt idx="616">
                  <c:v>-8.0236111111113395</c:v>
                </c:pt>
                <c:pt idx="617">
                  <c:v>-16.047222222221652</c:v>
                </c:pt>
                <c:pt idx="618">
                  <c:v>-32.094444444444846</c:v>
                </c:pt>
                <c:pt idx="619">
                  <c:v>-64.18888888888867</c:v>
                </c:pt>
                <c:pt idx="620">
                  <c:v>-88.259722222222166</c:v>
                </c:pt>
                <c:pt idx="621">
                  <c:v>-80.236111111111342</c:v>
                </c:pt>
                <c:pt idx="622">
                  <c:v>-40.118055555555671</c:v>
                </c:pt>
                <c:pt idx="623">
                  <c:v>-8.0236111111113395</c:v>
                </c:pt>
                <c:pt idx="624">
                  <c:v>16.047222222222679</c:v>
                </c:pt>
                <c:pt idx="625">
                  <c:v>48.141666666667014</c:v>
                </c:pt>
                <c:pt idx="626">
                  <c:v>48.141666666666502</c:v>
                </c:pt>
                <c:pt idx="627">
                  <c:v>24.070833333332992</c:v>
                </c:pt>
                <c:pt idx="628">
                  <c:v>0</c:v>
                </c:pt>
                <c:pt idx="629">
                  <c:v>0</c:v>
                </c:pt>
                <c:pt idx="630">
                  <c:v>8.0236111111113395</c:v>
                </c:pt>
                <c:pt idx="631">
                  <c:v>48.141666666667014</c:v>
                </c:pt>
                <c:pt idx="632">
                  <c:v>80.23611111111083</c:v>
                </c:pt>
                <c:pt idx="633">
                  <c:v>96.283333333333005</c:v>
                </c:pt>
                <c:pt idx="634">
                  <c:v>112.33055555555568</c:v>
                </c:pt>
                <c:pt idx="635">
                  <c:v>104.30694444444485</c:v>
                </c:pt>
                <c:pt idx="636">
                  <c:v>80.23611111111083</c:v>
                </c:pt>
                <c:pt idx="637">
                  <c:v>32.094444444444335</c:v>
                </c:pt>
                <c:pt idx="638">
                  <c:v>0</c:v>
                </c:pt>
                <c:pt idx="639">
                  <c:v>-8.0236111111113395</c:v>
                </c:pt>
                <c:pt idx="640">
                  <c:v>-16.047222222221652</c:v>
                </c:pt>
                <c:pt idx="641">
                  <c:v>-8.0236111111113395</c:v>
                </c:pt>
                <c:pt idx="642">
                  <c:v>40.118055555555671</c:v>
                </c:pt>
                <c:pt idx="643">
                  <c:v>96.283333333333005</c:v>
                </c:pt>
                <c:pt idx="644">
                  <c:v>72.212500000000517</c:v>
                </c:pt>
                <c:pt idx="645">
                  <c:v>24.070833333332992</c:v>
                </c:pt>
                <c:pt idx="646">
                  <c:v>32.094444444444335</c:v>
                </c:pt>
                <c:pt idx="647">
                  <c:v>32.094444444444335</c:v>
                </c:pt>
                <c:pt idx="648">
                  <c:v>32.094444444444846</c:v>
                </c:pt>
                <c:pt idx="649">
                  <c:v>16.047222222222167</c:v>
                </c:pt>
                <c:pt idx="650">
                  <c:v>-8.0236111111113395</c:v>
                </c:pt>
                <c:pt idx="651">
                  <c:v>-64.18888888888867</c:v>
                </c:pt>
                <c:pt idx="652">
                  <c:v>-144.42500000000001</c:v>
                </c:pt>
                <c:pt idx="653">
                  <c:v>-168.49583333333351</c:v>
                </c:pt>
                <c:pt idx="654">
                  <c:v>-160.47222222222217</c:v>
                </c:pt>
                <c:pt idx="655">
                  <c:v>-232.68472222222218</c:v>
                </c:pt>
                <c:pt idx="656">
                  <c:v>-320.94444444444434</c:v>
                </c:pt>
                <c:pt idx="657">
                  <c:v>-320.94444444444434</c:v>
                </c:pt>
                <c:pt idx="658">
                  <c:v>-216.63750000000002</c:v>
                </c:pt>
                <c:pt idx="659">
                  <c:v>-176.51944444444484</c:v>
                </c:pt>
                <c:pt idx="660">
                  <c:v>-264.77916666666653</c:v>
                </c:pt>
                <c:pt idx="661">
                  <c:v>-401.18055555555543</c:v>
                </c:pt>
                <c:pt idx="662">
                  <c:v>-425.25138888888893</c:v>
                </c:pt>
                <c:pt idx="663">
                  <c:v>-425.25138888888893</c:v>
                </c:pt>
                <c:pt idx="664">
                  <c:v>-184.54305555555555</c:v>
                </c:pt>
                <c:pt idx="665">
                  <c:v>-88.259722222222294</c:v>
                </c:pt>
                <c:pt idx="666">
                  <c:v>40.118055555555671</c:v>
                </c:pt>
                <c:pt idx="667">
                  <c:v>120.35416666666663</c:v>
                </c:pt>
                <c:pt idx="668">
                  <c:v>401.1805555555556</c:v>
                </c:pt>
                <c:pt idx="669">
                  <c:v>336.9916666666665</c:v>
                </c:pt>
                <c:pt idx="670">
                  <c:v>385.13333333333355</c:v>
                </c:pt>
                <c:pt idx="671">
                  <c:v>320.94444444444463</c:v>
                </c:pt>
                <c:pt idx="672">
                  <c:v>160.47222222222217</c:v>
                </c:pt>
                <c:pt idx="673">
                  <c:v>160.47222222222217</c:v>
                </c:pt>
                <c:pt idx="674">
                  <c:v>160.47222222222217</c:v>
                </c:pt>
                <c:pt idx="675">
                  <c:v>160.47222222222217</c:v>
                </c:pt>
                <c:pt idx="676">
                  <c:v>24.070833333332992</c:v>
                </c:pt>
                <c:pt idx="677">
                  <c:v>16.047222222222679</c:v>
                </c:pt>
                <c:pt idx="678">
                  <c:v>-120.3541666666665</c:v>
                </c:pt>
                <c:pt idx="679">
                  <c:v>-264.77916666666653</c:v>
                </c:pt>
                <c:pt idx="680">
                  <c:v>-312.92083333333352</c:v>
                </c:pt>
                <c:pt idx="681">
                  <c:v>-377.10972222222244</c:v>
                </c:pt>
                <c:pt idx="682">
                  <c:v>-345.01527777777784</c:v>
                </c:pt>
                <c:pt idx="683">
                  <c:v>-136.40138888888868</c:v>
                </c:pt>
                <c:pt idx="684">
                  <c:v>-176.51944444444484</c:v>
                </c:pt>
                <c:pt idx="685">
                  <c:v>0</c:v>
                </c:pt>
                <c:pt idx="686">
                  <c:v>192.56666666666703</c:v>
                </c:pt>
                <c:pt idx="687">
                  <c:v>208.61388888888868</c:v>
                </c:pt>
                <c:pt idx="688">
                  <c:v>160.47222222222217</c:v>
                </c:pt>
                <c:pt idx="689">
                  <c:v>200.59027777777786</c:v>
                </c:pt>
                <c:pt idx="690">
                  <c:v>152.44861111111109</c:v>
                </c:pt>
                <c:pt idx="691">
                  <c:v>48.141666666666502</c:v>
                </c:pt>
                <c:pt idx="692">
                  <c:v>16.047222222222679</c:v>
                </c:pt>
                <c:pt idx="693">
                  <c:v>56.165277777777838</c:v>
                </c:pt>
                <c:pt idx="694">
                  <c:v>72.212500000000006</c:v>
                </c:pt>
                <c:pt idx="695">
                  <c:v>40.118055555555671</c:v>
                </c:pt>
                <c:pt idx="696">
                  <c:v>-64.188888888889181</c:v>
                </c:pt>
                <c:pt idx="697">
                  <c:v>-328.96805555555568</c:v>
                </c:pt>
                <c:pt idx="698">
                  <c:v>-200.5902777777776</c:v>
                </c:pt>
                <c:pt idx="699">
                  <c:v>-216.63750000000002</c:v>
                </c:pt>
                <c:pt idx="700">
                  <c:v>-104.3069444444446</c:v>
                </c:pt>
                <c:pt idx="701">
                  <c:v>-48.141666666666758</c:v>
                </c:pt>
                <c:pt idx="702">
                  <c:v>-16.047222222222167</c:v>
                </c:pt>
                <c:pt idx="703">
                  <c:v>0</c:v>
                </c:pt>
                <c:pt idx="704">
                  <c:v>-8.0236111111110837</c:v>
                </c:pt>
                <c:pt idx="705">
                  <c:v>-80.236111111111086</c:v>
                </c:pt>
                <c:pt idx="706">
                  <c:v>-160.47222222222243</c:v>
                </c:pt>
                <c:pt idx="707">
                  <c:v>-224.66111111111084</c:v>
                </c:pt>
                <c:pt idx="708">
                  <c:v>-184.54305555555555</c:v>
                </c:pt>
                <c:pt idx="709">
                  <c:v>-64.188888888889053</c:v>
                </c:pt>
                <c:pt idx="710">
                  <c:v>96.283333333333388</c:v>
                </c:pt>
                <c:pt idx="711">
                  <c:v>312.92083333333341</c:v>
                </c:pt>
                <c:pt idx="712">
                  <c:v>320.94444444444463</c:v>
                </c:pt>
                <c:pt idx="713">
                  <c:v>56.165277777777582</c:v>
                </c:pt>
                <c:pt idx="714">
                  <c:v>-48.141666666666758</c:v>
                </c:pt>
                <c:pt idx="715">
                  <c:v>-216.63750000000002</c:v>
                </c:pt>
                <c:pt idx="716">
                  <c:v>-369.08611111111099</c:v>
                </c:pt>
                <c:pt idx="717">
                  <c:v>-152.44861111111123</c:v>
                </c:pt>
                <c:pt idx="718">
                  <c:v>0</c:v>
                </c:pt>
                <c:pt idx="719">
                  <c:v>80.236111111111214</c:v>
                </c:pt>
                <c:pt idx="720">
                  <c:v>240.7083333333334</c:v>
                </c:pt>
                <c:pt idx="721">
                  <c:v>200.5902777777776</c:v>
                </c:pt>
                <c:pt idx="722">
                  <c:v>168.49583333333351</c:v>
                </c:pt>
                <c:pt idx="723">
                  <c:v>152.44861111111109</c:v>
                </c:pt>
                <c:pt idx="724">
                  <c:v>120.3541666666665</c:v>
                </c:pt>
                <c:pt idx="725">
                  <c:v>208.61388888888919</c:v>
                </c:pt>
                <c:pt idx="726">
                  <c:v>264.77916666666653</c:v>
                </c:pt>
                <c:pt idx="727">
                  <c:v>393.15694444444438</c:v>
                </c:pt>
                <c:pt idx="728">
                  <c:v>240.708333333333</c:v>
                </c:pt>
                <c:pt idx="729">
                  <c:v>192.56666666666754</c:v>
                </c:pt>
                <c:pt idx="730">
                  <c:v>112.33055555555516</c:v>
                </c:pt>
                <c:pt idx="731">
                  <c:v>24.070833333332992</c:v>
                </c:pt>
                <c:pt idx="732">
                  <c:v>8.0236111111113395</c:v>
                </c:pt>
                <c:pt idx="733">
                  <c:v>16.047222222222679</c:v>
                </c:pt>
                <c:pt idx="734">
                  <c:v>16.047222222221652</c:v>
                </c:pt>
                <c:pt idx="735">
                  <c:v>24.070833333334019</c:v>
                </c:pt>
                <c:pt idx="736">
                  <c:v>32.094444444444335</c:v>
                </c:pt>
                <c:pt idx="737">
                  <c:v>48.141666666666502</c:v>
                </c:pt>
                <c:pt idx="738">
                  <c:v>24.070833333332992</c:v>
                </c:pt>
                <c:pt idx="739">
                  <c:v>8.0236111111113395</c:v>
                </c:pt>
                <c:pt idx="740">
                  <c:v>96.283333333333005</c:v>
                </c:pt>
                <c:pt idx="741">
                  <c:v>88.259722222222166</c:v>
                </c:pt>
                <c:pt idx="742">
                  <c:v>64.188888888889181</c:v>
                </c:pt>
                <c:pt idx="743">
                  <c:v>8.0236111111108261</c:v>
                </c:pt>
                <c:pt idx="744">
                  <c:v>8.0236111111113395</c:v>
                </c:pt>
                <c:pt idx="745">
                  <c:v>0</c:v>
                </c:pt>
                <c:pt idx="746">
                  <c:v>8.0236111111113395</c:v>
                </c:pt>
                <c:pt idx="747">
                  <c:v>32.094444444444335</c:v>
                </c:pt>
                <c:pt idx="748">
                  <c:v>56.165277777777838</c:v>
                </c:pt>
                <c:pt idx="749">
                  <c:v>64.18888888888867</c:v>
                </c:pt>
                <c:pt idx="750">
                  <c:v>32.094444444444335</c:v>
                </c:pt>
                <c:pt idx="751">
                  <c:v>0</c:v>
                </c:pt>
                <c:pt idx="752">
                  <c:v>-8.0236111111108261</c:v>
                </c:pt>
                <c:pt idx="753">
                  <c:v>-32.094444444444846</c:v>
                </c:pt>
                <c:pt idx="754">
                  <c:v>-64.18888888888867</c:v>
                </c:pt>
                <c:pt idx="755">
                  <c:v>-72.212500000000006</c:v>
                </c:pt>
                <c:pt idx="756">
                  <c:v>-104.30694444444434</c:v>
                </c:pt>
                <c:pt idx="757">
                  <c:v>-208.61388888888868</c:v>
                </c:pt>
                <c:pt idx="758">
                  <c:v>-353.03888888888918</c:v>
                </c:pt>
                <c:pt idx="759">
                  <c:v>-417.22777777777736</c:v>
                </c:pt>
                <c:pt idx="760">
                  <c:v>-409.20416666666705</c:v>
                </c:pt>
                <c:pt idx="761">
                  <c:v>-425.25138888888893</c:v>
                </c:pt>
                <c:pt idx="762">
                  <c:v>-425.25138888888893</c:v>
                </c:pt>
                <c:pt idx="763">
                  <c:v>-328.96805555555545</c:v>
                </c:pt>
                <c:pt idx="764">
                  <c:v>-184.5430555555557</c:v>
                </c:pt>
                <c:pt idx="765">
                  <c:v>64.188888888889053</c:v>
                </c:pt>
                <c:pt idx="766">
                  <c:v>256.75555555555559</c:v>
                </c:pt>
                <c:pt idx="767">
                  <c:v>248.73194444444459</c:v>
                </c:pt>
                <c:pt idx="768">
                  <c:v>264.77916666666624</c:v>
                </c:pt>
                <c:pt idx="769">
                  <c:v>256.75555555555593</c:v>
                </c:pt>
                <c:pt idx="770">
                  <c:v>361.06249999999977</c:v>
                </c:pt>
                <c:pt idx="771">
                  <c:v>417.22777777777787</c:v>
                </c:pt>
                <c:pt idx="772">
                  <c:v>369.08611111111088</c:v>
                </c:pt>
                <c:pt idx="773">
                  <c:v>369.08611111111139</c:v>
                </c:pt>
                <c:pt idx="774">
                  <c:v>240.70833333333351</c:v>
                </c:pt>
                <c:pt idx="775">
                  <c:v>272.80277777777735</c:v>
                </c:pt>
                <c:pt idx="776">
                  <c:v>256.75555555555621</c:v>
                </c:pt>
                <c:pt idx="777">
                  <c:v>176.51944444444382</c:v>
                </c:pt>
                <c:pt idx="778">
                  <c:v>144.42500000000052</c:v>
                </c:pt>
                <c:pt idx="779">
                  <c:v>136.40138888888868</c:v>
                </c:pt>
                <c:pt idx="780">
                  <c:v>104.30694444444434</c:v>
                </c:pt>
                <c:pt idx="781">
                  <c:v>80.236111111111342</c:v>
                </c:pt>
                <c:pt idx="782">
                  <c:v>56.165277777777327</c:v>
                </c:pt>
                <c:pt idx="783">
                  <c:v>40.118055555555671</c:v>
                </c:pt>
                <c:pt idx="784">
                  <c:v>24.070833333334019</c:v>
                </c:pt>
                <c:pt idx="785">
                  <c:v>32.094444444444335</c:v>
                </c:pt>
                <c:pt idx="786">
                  <c:v>56.165277777777327</c:v>
                </c:pt>
                <c:pt idx="787">
                  <c:v>40.118055555555671</c:v>
                </c:pt>
                <c:pt idx="788">
                  <c:v>8.0236111111113395</c:v>
                </c:pt>
                <c:pt idx="789">
                  <c:v>0</c:v>
                </c:pt>
                <c:pt idx="790">
                  <c:v>8.0236111111113395</c:v>
                </c:pt>
                <c:pt idx="791">
                  <c:v>24.070833333332992</c:v>
                </c:pt>
                <c:pt idx="792">
                  <c:v>24.070833333332992</c:v>
                </c:pt>
                <c:pt idx="793">
                  <c:v>-32.094444444444335</c:v>
                </c:pt>
                <c:pt idx="794">
                  <c:v>-168.495833333333</c:v>
                </c:pt>
                <c:pt idx="795">
                  <c:v>-304.89722222222269</c:v>
                </c:pt>
                <c:pt idx="796">
                  <c:v>-409.20416666666654</c:v>
                </c:pt>
                <c:pt idx="797">
                  <c:v>-425.25138888888921</c:v>
                </c:pt>
                <c:pt idx="798">
                  <c:v>-353.03888888888866</c:v>
                </c:pt>
                <c:pt idx="799">
                  <c:v>-208.61388888888919</c:v>
                </c:pt>
                <c:pt idx="800">
                  <c:v>-72.212499999999494</c:v>
                </c:pt>
                <c:pt idx="801">
                  <c:v>-8.0236111111113395</c:v>
                </c:pt>
                <c:pt idx="802">
                  <c:v>64.188888888889181</c:v>
                </c:pt>
                <c:pt idx="803">
                  <c:v>208.61388888888919</c:v>
                </c:pt>
                <c:pt idx="804">
                  <c:v>296.87361111111034</c:v>
                </c:pt>
                <c:pt idx="805">
                  <c:v>240.70833333333351</c:v>
                </c:pt>
                <c:pt idx="806">
                  <c:v>104.30694444444485</c:v>
                </c:pt>
                <c:pt idx="807">
                  <c:v>24.070833333332992</c:v>
                </c:pt>
                <c:pt idx="808">
                  <c:v>-40.118055555555671</c:v>
                </c:pt>
                <c:pt idx="809">
                  <c:v>-96.283333333333516</c:v>
                </c:pt>
                <c:pt idx="810">
                  <c:v>-128.37777777777734</c:v>
                </c:pt>
                <c:pt idx="811">
                  <c:v>-184.5430555555557</c:v>
                </c:pt>
                <c:pt idx="812">
                  <c:v>-296.87361111111085</c:v>
                </c:pt>
                <c:pt idx="813">
                  <c:v>-320.94444444444434</c:v>
                </c:pt>
                <c:pt idx="814">
                  <c:v>-336.99166666666702</c:v>
                </c:pt>
                <c:pt idx="815">
                  <c:v>-353.03888888888866</c:v>
                </c:pt>
                <c:pt idx="816">
                  <c:v>-385.13333333333355</c:v>
                </c:pt>
                <c:pt idx="817">
                  <c:v>-353.03888888888895</c:v>
                </c:pt>
                <c:pt idx="818">
                  <c:v>-312.92083333333329</c:v>
                </c:pt>
                <c:pt idx="819">
                  <c:v>-80.236111111111086</c:v>
                </c:pt>
                <c:pt idx="820">
                  <c:v>80.236111111111086</c:v>
                </c:pt>
                <c:pt idx="821">
                  <c:v>272.80277777777758</c:v>
                </c:pt>
                <c:pt idx="822">
                  <c:v>272.80277777777809</c:v>
                </c:pt>
                <c:pt idx="823">
                  <c:v>248.73194444444408</c:v>
                </c:pt>
                <c:pt idx="824">
                  <c:v>232.68472222222243</c:v>
                </c:pt>
                <c:pt idx="825">
                  <c:v>176.51944444444433</c:v>
                </c:pt>
                <c:pt idx="826">
                  <c:v>168.49583333333351</c:v>
                </c:pt>
                <c:pt idx="827">
                  <c:v>160.47222222222217</c:v>
                </c:pt>
                <c:pt idx="828">
                  <c:v>144.42500000000001</c:v>
                </c:pt>
                <c:pt idx="829">
                  <c:v>200.59027777777786</c:v>
                </c:pt>
                <c:pt idx="830">
                  <c:v>208.61388888888868</c:v>
                </c:pt>
                <c:pt idx="831">
                  <c:v>184.5430555555557</c:v>
                </c:pt>
                <c:pt idx="832">
                  <c:v>112.33055555555568</c:v>
                </c:pt>
                <c:pt idx="833">
                  <c:v>40.118055555555671</c:v>
                </c:pt>
                <c:pt idx="834">
                  <c:v>40.118055555555671</c:v>
                </c:pt>
                <c:pt idx="835">
                  <c:v>48.141666666665984</c:v>
                </c:pt>
                <c:pt idx="836">
                  <c:v>40.118055555555671</c:v>
                </c:pt>
                <c:pt idx="837">
                  <c:v>32.094444444444846</c:v>
                </c:pt>
                <c:pt idx="838">
                  <c:v>56.165277777777327</c:v>
                </c:pt>
                <c:pt idx="839">
                  <c:v>72.212500000000006</c:v>
                </c:pt>
                <c:pt idx="840">
                  <c:v>56.165277777777838</c:v>
                </c:pt>
                <c:pt idx="841">
                  <c:v>64.18888888888867</c:v>
                </c:pt>
                <c:pt idx="842">
                  <c:v>96.283333333334028</c:v>
                </c:pt>
                <c:pt idx="843">
                  <c:v>96.283333333333516</c:v>
                </c:pt>
                <c:pt idx="844">
                  <c:v>64.18888888888867</c:v>
                </c:pt>
                <c:pt idx="845">
                  <c:v>24.070833333332992</c:v>
                </c:pt>
                <c:pt idx="846">
                  <c:v>16.047222222222167</c:v>
                </c:pt>
                <c:pt idx="847">
                  <c:v>16.047222222222679</c:v>
                </c:pt>
                <c:pt idx="848">
                  <c:v>40.118055555555671</c:v>
                </c:pt>
                <c:pt idx="849">
                  <c:v>80.236111111111342</c:v>
                </c:pt>
                <c:pt idx="850">
                  <c:v>112.33055555555465</c:v>
                </c:pt>
                <c:pt idx="851">
                  <c:v>80.236111111111342</c:v>
                </c:pt>
                <c:pt idx="852">
                  <c:v>48.141666666667014</c:v>
                </c:pt>
                <c:pt idx="853">
                  <c:v>48.141666666665984</c:v>
                </c:pt>
                <c:pt idx="854">
                  <c:v>48.141666666667014</c:v>
                </c:pt>
                <c:pt idx="855">
                  <c:v>32.094444444444335</c:v>
                </c:pt>
                <c:pt idx="856">
                  <c:v>8.0236111111113395</c:v>
                </c:pt>
                <c:pt idx="857">
                  <c:v>8.0236111111113395</c:v>
                </c:pt>
                <c:pt idx="858">
                  <c:v>80.236111111111342</c:v>
                </c:pt>
                <c:pt idx="859">
                  <c:v>104.30694444444332</c:v>
                </c:pt>
                <c:pt idx="860">
                  <c:v>80.236111111111342</c:v>
                </c:pt>
                <c:pt idx="861">
                  <c:v>48.141666666668037</c:v>
                </c:pt>
                <c:pt idx="862">
                  <c:v>112.33055555555465</c:v>
                </c:pt>
                <c:pt idx="863">
                  <c:v>184.54305555555464</c:v>
                </c:pt>
                <c:pt idx="864">
                  <c:v>96.283333333334028</c:v>
                </c:pt>
                <c:pt idx="865">
                  <c:v>40.118055555555671</c:v>
                </c:pt>
                <c:pt idx="866">
                  <c:v>48.141666666667014</c:v>
                </c:pt>
                <c:pt idx="867">
                  <c:v>96.283333333333005</c:v>
                </c:pt>
                <c:pt idx="868">
                  <c:v>112.33055555555568</c:v>
                </c:pt>
                <c:pt idx="869">
                  <c:v>48.141666666665984</c:v>
                </c:pt>
                <c:pt idx="870">
                  <c:v>-8.0236111111103128</c:v>
                </c:pt>
                <c:pt idx="871">
                  <c:v>-24.070833333332992</c:v>
                </c:pt>
                <c:pt idx="872">
                  <c:v>-32.094444444445358</c:v>
                </c:pt>
                <c:pt idx="873">
                  <c:v>-32.094444444443305</c:v>
                </c:pt>
                <c:pt idx="874">
                  <c:v>-48.141666666668037</c:v>
                </c:pt>
                <c:pt idx="875">
                  <c:v>-72.212499999998983</c:v>
                </c:pt>
                <c:pt idx="876">
                  <c:v>-96.283333333333005</c:v>
                </c:pt>
                <c:pt idx="877">
                  <c:v>-112.3305555555567</c:v>
                </c:pt>
                <c:pt idx="878">
                  <c:v>-72.212499999998983</c:v>
                </c:pt>
                <c:pt idx="879">
                  <c:v>-32.094444444445358</c:v>
                </c:pt>
                <c:pt idx="880">
                  <c:v>0</c:v>
                </c:pt>
                <c:pt idx="881">
                  <c:v>-80.236111111110318</c:v>
                </c:pt>
                <c:pt idx="882">
                  <c:v>-80.236111111111342</c:v>
                </c:pt>
                <c:pt idx="883">
                  <c:v>0</c:v>
                </c:pt>
                <c:pt idx="884">
                  <c:v>0</c:v>
                </c:pt>
                <c:pt idx="885">
                  <c:v>8.0236111111103128</c:v>
                </c:pt>
                <c:pt idx="886">
                  <c:v>24.070833333334019</c:v>
                </c:pt>
                <c:pt idx="887">
                  <c:v>16.047222222221652</c:v>
                </c:pt>
                <c:pt idx="888">
                  <c:v>8.0236111111113395</c:v>
                </c:pt>
                <c:pt idx="889">
                  <c:v>-16.047222222221652</c:v>
                </c:pt>
                <c:pt idx="890">
                  <c:v>-32.094444444445358</c:v>
                </c:pt>
                <c:pt idx="891">
                  <c:v>-64.18888888888867</c:v>
                </c:pt>
                <c:pt idx="892">
                  <c:v>-88.259722222221654</c:v>
                </c:pt>
                <c:pt idx="893">
                  <c:v>-112.33055555555568</c:v>
                </c:pt>
                <c:pt idx="894">
                  <c:v>-96.283333333333005</c:v>
                </c:pt>
                <c:pt idx="895">
                  <c:v>-80.236111111111342</c:v>
                </c:pt>
                <c:pt idx="896">
                  <c:v>-40.118055555555671</c:v>
                </c:pt>
                <c:pt idx="897">
                  <c:v>-16.047222222222679</c:v>
                </c:pt>
                <c:pt idx="898">
                  <c:v>0</c:v>
                </c:pt>
                <c:pt idx="899">
                  <c:v>-8.0236111111113395</c:v>
                </c:pt>
                <c:pt idx="900">
                  <c:v>-24.070833333332992</c:v>
                </c:pt>
                <c:pt idx="901">
                  <c:v>-48.141666666667014</c:v>
                </c:pt>
                <c:pt idx="902">
                  <c:v>-96.283333333333005</c:v>
                </c:pt>
                <c:pt idx="903">
                  <c:v>-409.20416666666654</c:v>
                </c:pt>
                <c:pt idx="904">
                  <c:v>-425.25138888888921</c:v>
                </c:pt>
                <c:pt idx="905">
                  <c:v>-353.03888888888866</c:v>
                </c:pt>
                <c:pt idx="906">
                  <c:v>-208.61388888888919</c:v>
                </c:pt>
                <c:pt idx="907">
                  <c:v>-72.212499999999494</c:v>
                </c:pt>
                <c:pt idx="908">
                  <c:v>-8.0236111111113395</c:v>
                </c:pt>
                <c:pt idx="909">
                  <c:v>64.188888888889181</c:v>
                </c:pt>
                <c:pt idx="910">
                  <c:v>208.61388888888919</c:v>
                </c:pt>
                <c:pt idx="911">
                  <c:v>296.87361111111034</c:v>
                </c:pt>
                <c:pt idx="912">
                  <c:v>240.70833333333351</c:v>
                </c:pt>
                <c:pt idx="913">
                  <c:v>104.30694444444485</c:v>
                </c:pt>
                <c:pt idx="914">
                  <c:v>104.30694444444434</c:v>
                </c:pt>
                <c:pt idx="915">
                  <c:v>240.708333333333</c:v>
                </c:pt>
                <c:pt idx="916">
                  <c:v>88.259722222222692</c:v>
                </c:pt>
                <c:pt idx="917">
                  <c:v>88.259722222222692</c:v>
                </c:pt>
                <c:pt idx="918">
                  <c:v>-16.047222222222679</c:v>
                </c:pt>
                <c:pt idx="919">
                  <c:v>8.0236111111113395</c:v>
                </c:pt>
                <c:pt idx="920">
                  <c:v>32.094444444444335</c:v>
                </c:pt>
                <c:pt idx="921">
                  <c:v>80.236111111110318</c:v>
                </c:pt>
                <c:pt idx="922">
                  <c:v>144.42500000000001</c:v>
                </c:pt>
                <c:pt idx="923">
                  <c:v>128.37777777777836</c:v>
                </c:pt>
                <c:pt idx="924">
                  <c:v>96.283333333333005</c:v>
                </c:pt>
                <c:pt idx="925">
                  <c:v>-80.236111111111342</c:v>
                </c:pt>
                <c:pt idx="926">
                  <c:v>-112.33055555555465</c:v>
                </c:pt>
                <c:pt idx="927">
                  <c:v>-56.16527777777835</c:v>
                </c:pt>
                <c:pt idx="928">
                  <c:v>-56.16527777777835</c:v>
                </c:pt>
                <c:pt idx="929">
                  <c:v>-32.094444444444335</c:v>
                </c:pt>
                <c:pt idx="930">
                  <c:v>-32.094444444444335</c:v>
                </c:pt>
                <c:pt idx="931">
                  <c:v>-24.070833333332992</c:v>
                </c:pt>
                <c:pt idx="932">
                  <c:v>-32.094444444444335</c:v>
                </c:pt>
                <c:pt idx="933">
                  <c:v>-32.094444444444335</c:v>
                </c:pt>
                <c:pt idx="934">
                  <c:v>-64.18888888888867</c:v>
                </c:pt>
                <c:pt idx="935">
                  <c:v>-88.259722222222692</c:v>
                </c:pt>
                <c:pt idx="936">
                  <c:v>-72.212500000000006</c:v>
                </c:pt>
                <c:pt idx="937">
                  <c:v>-48.141666666666502</c:v>
                </c:pt>
                <c:pt idx="938">
                  <c:v>-40.118055555555671</c:v>
                </c:pt>
                <c:pt idx="939">
                  <c:v>-40.118055555555671</c:v>
                </c:pt>
                <c:pt idx="940">
                  <c:v>-48.141666666666502</c:v>
                </c:pt>
                <c:pt idx="941">
                  <c:v>-24.070833333332992</c:v>
                </c:pt>
                <c:pt idx="942">
                  <c:v>-8.0236111111113395</c:v>
                </c:pt>
                <c:pt idx="943">
                  <c:v>-8.0236111111113395</c:v>
                </c:pt>
                <c:pt idx="944">
                  <c:v>0</c:v>
                </c:pt>
                <c:pt idx="945">
                  <c:v>8.0236111111113395</c:v>
                </c:pt>
                <c:pt idx="946">
                  <c:v>16.047222222222167</c:v>
                </c:pt>
                <c:pt idx="947">
                  <c:v>64.18888888888867</c:v>
                </c:pt>
                <c:pt idx="948">
                  <c:v>64.18888888888867</c:v>
                </c:pt>
                <c:pt idx="949">
                  <c:v>32.094444444444846</c:v>
                </c:pt>
                <c:pt idx="950">
                  <c:v>-8.0236111111108261</c:v>
                </c:pt>
                <c:pt idx="951">
                  <c:v>-80.236111111111342</c:v>
                </c:pt>
                <c:pt idx="952">
                  <c:v>-192.56666666666652</c:v>
                </c:pt>
                <c:pt idx="953">
                  <c:v>-345.01527777777835</c:v>
                </c:pt>
                <c:pt idx="954">
                  <c:v>-425.25138888888819</c:v>
                </c:pt>
                <c:pt idx="955">
                  <c:v>-425.25138888888972</c:v>
                </c:pt>
                <c:pt idx="956">
                  <c:v>-425.2513888888887</c:v>
                </c:pt>
                <c:pt idx="957">
                  <c:v>-425.2513888888887</c:v>
                </c:pt>
                <c:pt idx="958">
                  <c:v>-168.49583333333325</c:v>
                </c:pt>
                <c:pt idx="959">
                  <c:v>72.212500000000006</c:v>
                </c:pt>
                <c:pt idx="960">
                  <c:v>264.77916666666675</c:v>
                </c:pt>
                <c:pt idx="961">
                  <c:v>425.2513888888887</c:v>
                </c:pt>
                <c:pt idx="962">
                  <c:v>465.36944444444435</c:v>
                </c:pt>
                <c:pt idx="963">
                  <c:v>393.15694444444438</c:v>
                </c:pt>
                <c:pt idx="964">
                  <c:v>296.87361111111136</c:v>
                </c:pt>
                <c:pt idx="965">
                  <c:v>168.49583333333351</c:v>
                </c:pt>
                <c:pt idx="966">
                  <c:v>80.23611111111083</c:v>
                </c:pt>
                <c:pt idx="967">
                  <c:v>8.0236111111113395</c:v>
                </c:pt>
                <c:pt idx="968">
                  <c:v>-8.0236111111113395</c:v>
                </c:pt>
                <c:pt idx="969">
                  <c:v>-32.094444444444335</c:v>
                </c:pt>
                <c:pt idx="970">
                  <c:v>-64.188888888889181</c:v>
                </c:pt>
                <c:pt idx="971">
                  <c:v>-136.40138888888816</c:v>
                </c:pt>
                <c:pt idx="972">
                  <c:v>-264.77916666666704</c:v>
                </c:pt>
                <c:pt idx="973">
                  <c:v>-425.2513888888887</c:v>
                </c:pt>
                <c:pt idx="974">
                  <c:v>-425.25138888888921</c:v>
                </c:pt>
                <c:pt idx="975">
                  <c:v>-425.2513888888887</c:v>
                </c:pt>
                <c:pt idx="976">
                  <c:v>-425.25138888888921</c:v>
                </c:pt>
                <c:pt idx="977">
                  <c:v>-433.27499999999975</c:v>
                </c:pt>
                <c:pt idx="978">
                  <c:v>-264.77916666666675</c:v>
                </c:pt>
                <c:pt idx="979">
                  <c:v>-224.66111111111124</c:v>
                </c:pt>
                <c:pt idx="980">
                  <c:v>-200.59027777777786</c:v>
                </c:pt>
                <c:pt idx="981">
                  <c:v>-152.44861111111098</c:v>
                </c:pt>
                <c:pt idx="982">
                  <c:v>-128.37777777777785</c:v>
                </c:pt>
                <c:pt idx="983">
                  <c:v>-136.40138888888893</c:v>
                </c:pt>
                <c:pt idx="984">
                  <c:v>-184.54305555555553</c:v>
                </c:pt>
                <c:pt idx="985">
                  <c:v>-168.49583333333337</c:v>
                </c:pt>
                <c:pt idx="986">
                  <c:v>-88.259722222222237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64.188888888888897</c:v>
                </c:pt>
                <c:pt idx="1028">
                  <c:v>224.66111111111113</c:v>
                </c:pt>
                <c:pt idx="1029">
                  <c:v>401.1805555555556</c:v>
                </c:pt>
                <c:pt idx="1030">
                  <c:v>481.41666666666669</c:v>
                </c:pt>
                <c:pt idx="1031">
                  <c:v>433.27500000000003</c:v>
                </c:pt>
                <c:pt idx="1032">
                  <c:v>353.03888888888866</c:v>
                </c:pt>
                <c:pt idx="1033">
                  <c:v>304.89722222222247</c:v>
                </c:pt>
                <c:pt idx="1034">
                  <c:v>280.82638888888891</c:v>
                </c:pt>
                <c:pt idx="1035">
                  <c:v>264.77916666666653</c:v>
                </c:pt>
                <c:pt idx="1036">
                  <c:v>208.61388888888919</c:v>
                </c:pt>
                <c:pt idx="1037">
                  <c:v>168.49583333333351</c:v>
                </c:pt>
                <c:pt idx="1038">
                  <c:v>144.4249999999995</c:v>
                </c:pt>
                <c:pt idx="1039">
                  <c:v>168.49583333333351</c:v>
                </c:pt>
                <c:pt idx="1040">
                  <c:v>192.56666666666652</c:v>
                </c:pt>
                <c:pt idx="1041">
                  <c:v>192.56666666666652</c:v>
                </c:pt>
                <c:pt idx="1042">
                  <c:v>168.49583333333351</c:v>
                </c:pt>
                <c:pt idx="1043">
                  <c:v>112.33055555555568</c:v>
                </c:pt>
                <c:pt idx="1044">
                  <c:v>56.165277777777838</c:v>
                </c:pt>
                <c:pt idx="1045">
                  <c:v>16.047222222222167</c:v>
                </c:pt>
                <c:pt idx="1046">
                  <c:v>8.0236111111108261</c:v>
                </c:pt>
                <c:pt idx="1047">
                  <c:v>16.047222222222679</c:v>
                </c:pt>
                <c:pt idx="1048">
                  <c:v>16.047222222221652</c:v>
                </c:pt>
                <c:pt idx="1049">
                  <c:v>-16.047222222221652</c:v>
                </c:pt>
                <c:pt idx="1050">
                  <c:v>-64.188888888889181</c:v>
                </c:pt>
                <c:pt idx="1051">
                  <c:v>-128.37777777777734</c:v>
                </c:pt>
                <c:pt idx="1052">
                  <c:v>-152.44861111111186</c:v>
                </c:pt>
                <c:pt idx="1053">
                  <c:v>-184.54305555555518</c:v>
                </c:pt>
                <c:pt idx="1054">
                  <c:v>-216.63750000000002</c:v>
                </c:pt>
                <c:pt idx="1055">
                  <c:v>-280.8263888888892</c:v>
                </c:pt>
                <c:pt idx="1056">
                  <c:v>-345.01527777777733</c:v>
                </c:pt>
                <c:pt idx="1057">
                  <c:v>-425.25138888888921</c:v>
                </c:pt>
                <c:pt idx="1058">
                  <c:v>-425.2513888888887</c:v>
                </c:pt>
                <c:pt idx="1059">
                  <c:v>-353.03888888888895</c:v>
                </c:pt>
                <c:pt idx="1060">
                  <c:v>-345.01527777777784</c:v>
                </c:pt>
                <c:pt idx="1061">
                  <c:v>-264.77916666666653</c:v>
                </c:pt>
                <c:pt idx="1062">
                  <c:v>-112.33055555555568</c:v>
                </c:pt>
                <c:pt idx="1063">
                  <c:v>8.0236111111110837</c:v>
                </c:pt>
                <c:pt idx="1064">
                  <c:v>56.165277777777966</c:v>
                </c:pt>
                <c:pt idx="1065">
                  <c:v>224.66111111111098</c:v>
                </c:pt>
                <c:pt idx="1066">
                  <c:v>345.01527777777784</c:v>
                </c:pt>
                <c:pt idx="1067">
                  <c:v>280.82638888888869</c:v>
                </c:pt>
                <c:pt idx="1068">
                  <c:v>96.283333333333772</c:v>
                </c:pt>
                <c:pt idx="1069">
                  <c:v>48.141666666666502</c:v>
                </c:pt>
                <c:pt idx="1070">
                  <c:v>96.28333333333326</c:v>
                </c:pt>
                <c:pt idx="1071">
                  <c:v>192.56666666666678</c:v>
                </c:pt>
                <c:pt idx="1072">
                  <c:v>240.70833333333351</c:v>
                </c:pt>
                <c:pt idx="1073">
                  <c:v>280.82638888888869</c:v>
                </c:pt>
                <c:pt idx="1074">
                  <c:v>336.9916666666665</c:v>
                </c:pt>
                <c:pt idx="1075">
                  <c:v>401.18055555555571</c:v>
                </c:pt>
                <c:pt idx="1076">
                  <c:v>385.13333333333304</c:v>
                </c:pt>
                <c:pt idx="1077">
                  <c:v>320.94444444444434</c:v>
                </c:pt>
                <c:pt idx="1078">
                  <c:v>248.73194444444485</c:v>
                </c:pt>
                <c:pt idx="1079">
                  <c:v>200.59027777777786</c:v>
                </c:pt>
                <c:pt idx="1080">
                  <c:v>184.5430555555557</c:v>
                </c:pt>
                <c:pt idx="1081">
                  <c:v>112.33055555555568</c:v>
                </c:pt>
                <c:pt idx="1082">
                  <c:v>32.094444444444335</c:v>
                </c:pt>
                <c:pt idx="1083">
                  <c:v>-40.118055555555671</c:v>
                </c:pt>
                <c:pt idx="1084">
                  <c:v>-128.37777777777836</c:v>
                </c:pt>
                <c:pt idx="1085">
                  <c:v>-128.37777777777734</c:v>
                </c:pt>
                <c:pt idx="1086">
                  <c:v>-56.165277777777327</c:v>
                </c:pt>
                <c:pt idx="1087">
                  <c:v>0</c:v>
                </c:pt>
                <c:pt idx="1088">
                  <c:v>8.0236111111113395</c:v>
                </c:pt>
                <c:pt idx="1089">
                  <c:v>8.0236111111103128</c:v>
                </c:pt>
                <c:pt idx="1090">
                  <c:v>0</c:v>
                </c:pt>
                <c:pt idx="1091">
                  <c:v>0</c:v>
                </c:pt>
                <c:pt idx="1092">
                  <c:v>24.070833333334019</c:v>
                </c:pt>
                <c:pt idx="1093">
                  <c:v>80.236111111110318</c:v>
                </c:pt>
                <c:pt idx="1094">
                  <c:v>128.37777777777836</c:v>
                </c:pt>
                <c:pt idx="1095">
                  <c:v>104.30694444444434</c:v>
                </c:pt>
                <c:pt idx="1096">
                  <c:v>56.16527777777835</c:v>
                </c:pt>
                <c:pt idx="1097">
                  <c:v>16.047222222221652</c:v>
                </c:pt>
                <c:pt idx="1098">
                  <c:v>-32.094444444444335</c:v>
                </c:pt>
                <c:pt idx="1099">
                  <c:v>-96.283333333334028</c:v>
                </c:pt>
                <c:pt idx="1100">
                  <c:v>-160.47222222222166</c:v>
                </c:pt>
                <c:pt idx="1101">
                  <c:v>-112.33055555555568</c:v>
                </c:pt>
                <c:pt idx="1102">
                  <c:v>-40.118055555555671</c:v>
                </c:pt>
                <c:pt idx="1103">
                  <c:v>32.094444444444335</c:v>
                </c:pt>
                <c:pt idx="1104">
                  <c:v>112.33055555555568</c:v>
                </c:pt>
                <c:pt idx="1105">
                  <c:v>168.495833333333</c:v>
                </c:pt>
                <c:pt idx="1106">
                  <c:v>128.37777777777836</c:v>
                </c:pt>
                <c:pt idx="1107">
                  <c:v>48.141666666667014</c:v>
                </c:pt>
                <c:pt idx="1108">
                  <c:v>-8.0236111111113395</c:v>
                </c:pt>
                <c:pt idx="1109">
                  <c:v>-72.212500000000006</c:v>
                </c:pt>
                <c:pt idx="1110">
                  <c:v>-120.35416666666701</c:v>
                </c:pt>
                <c:pt idx="1111">
                  <c:v>-64.18888888888867</c:v>
                </c:pt>
                <c:pt idx="1112">
                  <c:v>8.0236111111103128</c:v>
                </c:pt>
                <c:pt idx="1113">
                  <c:v>104.30694444444536</c:v>
                </c:pt>
                <c:pt idx="1114">
                  <c:v>216.63750000000002</c:v>
                </c:pt>
                <c:pt idx="1115">
                  <c:v>216.63750000000002</c:v>
                </c:pt>
                <c:pt idx="1116">
                  <c:v>112.33055555555568</c:v>
                </c:pt>
                <c:pt idx="1117">
                  <c:v>24.070833333332992</c:v>
                </c:pt>
                <c:pt idx="1118">
                  <c:v>-32.094444444444335</c:v>
                </c:pt>
                <c:pt idx="1119">
                  <c:v>-96.283333333334028</c:v>
                </c:pt>
                <c:pt idx="1120">
                  <c:v>-96.283333333331967</c:v>
                </c:pt>
                <c:pt idx="1121">
                  <c:v>-56.16527777777835</c:v>
                </c:pt>
                <c:pt idx="1122">
                  <c:v>-40.118055555555671</c:v>
                </c:pt>
                <c:pt idx="1123">
                  <c:v>-64.18888888888867</c:v>
                </c:pt>
                <c:pt idx="1124">
                  <c:v>-136.40138888888868</c:v>
                </c:pt>
                <c:pt idx="1125">
                  <c:v>-232.68472222222269</c:v>
                </c:pt>
                <c:pt idx="1126">
                  <c:v>-361.06250000000057</c:v>
                </c:pt>
                <c:pt idx="1127">
                  <c:v>-425.2513888888887</c:v>
                </c:pt>
                <c:pt idx="1128">
                  <c:v>-425.2513888888887</c:v>
                </c:pt>
                <c:pt idx="1129">
                  <c:v>-409.20416666666654</c:v>
                </c:pt>
                <c:pt idx="1130">
                  <c:v>-312.92083333333352</c:v>
                </c:pt>
                <c:pt idx="1131">
                  <c:v>-264.77916666666704</c:v>
                </c:pt>
                <c:pt idx="1132">
                  <c:v>-248.73194444444383</c:v>
                </c:pt>
                <c:pt idx="1133">
                  <c:v>-256.7555555555557</c:v>
                </c:pt>
                <c:pt idx="1134">
                  <c:v>-288.85000000000031</c:v>
                </c:pt>
                <c:pt idx="1135">
                  <c:v>-288.85000000000002</c:v>
                </c:pt>
                <c:pt idx="1136">
                  <c:v>-248.73194444444434</c:v>
                </c:pt>
                <c:pt idx="1137">
                  <c:v>-136.40138888888893</c:v>
                </c:pt>
                <c:pt idx="1138">
                  <c:v>-32.094444444444463</c:v>
                </c:pt>
                <c:pt idx="1139">
                  <c:v>8.0236111111112116</c:v>
                </c:pt>
                <c:pt idx="1140">
                  <c:v>24.070833333333251</c:v>
                </c:pt>
                <c:pt idx="1141">
                  <c:v>40.118055555555671</c:v>
                </c:pt>
                <c:pt idx="1142">
                  <c:v>104.30694444444434</c:v>
                </c:pt>
                <c:pt idx="1143">
                  <c:v>216.63750000000027</c:v>
                </c:pt>
                <c:pt idx="1144">
                  <c:v>272.80277777777758</c:v>
                </c:pt>
                <c:pt idx="1145">
                  <c:v>152.44861111111084</c:v>
                </c:pt>
                <c:pt idx="1146">
                  <c:v>32.094444444444846</c:v>
                </c:pt>
                <c:pt idx="1147">
                  <c:v>-168.49583333333351</c:v>
                </c:pt>
                <c:pt idx="1148">
                  <c:v>-425.25138888888893</c:v>
                </c:pt>
                <c:pt idx="1149">
                  <c:v>-288.84999999999991</c:v>
                </c:pt>
                <c:pt idx="1150">
                  <c:v>-144.42500000000015</c:v>
                </c:pt>
                <c:pt idx="1151">
                  <c:v>0</c:v>
                </c:pt>
                <c:pt idx="1152">
                  <c:v>0</c:v>
                </c:pt>
                <c:pt idx="1153">
                  <c:v>152.44861111111123</c:v>
                </c:pt>
                <c:pt idx="1154">
                  <c:v>393.15694444444449</c:v>
                </c:pt>
                <c:pt idx="1155">
                  <c:v>505.48750000000007</c:v>
                </c:pt>
                <c:pt idx="1156">
                  <c:v>377.10972222222244</c:v>
                </c:pt>
                <c:pt idx="1157">
                  <c:v>320.94444444444383</c:v>
                </c:pt>
                <c:pt idx="1158">
                  <c:v>353.03888888888969</c:v>
                </c:pt>
                <c:pt idx="1159">
                  <c:v>417.22777777777736</c:v>
                </c:pt>
                <c:pt idx="1160">
                  <c:v>441.29861111111086</c:v>
                </c:pt>
                <c:pt idx="1161">
                  <c:v>393.15694444444438</c:v>
                </c:pt>
                <c:pt idx="1162">
                  <c:v>320.94444444444434</c:v>
                </c:pt>
                <c:pt idx="1163">
                  <c:v>296.87361111111136</c:v>
                </c:pt>
                <c:pt idx="1164">
                  <c:v>280.82638888888869</c:v>
                </c:pt>
                <c:pt idx="1165">
                  <c:v>272.80277777777837</c:v>
                </c:pt>
                <c:pt idx="1166">
                  <c:v>256.75555555555468</c:v>
                </c:pt>
                <c:pt idx="1167">
                  <c:v>112.3305555555567</c:v>
                </c:pt>
                <c:pt idx="1168">
                  <c:v>104.30694444444434</c:v>
                </c:pt>
                <c:pt idx="1169">
                  <c:v>152.44861111111135</c:v>
                </c:pt>
                <c:pt idx="1170">
                  <c:v>136.40138888888868</c:v>
                </c:pt>
                <c:pt idx="1171">
                  <c:v>128.37777777777734</c:v>
                </c:pt>
                <c:pt idx="1172">
                  <c:v>120.35416666666701</c:v>
                </c:pt>
                <c:pt idx="1173">
                  <c:v>104.30694444444434</c:v>
                </c:pt>
                <c:pt idx="1174">
                  <c:v>96.283333333333005</c:v>
                </c:pt>
                <c:pt idx="1175">
                  <c:v>88.259722222221654</c:v>
                </c:pt>
                <c:pt idx="1176">
                  <c:v>72.212500000001029</c:v>
                </c:pt>
                <c:pt idx="1177">
                  <c:v>64.18888888888867</c:v>
                </c:pt>
                <c:pt idx="1178">
                  <c:v>64.18888888888867</c:v>
                </c:pt>
                <c:pt idx="1179">
                  <c:v>80.236111111111342</c:v>
                </c:pt>
                <c:pt idx="1180">
                  <c:v>80.236111111110318</c:v>
                </c:pt>
                <c:pt idx="1181">
                  <c:v>80.236111111111342</c:v>
                </c:pt>
                <c:pt idx="1182">
                  <c:v>72.212500000001029</c:v>
                </c:pt>
                <c:pt idx="1183">
                  <c:v>56.165277777777327</c:v>
                </c:pt>
                <c:pt idx="1184">
                  <c:v>48.141666666665984</c:v>
                </c:pt>
                <c:pt idx="1185">
                  <c:v>40.118055555555671</c:v>
                </c:pt>
                <c:pt idx="1186">
                  <c:v>24.070833333332992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8.0236111111123662</c:v>
                </c:pt>
                <c:pt idx="1197">
                  <c:v>0</c:v>
                </c:pt>
                <c:pt idx="1198">
                  <c:v>8.0236111111103128</c:v>
                </c:pt>
                <c:pt idx="1199">
                  <c:v>32.094444444445358</c:v>
                </c:pt>
                <c:pt idx="1200">
                  <c:v>40.118055555555671</c:v>
                </c:pt>
                <c:pt idx="1201">
                  <c:v>64.18888888888867</c:v>
                </c:pt>
                <c:pt idx="1202">
                  <c:v>64.18888888888867</c:v>
                </c:pt>
                <c:pt idx="1203">
                  <c:v>48.141666666667014</c:v>
                </c:pt>
                <c:pt idx="1204">
                  <c:v>32.094444444443305</c:v>
                </c:pt>
                <c:pt idx="1205">
                  <c:v>16.047222222222679</c:v>
                </c:pt>
                <c:pt idx="1206">
                  <c:v>8.0236111111113395</c:v>
                </c:pt>
                <c:pt idx="1207">
                  <c:v>8.0236111111113395</c:v>
                </c:pt>
                <c:pt idx="1208">
                  <c:v>8.0236111111103128</c:v>
                </c:pt>
                <c:pt idx="1209">
                  <c:v>8.0236111111123662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-8.0236111111123662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-8.0236111111103128</c:v>
                </c:pt>
                <c:pt idx="1218">
                  <c:v>-8.0236111111113395</c:v>
                </c:pt>
                <c:pt idx="1219">
                  <c:v>-8.0236111111113395</c:v>
                </c:pt>
                <c:pt idx="1220">
                  <c:v>-8.0236111111103128</c:v>
                </c:pt>
                <c:pt idx="1221">
                  <c:v>-16.047222222222679</c:v>
                </c:pt>
                <c:pt idx="1222">
                  <c:v>-24.070833333332992</c:v>
                </c:pt>
                <c:pt idx="1223">
                  <c:v>-24.070833333334019</c:v>
                </c:pt>
                <c:pt idx="1224">
                  <c:v>-32.094444444444335</c:v>
                </c:pt>
                <c:pt idx="1225">
                  <c:v>-16.047222222221652</c:v>
                </c:pt>
                <c:pt idx="1226">
                  <c:v>-16.047222222222679</c:v>
                </c:pt>
                <c:pt idx="1227">
                  <c:v>-8.0236111111113395</c:v>
                </c:pt>
                <c:pt idx="1228">
                  <c:v>-16.047222222221652</c:v>
                </c:pt>
                <c:pt idx="1229">
                  <c:v>-8.0236111111113395</c:v>
                </c:pt>
                <c:pt idx="1230">
                  <c:v>-16.047222222221652</c:v>
                </c:pt>
                <c:pt idx="1231">
                  <c:v>-16.047222222222679</c:v>
                </c:pt>
                <c:pt idx="1232">
                  <c:v>-8.0236111111113395</c:v>
                </c:pt>
                <c:pt idx="1233">
                  <c:v>0</c:v>
                </c:pt>
                <c:pt idx="1234">
                  <c:v>-8.0236111111113395</c:v>
                </c:pt>
                <c:pt idx="1235">
                  <c:v>0</c:v>
                </c:pt>
                <c:pt idx="1236">
                  <c:v>-16.047222222222679</c:v>
                </c:pt>
                <c:pt idx="1237">
                  <c:v>-16.047222222220626</c:v>
                </c:pt>
                <c:pt idx="1238">
                  <c:v>-40.118055555555671</c:v>
                </c:pt>
                <c:pt idx="1239">
                  <c:v>-48.141666666668037</c:v>
                </c:pt>
                <c:pt idx="1240">
                  <c:v>-64.18888888888867</c:v>
                </c:pt>
                <c:pt idx="1241">
                  <c:v>-56.165277777777327</c:v>
                </c:pt>
                <c:pt idx="1242">
                  <c:v>-56.16527777777835</c:v>
                </c:pt>
                <c:pt idx="1243">
                  <c:v>-48.141666666665984</c:v>
                </c:pt>
                <c:pt idx="1244">
                  <c:v>-56.16527777777835</c:v>
                </c:pt>
                <c:pt idx="1245">
                  <c:v>-48.141666666665984</c:v>
                </c:pt>
                <c:pt idx="1246">
                  <c:v>-48.141666666667014</c:v>
                </c:pt>
                <c:pt idx="1247">
                  <c:v>-56.165277777777327</c:v>
                </c:pt>
                <c:pt idx="1248">
                  <c:v>-56.16527777777835</c:v>
                </c:pt>
                <c:pt idx="1249">
                  <c:v>-56.165277777777327</c:v>
                </c:pt>
                <c:pt idx="1250">
                  <c:v>-56.16527777777835</c:v>
                </c:pt>
                <c:pt idx="1251">
                  <c:v>-48.141666666665984</c:v>
                </c:pt>
                <c:pt idx="1252">
                  <c:v>-48.141666666667014</c:v>
                </c:pt>
                <c:pt idx="1253">
                  <c:v>-48.141666666667014</c:v>
                </c:pt>
                <c:pt idx="1254">
                  <c:v>-48.141666666665984</c:v>
                </c:pt>
                <c:pt idx="1255">
                  <c:v>-48.141666666667014</c:v>
                </c:pt>
                <c:pt idx="1256">
                  <c:v>-48.141666666665984</c:v>
                </c:pt>
                <c:pt idx="1257">
                  <c:v>-48.141666666668037</c:v>
                </c:pt>
                <c:pt idx="1258">
                  <c:v>-48.141666666665984</c:v>
                </c:pt>
                <c:pt idx="1259">
                  <c:v>-48.141666666665984</c:v>
                </c:pt>
                <c:pt idx="1260">
                  <c:v>-40.118055555555671</c:v>
                </c:pt>
                <c:pt idx="1261">
                  <c:v>-32.094444444445358</c:v>
                </c:pt>
                <c:pt idx="1262">
                  <c:v>-24.070833333332992</c:v>
                </c:pt>
                <c:pt idx="1263">
                  <c:v>0</c:v>
                </c:pt>
                <c:pt idx="1264">
                  <c:v>8.0236111111113395</c:v>
                </c:pt>
                <c:pt idx="1265">
                  <c:v>24.070833333332992</c:v>
                </c:pt>
                <c:pt idx="1266">
                  <c:v>24.070833333334019</c:v>
                </c:pt>
                <c:pt idx="1267">
                  <c:v>16.047222222221652</c:v>
                </c:pt>
                <c:pt idx="1268">
                  <c:v>16.047222222221652</c:v>
                </c:pt>
                <c:pt idx="1269">
                  <c:v>0</c:v>
                </c:pt>
                <c:pt idx="1270">
                  <c:v>-16.047222222221652</c:v>
                </c:pt>
                <c:pt idx="1271">
                  <c:v>-24.070833333334019</c:v>
                </c:pt>
                <c:pt idx="1272">
                  <c:v>-32.094444444443305</c:v>
                </c:pt>
                <c:pt idx="1273">
                  <c:v>-32.094444444445358</c:v>
                </c:pt>
                <c:pt idx="1274">
                  <c:v>-24.070833333332992</c:v>
                </c:pt>
                <c:pt idx="1275">
                  <c:v>-24.070833333332992</c:v>
                </c:pt>
                <c:pt idx="1276">
                  <c:v>-16.047222222222679</c:v>
                </c:pt>
                <c:pt idx="1277">
                  <c:v>0</c:v>
                </c:pt>
                <c:pt idx="1278">
                  <c:v>8.0236111111113395</c:v>
                </c:pt>
                <c:pt idx="1279">
                  <c:v>8.0236111111113395</c:v>
                </c:pt>
                <c:pt idx="1280">
                  <c:v>16.047222222221652</c:v>
                </c:pt>
                <c:pt idx="1281">
                  <c:v>16.047222222222679</c:v>
                </c:pt>
                <c:pt idx="1282">
                  <c:v>0</c:v>
                </c:pt>
                <c:pt idx="1283">
                  <c:v>8.0236111111113395</c:v>
                </c:pt>
                <c:pt idx="1284">
                  <c:v>0</c:v>
                </c:pt>
                <c:pt idx="1285">
                  <c:v>0</c:v>
                </c:pt>
                <c:pt idx="1286">
                  <c:v>-16.047222222222679</c:v>
                </c:pt>
                <c:pt idx="1287">
                  <c:v>-16.047222222221652</c:v>
                </c:pt>
                <c:pt idx="1288">
                  <c:v>-24.070833333334019</c:v>
                </c:pt>
                <c:pt idx="1289">
                  <c:v>-32.094444444444335</c:v>
                </c:pt>
                <c:pt idx="1290">
                  <c:v>-32.094444444444335</c:v>
                </c:pt>
                <c:pt idx="1291">
                  <c:v>-24.070833333334019</c:v>
                </c:pt>
                <c:pt idx="1292">
                  <c:v>-32.094444444443305</c:v>
                </c:pt>
                <c:pt idx="1293">
                  <c:v>-40.118055555555671</c:v>
                </c:pt>
                <c:pt idx="1294">
                  <c:v>-40.118055555555671</c:v>
                </c:pt>
                <c:pt idx="1295">
                  <c:v>-40.118055555555671</c:v>
                </c:pt>
                <c:pt idx="1296">
                  <c:v>-24.070833333332992</c:v>
                </c:pt>
                <c:pt idx="1297">
                  <c:v>-8.0236111111113395</c:v>
                </c:pt>
                <c:pt idx="1298">
                  <c:v>8.0236111111113395</c:v>
                </c:pt>
                <c:pt idx="1299">
                  <c:v>16.047222222221652</c:v>
                </c:pt>
                <c:pt idx="1300">
                  <c:v>24.070833333334019</c:v>
                </c:pt>
                <c:pt idx="1301">
                  <c:v>16.047222222221652</c:v>
                </c:pt>
                <c:pt idx="1302">
                  <c:v>16.047222222221652</c:v>
                </c:pt>
                <c:pt idx="1303">
                  <c:v>16.047222222222679</c:v>
                </c:pt>
                <c:pt idx="1304">
                  <c:v>24.070833333332992</c:v>
                </c:pt>
                <c:pt idx="1305">
                  <c:v>8.0236111111123662</c:v>
                </c:pt>
                <c:pt idx="1306">
                  <c:v>8.0236111111103128</c:v>
                </c:pt>
                <c:pt idx="1307">
                  <c:v>0</c:v>
                </c:pt>
                <c:pt idx="1308">
                  <c:v>0</c:v>
                </c:pt>
                <c:pt idx="1309">
                  <c:v>-8.0236111111103128</c:v>
                </c:pt>
                <c:pt idx="1310">
                  <c:v>0</c:v>
                </c:pt>
                <c:pt idx="1311">
                  <c:v>-8.0236111111123662</c:v>
                </c:pt>
                <c:pt idx="1312">
                  <c:v>-8.0236111111103128</c:v>
                </c:pt>
                <c:pt idx="1313">
                  <c:v>-16.047222222222679</c:v>
                </c:pt>
                <c:pt idx="1314">
                  <c:v>-24.070833333332992</c:v>
                </c:pt>
                <c:pt idx="1315">
                  <c:v>-16.047222222222679</c:v>
                </c:pt>
                <c:pt idx="1316">
                  <c:v>-24.070833333332992</c:v>
                </c:pt>
                <c:pt idx="1317">
                  <c:v>-48.141666666667014</c:v>
                </c:pt>
                <c:pt idx="1318">
                  <c:v>-32.094444444444335</c:v>
                </c:pt>
                <c:pt idx="1319">
                  <c:v>-32.094444444444335</c:v>
                </c:pt>
                <c:pt idx="1320">
                  <c:v>16.047222222222679</c:v>
                </c:pt>
                <c:pt idx="1321">
                  <c:v>40.118055555554648</c:v>
                </c:pt>
                <c:pt idx="1322">
                  <c:v>72.212500000001029</c:v>
                </c:pt>
                <c:pt idx="1323">
                  <c:v>96.283333333331967</c:v>
                </c:pt>
                <c:pt idx="1324">
                  <c:v>128.37777777777836</c:v>
                </c:pt>
                <c:pt idx="1325">
                  <c:v>120.35416666666701</c:v>
                </c:pt>
                <c:pt idx="1326">
                  <c:v>88.259722222221654</c:v>
                </c:pt>
                <c:pt idx="1327">
                  <c:v>40.118055555555671</c:v>
                </c:pt>
                <c:pt idx="1328">
                  <c:v>16.047222222222679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-8.0236111111103128</c:v>
                </c:pt>
                <c:pt idx="1334">
                  <c:v>-24.070833333335045</c:v>
                </c:pt>
                <c:pt idx="1335">
                  <c:v>-24.070833333332992</c:v>
                </c:pt>
                <c:pt idx="1336">
                  <c:v>-24.070833333332992</c:v>
                </c:pt>
                <c:pt idx="1337">
                  <c:v>-8.0236111111103128</c:v>
                </c:pt>
                <c:pt idx="1338">
                  <c:v>-8.0236111111123662</c:v>
                </c:pt>
                <c:pt idx="1339">
                  <c:v>0</c:v>
                </c:pt>
                <c:pt idx="1340">
                  <c:v>0</c:v>
                </c:pt>
                <c:pt idx="1341">
                  <c:v>8.0236111111123662</c:v>
                </c:pt>
                <c:pt idx="1342">
                  <c:v>8.0236111111103128</c:v>
                </c:pt>
                <c:pt idx="1343">
                  <c:v>32.094444444445358</c:v>
                </c:pt>
                <c:pt idx="1344">
                  <c:v>32.094444444443305</c:v>
                </c:pt>
                <c:pt idx="1345">
                  <c:v>32.094444444445358</c:v>
                </c:pt>
                <c:pt idx="1346">
                  <c:v>24.070833333332992</c:v>
                </c:pt>
                <c:pt idx="1347">
                  <c:v>8.0236111111103128</c:v>
                </c:pt>
                <c:pt idx="1348">
                  <c:v>0</c:v>
                </c:pt>
                <c:pt idx="1349">
                  <c:v>-16.047222222221652</c:v>
                </c:pt>
                <c:pt idx="1350">
                  <c:v>-56.165277777777327</c:v>
                </c:pt>
                <c:pt idx="1351">
                  <c:v>-88.259722222222692</c:v>
                </c:pt>
                <c:pt idx="1352">
                  <c:v>-112.33055555555568</c:v>
                </c:pt>
                <c:pt idx="1353">
                  <c:v>-112.33055555555568</c:v>
                </c:pt>
                <c:pt idx="1354">
                  <c:v>-120.35416666666701</c:v>
                </c:pt>
                <c:pt idx="1355">
                  <c:v>-120.35416666666599</c:v>
                </c:pt>
                <c:pt idx="1356">
                  <c:v>-136.4013888888897</c:v>
                </c:pt>
                <c:pt idx="1357">
                  <c:v>-152.44861111111032</c:v>
                </c:pt>
                <c:pt idx="1358">
                  <c:v>-160.47222222222166</c:v>
                </c:pt>
                <c:pt idx="1359">
                  <c:v>-168.49583333333402</c:v>
                </c:pt>
                <c:pt idx="1360">
                  <c:v>-184.5430555555557</c:v>
                </c:pt>
                <c:pt idx="1361">
                  <c:v>-176.51944444444433</c:v>
                </c:pt>
                <c:pt idx="1362">
                  <c:v>-112.33055555555568</c:v>
                </c:pt>
                <c:pt idx="1363">
                  <c:v>-32.094444444444335</c:v>
                </c:pt>
                <c:pt idx="1364">
                  <c:v>48.141666666667014</c:v>
                </c:pt>
                <c:pt idx="1365">
                  <c:v>112.33055555555465</c:v>
                </c:pt>
                <c:pt idx="1366">
                  <c:v>64.188888888889693</c:v>
                </c:pt>
                <c:pt idx="1367">
                  <c:v>8.0236111111113395</c:v>
                </c:pt>
                <c:pt idx="1368">
                  <c:v>-64.188888888889693</c:v>
                </c:pt>
                <c:pt idx="1369">
                  <c:v>-152.44861111111032</c:v>
                </c:pt>
                <c:pt idx="1370">
                  <c:v>-128.37777777777836</c:v>
                </c:pt>
                <c:pt idx="1371">
                  <c:v>-48.141666666667014</c:v>
                </c:pt>
                <c:pt idx="1372">
                  <c:v>0</c:v>
                </c:pt>
                <c:pt idx="1373">
                  <c:v>0</c:v>
                </c:pt>
                <c:pt idx="1374">
                  <c:v>-40.118055555555159</c:v>
                </c:pt>
                <c:pt idx="1375">
                  <c:v>-88.259722222222166</c:v>
                </c:pt>
                <c:pt idx="1376">
                  <c:v>-152.44861111111135</c:v>
                </c:pt>
                <c:pt idx="1377">
                  <c:v>-280.82638888888869</c:v>
                </c:pt>
                <c:pt idx="1378">
                  <c:v>-425.2513888888887</c:v>
                </c:pt>
                <c:pt idx="1379">
                  <c:v>-425.2513888888887</c:v>
                </c:pt>
                <c:pt idx="1380">
                  <c:v>-425.25138888888921</c:v>
                </c:pt>
                <c:pt idx="1381">
                  <c:v>-425.2513888888887</c:v>
                </c:pt>
                <c:pt idx="1382">
                  <c:v>-184.54305555555595</c:v>
                </c:pt>
                <c:pt idx="1383">
                  <c:v>160.47222222222243</c:v>
                </c:pt>
                <c:pt idx="1384">
                  <c:v>288.84999999999951</c:v>
                </c:pt>
                <c:pt idx="1385">
                  <c:v>216.63750000000053</c:v>
                </c:pt>
                <c:pt idx="1386">
                  <c:v>88.259722222222166</c:v>
                </c:pt>
                <c:pt idx="1387">
                  <c:v>72.212500000000006</c:v>
                </c:pt>
                <c:pt idx="1388">
                  <c:v>144.42500000000001</c:v>
                </c:pt>
                <c:pt idx="1389">
                  <c:v>248.73194444444434</c:v>
                </c:pt>
                <c:pt idx="1390">
                  <c:v>320.94444444444434</c:v>
                </c:pt>
                <c:pt idx="1391">
                  <c:v>296.87361111111136</c:v>
                </c:pt>
                <c:pt idx="1392">
                  <c:v>208.61388888888868</c:v>
                </c:pt>
                <c:pt idx="1393">
                  <c:v>120.3541666666665</c:v>
                </c:pt>
                <c:pt idx="1394">
                  <c:v>48.141666666667014</c:v>
                </c:pt>
                <c:pt idx="1395">
                  <c:v>0</c:v>
                </c:pt>
                <c:pt idx="1396">
                  <c:v>-16.047222222222167</c:v>
                </c:pt>
                <c:pt idx="1397">
                  <c:v>-48.141666666666502</c:v>
                </c:pt>
                <c:pt idx="1398">
                  <c:v>-72.212500000000006</c:v>
                </c:pt>
                <c:pt idx="1399">
                  <c:v>-88.259722222222692</c:v>
                </c:pt>
                <c:pt idx="1400">
                  <c:v>-112.33055555555516</c:v>
                </c:pt>
                <c:pt idx="1401">
                  <c:v>-128.37777777777785</c:v>
                </c:pt>
                <c:pt idx="1402">
                  <c:v>-136.40138888888919</c:v>
                </c:pt>
                <c:pt idx="1403">
                  <c:v>-176.51944444444433</c:v>
                </c:pt>
                <c:pt idx="1404">
                  <c:v>-272.80277777777786</c:v>
                </c:pt>
                <c:pt idx="1405">
                  <c:v>-425.2513888888887</c:v>
                </c:pt>
                <c:pt idx="1406">
                  <c:v>-425.25138888888921</c:v>
                </c:pt>
                <c:pt idx="1407">
                  <c:v>-288.84999999999974</c:v>
                </c:pt>
                <c:pt idx="1408">
                  <c:v>-56.165277777778094</c:v>
                </c:pt>
                <c:pt idx="1409">
                  <c:v>32.094444444444591</c:v>
                </c:pt>
                <c:pt idx="1410">
                  <c:v>16.047222222222167</c:v>
                </c:pt>
                <c:pt idx="1411">
                  <c:v>-8.0236111111110837</c:v>
                </c:pt>
                <c:pt idx="1412">
                  <c:v>-24.070833333333251</c:v>
                </c:pt>
                <c:pt idx="1413">
                  <c:v>-32.094444444444591</c:v>
                </c:pt>
                <c:pt idx="1414">
                  <c:v>8.0236111111113395</c:v>
                </c:pt>
                <c:pt idx="1415">
                  <c:v>112.33055555555542</c:v>
                </c:pt>
                <c:pt idx="1416">
                  <c:v>232.68472222222243</c:v>
                </c:pt>
                <c:pt idx="1417">
                  <c:v>296.87361111111085</c:v>
                </c:pt>
                <c:pt idx="1418">
                  <c:v>288.85000000000002</c:v>
                </c:pt>
                <c:pt idx="1419">
                  <c:v>200.59027777777786</c:v>
                </c:pt>
                <c:pt idx="1420">
                  <c:v>64.188888888889181</c:v>
                </c:pt>
                <c:pt idx="1421">
                  <c:v>-64.188888888889181</c:v>
                </c:pt>
                <c:pt idx="1422">
                  <c:v>-208.61388888888919</c:v>
                </c:pt>
                <c:pt idx="1423">
                  <c:v>-240.708333333333</c:v>
                </c:pt>
                <c:pt idx="1424">
                  <c:v>-80.236111111111342</c:v>
                </c:pt>
                <c:pt idx="1425">
                  <c:v>24.070833333333507</c:v>
                </c:pt>
                <c:pt idx="1426">
                  <c:v>136.40138888888868</c:v>
                </c:pt>
                <c:pt idx="1427">
                  <c:v>256.7555555555557</c:v>
                </c:pt>
                <c:pt idx="1428">
                  <c:v>184.5430555555557</c:v>
                </c:pt>
                <c:pt idx="1429">
                  <c:v>56.165277777777838</c:v>
                </c:pt>
                <c:pt idx="1430">
                  <c:v>-48.141666666667014</c:v>
                </c:pt>
                <c:pt idx="1431">
                  <c:v>-144.4249999999995</c:v>
                </c:pt>
                <c:pt idx="1432">
                  <c:v>-280.8263888888892</c:v>
                </c:pt>
                <c:pt idx="1433">
                  <c:v>-425.2513888888887</c:v>
                </c:pt>
                <c:pt idx="1434">
                  <c:v>-425.25138888888893</c:v>
                </c:pt>
                <c:pt idx="1435">
                  <c:v>-433.27500000000003</c:v>
                </c:pt>
                <c:pt idx="1436">
                  <c:v>-120.3541666666665</c:v>
                </c:pt>
                <c:pt idx="1437">
                  <c:v>48.141666666666502</c:v>
                </c:pt>
                <c:pt idx="1438">
                  <c:v>112.33055555555568</c:v>
                </c:pt>
                <c:pt idx="1439">
                  <c:v>72.21249999999975</c:v>
                </c:pt>
                <c:pt idx="1440">
                  <c:v>8.0236111111113395</c:v>
                </c:pt>
                <c:pt idx="1441">
                  <c:v>-56.165277777778094</c:v>
                </c:pt>
                <c:pt idx="1442">
                  <c:v>-144.42499999999976</c:v>
                </c:pt>
                <c:pt idx="1443">
                  <c:v>-104.3069444444446</c:v>
                </c:pt>
                <c:pt idx="1444">
                  <c:v>-24.070833333333251</c:v>
                </c:pt>
                <c:pt idx="1445">
                  <c:v>24.070833333333251</c:v>
                </c:pt>
                <c:pt idx="1446">
                  <c:v>16.047222222222167</c:v>
                </c:pt>
                <c:pt idx="1447">
                  <c:v>-48.141666666666758</c:v>
                </c:pt>
                <c:pt idx="1448">
                  <c:v>-232.68472222222192</c:v>
                </c:pt>
                <c:pt idx="1449">
                  <c:v>-409.20416666666677</c:v>
                </c:pt>
                <c:pt idx="1450">
                  <c:v>-425.25138888888893</c:v>
                </c:pt>
                <c:pt idx="1451">
                  <c:v>-272.80277777777781</c:v>
                </c:pt>
                <c:pt idx="1452">
                  <c:v>-96.283333333333331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176.51944444444447</c:v>
                </c:pt>
                <c:pt idx="1480">
                  <c:v>176.51944444444447</c:v>
                </c:pt>
                <c:pt idx="1481">
                  <c:v>152.44861111111109</c:v>
                </c:pt>
                <c:pt idx="1482">
                  <c:v>128.37777777777785</c:v>
                </c:pt>
                <c:pt idx="1483">
                  <c:v>104.30694444444434</c:v>
                </c:pt>
                <c:pt idx="1484">
                  <c:v>96.283333333333388</c:v>
                </c:pt>
                <c:pt idx="1485">
                  <c:v>88.259722222222166</c:v>
                </c:pt>
                <c:pt idx="1486">
                  <c:v>112.33055555555568</c:v>
                </c:pt>
                <c:pt idx="1487">
                  <c:v>144.42499999999987</c:v>
                </c:pt>
                <c:pt idx="1488">
                  <c:v>184.5430555555557</c:v>
                </c:pt>
                <c:pt idx="1489">
                  <c:v>224.6611111111111</c:v>
                </c:pt>
                <c:pt idx="1490">
                  <c:v>264.77916666666675</c:v>
                </c:pt>
                <c:pt idx="1491">
                  <c:v>288.84999999999974</c:v>
                </c:pt>
                <c:pt idx="1492">
                  <c:v>304.89722222222218</c:v>
                </c:pt>
                <c:pt idx="1493">
                  <c:v>288.85000000000053</c:v>
                </c:pt>
                <c:pt idx="1494">
                  <c:v>272.80277777777735</c:v>
                </c:pt>
                <c:pt idx="1495">
                  <c:v>248.73194444444485</c:v>
                </c:pt>
                <c:pt idx="1496">
                  <c:v>216.63749999999951</c:v>
                </c:pt>
                <c:pt idx="1497">
                  <c:v>192.56666666666703</c:v>
                </c:pt>
                <c:pt idx="1498">
                  <c:v>160.47222222222217</c:v>
                </c:pt>
                <c:pt idx="1499">
                  <c:v>128.37777777777734</c:v>
                </c:pt>
                <c:pt idx="1500">
                  <c:v>96.283333333333516</c:v>
                </c:pt>
                <c:pt idx="1501">
                  <c:v>64.18888888888867</c:v>
                </c:pt>
                <c:pt idx="1502">
                  <c:v>64.188888888889181</c:v>
                </c:pt>
                <c:pt idx="1503">
                  <c:v>48.141666666667014</c:v>
                </c:pt>
                <c:pt idx="1504">
                  <c:v>56.165277777777327</c:v>
                </c:pt>
                <c:pt idx="1505">
                  <c:v>48.141666666667014</c:v>
                </c:pt>
                <c:pt idx="1506">
                  <c:v>40.118055555555671</c:v>
                </c:pt>
                <c:pt idx="1507">
                  <c:v>40.118055555555159</c:v>
                </c:pt>
                <c:pt idx="1508">
                  <c:v>48.141666666667014</c:v>
                </c:pt>
                <c:pt idx="1509">
                  <c:v>56.165277777777327</c:v>
                </c:pt>
                <c:pt idx="1510">
                  <c:v>72.212500000000517</c:v>
                </c:pt>
                <c:pt idx="1511">
                  <c:v>104.30694444444434</c:v>
                </c:pt>
                <c:pt idx="1512">
                  <c:v>136.40138888888868</c:v>
                </c:pt>
                <c:pt idx="1513">
                  <c:v>168.495833333333</c:v>
                </c:pt>
                <c:pt idx="1514">
                  <c:v>192.56666666666703</c:v>
                </c:pt>
                <c:pt idx="1515">
                  <c:v>192.56666666666601</c:v>
                </c:pt>
                <c:pt idx="1516">
                  <c:v>168.49583333333402</c:v>
                </c:pt>
                <c:pt idx="1517">
                  <c:v>120.35416666666701</c:v>
                </c:pt>
                <c:pt idx="1518">
                  <c:v>96.283333333334028</c:v>
                </c:pt>
                <c:pt idx="1519">
                  <c:v>64.18888888888867</c:v>
                </c:pt>
                <c:pt idx="1520">
                  <c:v>56.165277777777327</c:v>
                </c:pt>
                <c:pt idx="1521">
                  <c:v>32.094444444444335</c:v>
                </c:pt>
                <c:pt idx="1522">
                  <c:v>24.070833333332992</c:v>
                </c:pt>
                <c:pt idx="1523">
                  <c:v>-8.0236111111113395</c:v>
                </c:pt>
                <c:pt idx="1524">
                  <c:v>-32.094444444444335</c:v>
                </c:pt>
                <c:pt idx="1525">
                  <c:v>-88.259722222221654</c:v>
                </c:pt>
                <c:pt idx="1526">
                  <c:v>-136.4013888888897</c:v>
                </c:pt>
                <c:pt idx="1527">
                  <c:v>-176.51944444444433</c:v>
                </c:pt>
                <c:pt idx="1528">
                  <c:v>-192.56666666666601</c:v>
                </c:pt>
                <c:pt idx="1529">
                  <c:v>-176.51944444444433</c:v>
                </c:pt>
                <c:pt idx="1530">
                  <c:v>-144.42500000000001</c:v>
                </c:pt>
                <c:pt idx="1531">
                  <c:v>-104.30694444444536</c:v>
                </c:pt>
                <c:pt idx="1532">
                  <c:v>-56.165277777777327</c:v>
                </c:pt>
                <c:pt idx="1533">
                  <c:v>-16.047222222221652</c:v>
                </c:pt>
                <c:pt idx="1534">
                  <c:v>32.094444444444335</c:v>
                </c:pt>
                <c:pt idx="1535">
                  <c:v>80.236111111110318</c:v>
                </c:pt>
                <c:pt idx="1536">
                  <c:v>144.42500000000103</c:v>
                </c:pt>
                <c:pt idx="1537">
                  <c:v>192.56666666666601</c:v>
                </c:pt>
                <c:pt idx="1538">
                  <c:v>224.66111111111135</c:v>
                </c:pt>
                <c:pt idx="1539">
                  <c:v>256.75555555555468</c:v>
                </c:pt>
                <c:pt idx="1540">
                  <c:v>264.77916666666806</c:v>
                </c:pt>
                <c:pt idx="1541">
                  <c:v>280.82638888888869</c:v>
                </c:pt>
                <c:pt idx="1542">
                  <c:v>272.80277777777735</c:v>
                </c:pt>
                <c:pt idx="1543">
                  <c:v>248.73194444444539</c:v>
                </c:pt>
                <c:pt idx="1544">
                  <c:v>200.59027777777735</c:v>
                </c:pt>
                <c:pt idx="1545">
                  <c:v>128.37777777777734</c:v>
                </c:pt>
                <c:pt idx="1546">
                  <c:v>80.236111111111342</c:v>
                </c:pt>
                <c:pt idx="1547">
                  <c:v>48.141666666665984</c:v>
                </c:pt>
                <c:pt idx="1548">
                  <c:v>32.094444444445358</c:v>
                </c:pt>
                <c:pt idx="1549">
                  <c:v>40.118055555554648</c:v>
                </c:pt>
                <c:pt idx="1550">
                  <c:v>40.118055555555671</c:v>
                </c:pt>
                <c:pt idx="1551">
                  <c:v>56.16527777777835</c:v>
                </c:pt>
                <c:pt idx="1552">
                  <c:v>56.16527777777835</c:v>
                </c:pt>
                <c:pt idx="1553">
                  <c:v>64.18888888888867</c:v>
                </c:pt>
                <c:pt idx="1554">
                  <c:v>56.165277777777327</c:v>
                </c:pt>
                <c:pt idx="1555">
                  <c:v>64.18888888888867</c:v>
                </c:pt>
                <c:pt idx="1556">
                  <c:v>72.212500000000006</c:v>
                </c:pt>
                <c:pt idx="1557">
                  <c:v>88.259722222222692</c:v>
                </c:pt>
                <c:pt idx="1558">
                  <c:v>96.283333333333005</c:v>
                </c:pt>
                <c:pt idx="1559">
                  <c:v>120.35416666666701</c:v>
                </c:pt>
                <c:pt idx="1560">
                  <c:v>128.37777777777734</c:v>
                </c:pt>
                <c:pt idx="1561">
                  <c:v>128.37777777777734</c:v>
                </c:pt>
                <c:pt idx="1562">
                  <c:v>128.37777777777836</c:v>
                </c:pt>
                <c:pt idx="1563">
                  <c:v>128.37777777777734</c:v>
                </c:pt>
                <c:pt idx="1564">
                  <c:v>136.4013888888897</c:v>
                </c:pt>
                <c:pt idx="1565">
                  <c:v>136.40138888888868</c:v>
                </c:pt>
                <c:pt idx="1566">
                  <c:v>136.4013888888897</c:v>
                </c:pt>
                <c:pt idx="1567">
                  <c:v>144.42499999999899</c:v>
                </c:pt>
                <c:pt idx="1568">
                  <c:v>128.37777777777836</c:v>
                </c:pt>
                <c:pt idx="1569">
                  <c:v>120.35416666666599</c:v>
                </c:pt>
                <c:pt idx="1570">
                  <c:v>112.3305555555567</c:v>
                </c:pt>
                <c:pt idx="1571">
                  <c:v>104.30694444444332</c:v>
                </c:pt>
                <c:pt idx="1572">
                  <c:v>96.283333333334028</c:v>
                </c:pt>
                <c:pt idx="1573">
                  <c:v>88.259722222220631</c:v>
                </c:pt>
                <c:pt idx="1574">
                  <c:v>64.18888888888867</c:v>
                </c:pt>
                <c:pt idx="1575">
                  <c:v>48.141666666668037</c:v>
                </c:pt>
                <c:pt idx="1576">
                  <c:v>32.094444444443305</c:v>
                </c:pt>
                <c:pt idx="1577">
                  <c:v>8.023611111113393</c:v>
                </c:pt>
                <c:pt idx="1578">
                  <c:v>-8.023611111113393</c:v>
                </c:pt>
                <c:pt idx="1579">
                  <c:v>-24.070833333331969</c:v>
                </c:pt>
                <c:pt idx="1580">
                  <c:v>-24.070833333334019</c:v>
                </c:pt>
                <c:pt idx="1581">
                  <c:v>-40.118055555554648</c:v>
                </c:pt>
                <c:pt idx="1582">
                  <c:v>-32.094444444445358</c:v>
                </c:pt>
                <c:pt idx="1583">
                  <c:v>-48.141666666665984</c:v>
                </c:pt>
                <c:pt idx="1584">
                  <c:v>-56.165277777777327</c:v>
                </c:pt>
                <c:pt idx="1585">
                  <c:v>-64.18888888888867</c:v>
                </c:pt>
                <c:pt idx="1586">
                  <c:v>-72.212500000002052</c:v>
                </c:pt>
                <c:pt idx="1587">
                  <c:v>-80.236111111111342</c:v>
                </c:pt>
                <c:pt idx="1588">
                  <c:v>-80.236111111109295</c:v>
                </c:pt>
                <c:pt idx="1589">
                  <c:v>-72.212500000000006</c:v>
                </c:pt>
                <c:pt idx="1590">
                  <c:v>-56.165277777777327</c:v>
                </c:pt>
                <c:pt idx="1591">
                  <c:v>-48.141666666667014</c:v>
                </c:pt>
                <c:pt idx="1592">
                  <c:v>-32.094444444445358</c:v>
                </c:pt>
                <c:pt idx="1593">
                  <c:v>-32.094444444444335</c:v>
                </c:pt>
                <c:pt idx="1594">
                  <c:v>-16.047222222221652</c:v>
                </c:pt>
                <c:pt idx="1595">
                  <c:v>-16.047222222222679</c:v>
                </c:pt>
                <c:pt idx="1596">
                  <c:v>-32.094444444444335</c:v>
                </c:pt>
                <c:pt idx="1597">
                  <c:v>-32.094444444444335</c:v>
                </c:pt>
                <c:pt idx="1598">
                  <c:v>-56.165277777777327</c:v>
                </c:pt>
                <c:pt idx="1599">
                  <c:v>-64.18888888888867</c:v>
                </c:pt>
                <c:pt idx="1600">
                  <c:v>-72.212500000001029</c:v>
                </c:pt>
                <c:pt idx="1601">
                  <c:v>-80.236111111111342</c:v>
                </c:pt>
                <c:pt idx="1602">
                  <c:v>-80.236111111110318</c:v>
                </c:pt>
                <c:pt idx="1603">
                  <c:v>-64.18888888888867</c:v>
                </c:pt>
                <c:pt idx="1604">
                  <c:v>-48.141666666668037</c:v>
                </c:pt>
                <c:pt idx="1605">
                  <c:v>-40.118055555555671</c:v>
                </c:pt>
                <c:pt idx="1606">
                  <c:v>-16.047222222220626</c:v>
                </c:pt>
                <c:pt idx="1607">
                  <c:v>-16.047222222222679</c:v>
                </c:pt>
                <c:pt idx="1608">
                  <c:v>0</c:v>
                </c:pt>
                <c:pt idx="1609">
                  <c:v>0</c:v>
                </c:pt>
                <c:pt idx="1610">
                  <c:v>16.047222222222679</c:v>
                </c:pt>
                <c:pt idx="1611">
                  <c:v>8.0236111111103128</c:v>
                </c:pt>
                <c:pt idx="1612">
                  <c:v>24.070833333332992</c:v>
                </c:pt>
                <c:pt idx="1613">
                  <c:v>32.094444444445358</c:v>
                </c:pt>
                <c:pt idx="1614">
                  <c:v>48.141666666665984</c:v>
                </c:pt>
                <c:pt idx="1615">
                  <c:v>56.16527777777835</c:v>
                </c:pt>
                <c:pt idx="1616">
                  <c:v>72.212500000000006</c:v>
                </c:pt>
                <c:pt idx="1617">
                  <c:v>88.259722222221654</c:v>
                </c:pt>
                <c:pt idx="1618">
                  <c:v>96.283333333334028</c:v>
                </c:pt>
                <c:pt idx="1619">
                  <c:v>104.30694444444434</c:v>
                </c:pt>
                <c:pt idx="1620">
                  <c:v>88.259722222221654</c:v>
                </c:pt>
                <c:pt idx="1621">
                  <c:v>80.236111111111342</c:v>
                </c:pt>
                <c:pt idx="1622">
                  <c:v>64.18888888888867</c:v>
                </c:pt>
                <c:pt idx="1623">
                  <c:v>48.141666666665984</c:v>
                </c:pt>
                <c:pt idx="1624">
                  <c:v>16.047222222222679</c:v>
                </c:pt>
                <c:pt idx="1625">
                  <c:v>-8.0236111111113395</c:v>
                </c:pt>
                <c:pt idx="1626">
                  <c:v>-32.094444444443305</c:v>
                </c:pt>
                <c:pt idx="1627">
                  <c:v>-80.236111111111342</c:v>
                </c:pt>
                <c:pt idx="1628">
                  <c:v>-112.33055555555568</c:v>
                </c:pt>
                <c:pt idx="1629">
                  <c:v>-144.42500000000001</c:v>
                </c:pt>
                <c:pt idx="1630">
                  <c:v>-152.44861111111135</c:v>
                </c:pt>
                <c:pt idx="1631">
                  <c:v>-144.42500000000001</c:v>
                </c:pt>
                <c:pt idx="1632">
                  <c:v>-104.30694444444434</c:v>
                </c:pt>
                <c:pt idx="1633">
                  <c:v>-72.212500000000006</c:v>
                </c:pt>
                <c:pt idx="1634">
                  <c:v>-24.070833333334019</c:v>
                </c:pt>
                <c:pt idx="1635">
                  <c:v>-8.0236111111103128</c:v>
                </c:pt>
                <c:pt idx="1636">
                  <c:v>0</c:v>
                </c:pt>
                <c:pt idx="1637">
                  <c:v>-8.0236111111113395</c:v>
                </c:pt>
                <c:pt idx="1638">
                  <c:v>-24.070833333332992</c:v>
                </c:pt>
                <c:pt idx="1639">
                  <c:v>-32.094444444444335</c:v>
                </c:pt>
                <c:pt idx="1640">
                  <c:v>-40.118055555555671</c:v>
                </c:pt>
                <c:pt idx="1641">
                  <c:v>-32.094444444444335</c:v>
                </c:pt>
                <c:pt idx="1642">
                  <c:v>-16.047222222222679</c:v>
                </c:pt>
                <c:pt idx="1643">
                  <c:v>8.0236111111113395</c:v>
                </c:pt>
                <c:pt idx="1644">
                  <c:v>40.118055555555671</c:v>
                </c:pt>
                <c:pt idx="1645">
                  <c:v>56.165277777777327</c:v>
                </c:pt>
                <c:pt idx="1646">
                  <c:v>80.236111111111342</c:v>
                </c:pt>
                <c:pt idx="1647">
                  <c:v>88.259722222222692</c:v>
                </c:pt>
                <c:pt idx="1648">
                  <c:v>104.30694444444434</c:v>
                </c:pt>
                <c:pt idx="1649">
                  <c:v>112.33055555555568</c:v>
                </c:pt>
                <c:pt idx="1650">
                  <c:v>112.33055555555465</c:v>
                </c:pt>
                <c:pt idx="1651">
                  <c:v>112.3305555555567</c:v>
                </c:pt>
                <c:pt idx="1652">
                  <c:v>96.283333333333005</c:v>
                </c:pt>
                <c:pt idx="1653">
                  <c:v>88.259722222221654</c:v>
                </c:pt>
                <c:pt idx="1654">
                  <c:v>80.236111111111342</c:v>
                </c:pt>
                <c:pt idx="1655">
                  <c:v>64.18888888888867</c:v>
                </c:pt>
                <c:pt idx="1656">
                  <c:v>64.18888888888867</c:v>
                </c:pt>
                <c:pt idx="1657">
                  <c:v>64.188888888890716</c:v>
                </c:pt>
                <c:pt idx="1658">
                  <c:v>64.18888888888867</c:v>
                </c:pt>
                <c:pt idx="1659">
                  <c:v>64.18888888888867</c:v>
                </c:pt>
                <c:pt idx="1660">
                  <c:v>64.18888888888867</c:v>
                </c:pt>
                <c:pt idx="1661">
                  <c:v>64.18888888888867</c:v>
                </c:pt>
                <c:pt idx="1662">
                  <c:v>56.165277777777327</c:v>
                </c:pt>
                <c:pt idx="1663">
                  <c:v>64.18888888888867</c:v>
                </c:pt>
                <c:pt idx="1664">
                  <c:v>56.165277777777327</c:v>
                </c:pt>
                <c:pt idx="1665">
                  <c:v>48.141666666668037</c:v>
                </c:pt>
                <c:pt idx="1666">
                  <c:v>48.141666666665984</c:v>
                </c:pt>
                <c:pt idx="1667">
                  <c:v>32.094444444445358</c:v>
                </c:pt>
                <c:pt idx="1668">
                  <c:v>32.094444444443305</c:v>
                </c:pt>
                <c:pt idx="1669">
                  <c:v>24.070833333334019</c:v>
                </c:pt>
                <c:pt idx="1670">
                  <c:v>24.070833333334019</c:v>
                </c:pt>
                <c:pt idx="1671">
                  <c:v>16.047222222220626</c:v>
                </c:pt>
                <c:pt idx="1672">
                  <c:v>8.0236111111113395</c:v>
                </c:pt>
                <c:pt idx="1673">
                  <c:v>8.0236111111113395</c:v>
                </c:pt>
                <c:pt idx="1674">
                  <c:v>8.0236111111113395</c:v>
                </c:pt>
                <c:pt idx="1675">
                  <c:v>0</c:v>
                </c:pt>
                <c:pt idx="1676">
                  <c:v>0</c:v>
                </c:pt>
                <c:pt idx="1677">
                  <c:v>-8.0236111111113395</c:v>
                </c:pt>
                <c:pt idx="1678">
                  <c:v>-16.047222222222679</c:v>
                </c:pt>
                <c:pt idx="1679">
                  <c:v>-24.070833333334019</c:v>
                </c:pt>
                <c:pt idx="1680">
                  <c:v>-24.070833333331969</c:v>
                </c:pt>
                <c:pt idx="1681">
                  <c:v>-24.070833333334019</c:v>
                </c:pt>
                <c:pt idx="1682">
                  <c:v>-8.0236111111113395</c:v>
                </c:pt>
                <c:pt idx="1683">
                  <c:v>0</c:v>
                </c:pt>
                <c:pt idx="1684">
                  <c:v>16.047222222222679</c:v>
                </c:pt>
                <c:pt idx="1685">
                  <c:v>32.094444444445358</c:v>
                </c:pt>
                <c:pt idx="1686">
                  <c:v>32.094444444443305</c:v>
                </c:pt>
                <c:pt idx="1687">
                  <c:v>32.094444444445358</c:v>
                </c:pt>
                <c:pt idx="1688">
                  <c:v>32.094444444445358</c:v>
                </c:pt>
                <c:pt idx="1689">
                  <c:v>16.047222222220626</c:v>
                </c:pt>
                <c:pt idx="1690">
                  <c:v>16.047222222222679</c:v>
                </c:pt>
                <c:pt idx="1691">
                  <c:v>8.0236111111113395</c:v>
                </c:pt>
                <c:pt idx="1692">
                  <c:v>8.0236111111113395</c:v>
                </c:pt>
                <c:pt idx="1693">
                  <c:v>8.0236111111092878</c:v>
                </c:pt>
                <c:pt idx="1694">
                  <c:v>8.0236111111113395</c:v>
                </c:pt>
                <c:pt idx="1695">
                  <c:v>8.023611111113393</c:v>
                </c:pt>
                <c:pt idx="1696">
                  <c:v>8.0236111111092878</c:v>
                </c:pt>
                <c:pt idx="1697">
                  <c:v>8.0236111111113395</c:v>
                </c:pt>
                <c:pt idx="1698">
                  <c:v>8.0236111111113395</c:v>
                </c:pt>
                <c:pt idx="1699">
                  <c:v>0</c:v>
                </c:pt>
                <c:pt idx="1700">
                  <c:v>-8.0236111111113395</c:v>
                </c:pt>
                <c:pt idx="1701">
                  <c:v>-16.047222222220626</c:v>
                </c:pt>
                <c:pt idx="1702">
                  <c:v>-16.047222222224732</c:v>
                </c:pt>
                <c:pt idx="1703">
                  <c:v>-16.047222222220626</c:v>
                </c:pt>
                <c:pt idx="1704">
                  <c:v>-24.070833333334019</c:v>
                </c:pt>
                <c:pt idx="1705">
                  <c:v>-16.047222222220626</c:v>
                </c:pt>
                <c:pt idx="1706">
                  <c:v>-16.047222222222679</c:v>
                </c:pt>
                <c:pt idx="1707">
                  <c:v>-16.047222222222679</c:v>
                </c:pt>
                <c:pt idx="1708">
                  <c:v>-8.0236111111113395</c:v>
                </c:pt>
                <c:pt idx="1709">
                  <c:v>-8.0236111111113395</c:v>
                </c:pt>
                <c:pt idx="1710">
                  <c:v>-8.0236111111113395</c:v>
                </c:pt>
                <c:pt idx="1711">
                  <c:v>8.0236111111113395</c:v>
                </c:pt>
                <c:pt idx="1712">
                  <c:v>8.0236111111113395</c:v>
                </c:pt>
                <c:pt idx="1713">
                  <c:v>16.047222222220626</c:v>
                </c:pt>
                <c:pt idx="1714">
                  <c:v>24.070833333336072</c:v>
                </c:pt>
                <c:pt idx="1715">
                  <c:v>24.070833333331969</c:v>
                </c:pt>
                <c:pt idx="1716">
                  <c:v>32.094444444443305</c:v>
                </c:pt>
                <c:pt idx="1717">
                  <c:v>32.094444444445358</c:v>
                </c:pt>
                <c:pt idx="1718">
                  <c:v>40.118055555556701</c:v>
                </c:pt>
                <c:pt idx="1719">
                  <c:v>40.118055555554648</c:v>
                </c:pt>
                <c:pt idx="1720">
                  <c:v>48.141666666665984</c:v>
                </c:pt>
                <c:pt idx="1721">
                  <c:v>40.118055555556701</c:v>
                </c:pt>
                <c:pt idx="1722">
                  <c:v>32.094444444443305</c:v>
                </c:pt>
                <c:pt idx="1723">
                  <c:v>16.047222222222679</c:v>
                </c:pt>
                <c:pt idx="1724">
                  <c:v>8.0236111111113395</c:v>
                </c:pt>
                <c:pt idx="1725">
                  <c:v>-8.0236111111113395</c:v>
                </c:pt>
                <c:pt idx="1726">
                  <c:v>-40.118055555556701</c:v>
                </c:pt>
                <c:pt idx="1727">
                  <c:v>-72.212499999997959</c:v>
                </c:pt>
                <c:pt idx="1728">
                  <c:v>-112.3305555555567</c:v>
                </c:pt>
                <c:pt idx="1729">
                  <c:v>-152.44861111111135</c:v>
                </c:pt>
                <c:pt idx="1730">
                  <c:v>-192.56666666666601</c:v>
                </c:pt>
                <c:pt idx="1731">
                  <c:v>-200.59027777777735</c:v>
                </c:pt>
                <c:pt idx="1732">
                  <c:v>-208.61388888888868</c:v>
                </c:pt>
                <c:pt idx="1733">
                  <c:v>-200.59027777777939</c:v>
                </c:pt>
                <c:pt idx="1734">
                  <c:v>-192.56666666666601</c:v>
                </c:pt>
                <c:pt idx="1735">
                  <c:v>-184.5430555555557</c:v>
                </c:pt>
                <c:pt idx="1736">
                  <c:v>-184.5430555555557</c:v>
                </c:pt>
                <c:pt idx="1737">
                  <c:v>-192.56666666666703</c:v>
                </c:pt>
                <c:pt idx="1738">
                  <c:v>-184.54305555555464</c:v>
                </c:pt>
                <c:pt idx="1739">
                  <c:v>-184.5430555555557</c:v>
                </c:pt>
                <c:pt idx="1740">
                  <c:v>-168.495833333333</c:v>
                </c:pt>
                <c:pt idx="1741">
                  <c:v>-144.42500000000103</c:v>
                </c:pt>
                <c:pt idx="1742">
                  <c:v>-112.33055555555465</c:v>
                </c:pt>
                <c:pt idx="1743">
                  <c:v>-104.30694444444434</c:v>
                </c:pt>
                <c:pt idx="1744">
                  <c:v>-88.259722222222692</c:v>
                </c:pt>
                <c:pt idx="1745">
                  <c:v>-80.236111111111342</c:v>
                </c:pt>
                <c:pt idx="1746">
                  <c:v>-80.236111111111342</c:v>
                </c:pt>
                <c:pt idx="1747">
                  <c:v>-80.236111111110318</c:v>
                </c:pt>
                <c:pt idx="1748">
                  <c:v>-64.18888888888867</c:v>
                </c:pt>
                <c:pt idx="1749">
                  <c:v>-64.18888888888867</c:v>
                </c:pt>
                <c:pt idx="1750">
                  <c:v>-48.141666666668037</c:v>
                </c:pt>
                <c:pt idx="1751">
                  <c:v>-40.118055555555671</c:v>
                </c:pt>
                <c:pt idx="1752">
                  <c:v>-40.118055555555671</c:v>
                </c:pt>
                <c:pt idx="1753">
                  <c:v>-40.118055555554648</c:v>
                </c:pt>
                <c:pt idx="1754">
                  <c:v>-40.118055555555671</c:v>
                </c:pt>
                <c:pt idx="1755">
                  <c:v>-40.118055555555671</c:v>
                </c:pt>
                <c:pt idx="1756">
                  <c:v>-40.118055555555671</c:v>
                </c:pt>
                <c:pt idx="1757">
                  <c:v>-40.118055555555671</c:v>
                </c:pt>
                <c:pt idx="1758">
                  <c:v>-48.141666666665984</c:v>
                </c:pt>
                <c:pt idx="1759">
                  <c:v>-40.118055555555671</c:v>
                </c:pt>
                <c:pt idx="1760">
                  <c:v>-48.141666666665984</c:v>
                </c:pt>
                <c:pt idx="1761">
                  <c:v>-48.141666666668037</c:v>
                </c:pt>
                <c:pt idx="1762">
                  <c:v>-48.141666666665984</c:v>
                </c:pt>
                <c:pt idx="1763">
                  <c:v>-48.141666666667014</c:v>
                </c:pt>
                <c:pt idx="1764">
                  <c:v>-48.141666666665984</c:v>
                </c:pt>
                <c:pt idx="1765">
                  <c:v>-56.16527777777835</c:v>
                </c:pt>
                <c:pt idx="1766">
                  <c:v>-72.212499999998983</c:v>
                </c:pt>
                <c:pt idx="1767">
                  <c:v>-104.30694444444536</c:v>
                </c:pt>
                <c:pt idx="1768">
                  <c:v>-136.40138888888868</c:v>
                </c:pt>
                <c:pt idx="1769">
                  <c:v>-184.5430555555557</c:v>
                </c:pt>
                <c:pt idx="1770">
                  <c:v>-224.66111111111135</c:v>
                </c:pt>
                <c:pt idx="1771">
                  <c:v>-256.7555555555557</c:v>
                </c:pt>
                <c:pt idx="1772">
                  <c:v>-256.75555555555468</c:v>
                </c:pt>
                <c:pt idx="1773">
                  <c:v>-256.7555555555557</c:v>
                </c:pt>
                <c:pt idx="1774">
                  <c:v>-240.70833333333402</c:v>
                </c:pt>
                <c:pt idx="1775">
                  <c:v>-216.63750000000002</c:v>
                </c:pt>
                <c:pt idx="1776">
                  <c:v>-192.56666666666652</c:v>
                </c:pt>
                <c:pt idx="1777">
                  <c:v>-192.56666666666652</c:v>
                </c:pt>
                <c:pt idx="1778">
                  <c:v>-200.59027777777786</c:v>
                </c:pt>
                <c:pt idx="1779">
                  <c:v>-232.68472222222269</c:v>
                </c:pt>
                <c:pt idx="1780">
                  <c:v>-264.77916666666653</c:v>
                </c:pt>
                <c:pt idx="1781">
                  <c:v>-288.85000000000002</c:v>
                </c:pt>
                <c:pt idx="1782">
                  <c:v>-280.82638888888869</c:v>
                </c:pt>
                <c:pt idx="1783">
                  <c:v>-256.75555555555519</c:v>
                </c:pt>
                <c:pt idx="1784">
                  <c:v>-216.63750000000053</c:v>
                </c:pt>
                <c:pt idx="1785">
                  <c:v>-176.51944444444433</c:v>
                </c:pt>
                <c:pt idx="1786">
                  <c:v>-160.47222222222217</c:v>
                </c:pt>
                <c:pt idx="1787">
                  <c:v>-152.44861111111135</c:v>
                </c:pt>
                <c:pt idx="1788">
                  <c:v>-152.44861111111084</c:v>
                </c:pt>
                <c:pt idx="1789">
                  <c:v>-160.47222222222217</c:v>
                </c:pt>
                <c:pt idx="1790">
                  <c:v>-184.5430555555557</c:v>
                </c:pt>
                <c:pt idx="1791">
                  <c:v>-216.63750000000002</c:v>
                </c:pt>
                <c:pt idx="1792">
                  <c:v>-256.75555555555542</c:v>
                </c:pt>
                <c:pt idx="1793">
                  <c:v>-288.85000000000014</c:v>
                </c:pt>
                <c:pt idx="1794">
                  <c:v>-280.82638888888886</c:v>
                </c:pt>
                <c:pt idx="1795">
                  <c:v>-417.22777777777782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AD4-469A-B4CE-6E40A289F45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07839407"/>
        <c:axId val="507836911"/>
      </c:lineChart>
      <c:catAx>
        <c:axId val="507839407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07836911"/>
        <c:crosses val="autoZero"/>
        <c:auto val="1"/>
        <c:lblAlgn val="ctr"/>
        <c:lblOffset val="100"/>
        <c:noMultiLvlLbl val="0"/>
      </c:catAx>
      <c:valAx>
        <c:axId val="5078369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Acceleration</a:t>
                </a:r>
                <a:r>
                  <a:rPr lang="en-GB" baseline="0"/>
                  <a:t> Force (N)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07839407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Aerodynamic Resistance vs</a:t>
            </a:r>
            <a:r>
              <a:rPr lang="en-US" baseline="0"/>
              <a:t> Time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7.1693371729658673E-2"/>
          <c:y val="0.10940898454198834"/>
          <c:w val="0.91328207274767181"/>
          <c:h val="0.7996804119720311"/>
        </c:manualLayout>
      </c:layout>
      <c:lineChart>
        <c:grouping val="standard"/>
        <c:varyColors val="0"/>
        <c:ser>
          <c:idx val="0"/>
          <c:order val="0"/>
          <c:tx>
            <c:strRef>
              <c:f>'WLTP Sheet'!$N$1</c:f>
              <c:strCache>
                <c:ptCount val="1"/>
                <c:pt idx="0">
                  <c:v>Aerodynamic Resistance (N)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'WLTP Sheet'!$I$2:$I$1802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'WLTP Sheet'!$N$2:$N$1802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-8.9962171984722217E-4</c:v>
                </c:pt>
                <c:pt idx="13">
                  <c:v>-6.499766925896179E-2</c:v>
                </c:pt>
                <c:pt idx="14">
                  <c:v>-0.65582423376862486</c:v>
                </c:pt>
                <c:pt idx="15">
                  <c:v>-2.2042981190556561</c:v>
                </c:pt>
                <c:pt idx="16">
                  <c:v>-3.8596020835745448</c:v>
                </c:pt>
                <c:pt idx="17">
                  <c:v>-6.4235239851391261</c:v>
                </c:pt>
                <c:pt idx="18">
                  <c:v>-10.59057179147146</c:v>
                </c:pt>
                <c:pt idx="19">
                  <c:v>-15.203607065418053</c:v>
                </c:pt>
                <c:pt idx="20">
                  <c:v>-17.00847314086154</c:v>
                </c:pt>
                <c:pt idx="21">
                  <c:v>-17.758757655214126</c:v>
                </c:pt>
                <c:pt idx="22">
                  <c:v>-18.012450980211042</c:v>
                </c:pt>
                <c:pt idx="23">
                  <c:v>-18.654555982751997</c:v>
                </c:pt>
                <c:pt idx="24">
                  <c:v>-19.045216714595657</c:v>
                </c:pt>
                <c:pt idx="25">
                  <c:v>-21.335428707896721</c:v>
                </c:pt>
                <c:pt idx="26">
                  <c:v>-22.886601458343289</c:v>
                </c:pt>
                <c:pt idx="27">
                  <c:v>-26.15222830138871</c:v>
                </c:pt>
                <c:pt idx="28">
                  <c:v>-30.127431775963618</c:v>
                </c:pt>
                <c:pt idx="29">
                  <c:v>-34.383767037990786</c:v>
                </c:pt>
                <c:pt idx="30">
                  <c:v>-38.361894283155202</c:v>
                </c:pt>
                <c:pt idx="31">
                  <c:v>-40.623543286851117</c:v>
                </c:pt>
                <c:pt idx="32">
                  <c:v>-42.167294158108945</c:v>
                </c:pt>
                <c:pt idx="33">
                  <c:v>-43.343999367669113</c:v>
                </c:pt>
                <c:pt idx="34">
                  <c:v>-44.336956840950485</c:v>
                </c:pt>
                <c:pt idx="35">
                  <c:v>-44.536897768186535</c:v>
                </c:pt>
                <c:pt idx="36">
                  <c:v>-43.93842441905818</c:v>
                </c:pt>
                <c:pt idx="37">
                  <c:v>-41.006782139506051</c:v>
                </c:pt>
                <c:pt idx="38">
                  <c:v>-35.805169355349392</c:v>
                </c:pt>
                <c:pt idx="39">
                  <c:v>-30.789553361771169</c:v>
                </c:pt>
                <c:pt idx="40">
                  <c:v>-26.924778453307511</c:v>
                </c:pt>
                <c:pt idx="41">
                  <c:v>-23.464158602485202</c:v>
                </c:pt>
                <c:pt idx="42">
                  <c:v>-18.914546659787845</c:v>
                </c:pt>
                <c:pt idx="43">
                  <c:v>-14.169266993023712</c:v>
                </c:pt>
                <c:pt idx="44">
                  <c:v>-11.084239210237621</c:v>
                </c:pt>
                <c:pt idx="45">
                  <c:v>-9.8240940861616277</c:v>
                </c:pt>
                <c:pt idx="46">
                  <c:v>-9.3596643732904976</c:v>
                </c:pt>
                <c:pt idx="47">
                  <c:v>-8.5520289742976559</c:v>
                </c:pt>
                <c:pt idx="48">
                  <c:v>-7.6143982367868865</c:v>
                </c:pt>
                <c:pt idx="49">
                  <c:v>-7.1259036429098463</c:v>
                </c:pt>
                <c:pt idx="50">
                  <c:v>-7.1259036429098463</c:v>
                </c:pt>
                <c:pt idx="51">
                  <c:v>-6.8092367975236225</c:v>
                </c:pt>
                <c:pt idx="52">
                  <c:v>-5.5436939431285435</c:v>
                </c:pt>
                <c:pt idx="53">
                  <c:v>-3.8596020835745448</c:v>
                </c:pt>
                <c:pt idx="54">
                  <c:v>-3.2928404000707938</c:v>
                </c:pt>
                <c:pt idx="55">
                  <c:v>-3.2386381914499989</c:v>
                </c:pt>
                <c:pt idx="56">
                  <c:v>-3.2386381914499989</c:v>
                </c:pt>
                <c:pt idx="57">
                  <c:v>-3.2386381914499989</c:v>
                </c:pt>
                <c:pt idx="58">
                  <c:v>-3.402594249892156</c:v>
                </c:pt>
                <c:pt idx="59">
                  <c:v>-3.5705986060736246</c:v>
                </c:pt>
                <c:pt idx="60">
                  <c:v>-4.859981436044654</c:v>
                </c:pt>
                <c:pt idx="61">
                  <c:v>-5.2648112099759059</c:v>
                </c:pt>
                <c:pt idx="62">
                  <c:v>-5.6858341748644063</c:v>
                </c:pt>
                <c:pt idx="63">
                  <c:v>-5.9024181039176238</c:v>
                </c:pt>
                <c:pt idx="64">
                  <c:v>-6.5764596775131556</c:v>
                </c:pt>
                <c:pt idx="65">
                  <c:v>-7.1259036429098463</c:v>
                </c:pt>
                <c:pt idx="66">
                  <c:v>-7.3681267909787103</c:v>
                </c:pt>
                <c:pt idx="67">
                  <c:v>-7.6143982367868865</c:v>
                </c:pt>
                <c:pt idx="68">
                  <c:v>-9.268127863296046</c:v>
                </c:pt>
                <c:pt idx="69">
                  <c:v>-12.105309862264217</c:v>
                </c:pt>
                <c:pt idx="70">
                  <c:v>-15.79398381906779</c:v>
                </c:pt>
                <c:pt idx="71">
                  <c:v>-19.972501802328182</c:v>
                </c:pt>
                <c:pt idx="72">
                  <c:v>-23.902049474620846</c:v>
                </c:pt>
                <c:pt idx="73">
                  <c:v>-26.614408959960215</c:v>
                </c:pt>
                <c:pt idx="74">
                  <c:v>-28.343706810936538</c:v>
                </c:pt>
                <c:pt idx="75">
                  <c:v>-29.799069848219382</c:v>
                </c:pt>
                <c:pt idx="76">
                  <c:v>-31.458871921337501</c:v>
                </c:pt>
                <c:pt idx="77">
                  <c:v>-33.336607356088628</c:v>
                </c:pt>
                <c:pt idx="78">
                  <c:v>-34.736418752170898</c:v>
                </c:pt>
                <c:pt idx="79">
                  <c:v>-35.090869709790702</c:v>
                </c:pt>
                <c:pt idx="80">
                  <c:v>-34.208115897190623</c:v>
                </c:pt>
                <c:pt idx="81">
                  <c:v>-33.336607356088628</c:v>
                </c:pt>
                <c:pt idx="82">
                  <c:v>-31.290867565156038</c:v>
                </c:pt>
                <c:pt idx="83">
                  <c:v>-30.789553361771169</c:v>
                </c:pt>
                <c:pt idx="84">
                  <c:v>-30.292287456125624</c:v>
                </c:pt>
                <c:pt idx="85">
                  <c:v>-28.986036718907449</c:v>
                </c:pt>
                <c:pt idx="86">
                  <c:v>-28.025240722110624</c:v>
                </c:pt>
                <c:pt idx="87">
                  <c:v>-26.924778453307511</c:v>
                </c:pt>
                <c:pt idx="88">
                  <c:v>-26.305838710052623</c:v>
                </c:pt>
                <c:pt idx="89">
                  <c:v>-22.886601458343289</c:v>
                </c:pt>
                <c:pt idx="90">
                  <c:v>-16.761976789623404</c:v>
                </c:pt>
                <c:pt idx="91">
                  <c:v>-10.885422810151386</c:v>
                </c:pt>
                <c:pt idx="92">
                  <c:v>-6.4997669258961794</c:v>
                </c:pt>
                <c:pt idx="93">
                  <c:v>-4.5349930897498458</c:v>
                </c:pt>
                <c:pt idx="94">
                  <c:v>-3.2386381914499989</c:v>
                </c:pt>
                <c:pt idx="95">
                  <c:v>-1.8624418655137114</c:v>
                </c:pt>
                <c:pt idx="96">
                  <c:v>-0.75658186639151359</c:v>
                </c:pt>
                <c:pt idx="97">
                  <c:v>-0.29147743723049996</c:v>
                </c:pt>
                <c:pt idx="98">
                  <c:v>-0.10885422810151389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-8.9962171984722217E-4</c:v>
                </c:pt>
                <c:pt idx="139">
                  <c:v>-8.1190860216211802E-2</c:v>
                </c:pt>
                <c:pt idx="140">
                  <c:v>-0.83687310488787814</c:v>
                </c:pt>
                <c:pt idx="141">
                  <c:v>-3.0787304307471546</c:v>
                </c:pt>
                <c:pt idx="142">
                  <c:v>-6.049056444252721</c:v>
                </c:pt>
                <c:pt idx="143">
                  <c:v>-8.0338468636656515</c:v>
                </c:pt>
                <c:pt idx="144">
                  <c:v>-8.9064799319174597</c:v>
                </c:pt>
                <c:pt idx="145">
                  <c:v>-9.7303085218675545</c:v>
                </c:pt>
                <c:pt idx="146">
                  <c:v>-11.691483871134498</c:v>
                </c:pt>
                <c:pt idx="147">
                  <c:v>-14.509998719415844</c:v>
                </c:pt>
                <c:pt idx="148">
                  <c:v>-17.256768735539374</c:v>
                </c:pt>
                <c:pt idx="149">
                  <c:v>-19.176336580263381</c:v>
                </c:pt>
                <c:pt idx="150">
                  <c:v>-19.972501802328182</c:v>
                </c:pt>
                <c:pt idx="151">
                  <c:v>-19.439925744178616</c:v>
                </c:pt>
                <c:pt idx="152">
                  <c:v>-16.639403330294218</c:v>
                </c:pt>
                <c:pt idx="153">
                  <c:v>-11.487269740729179</c:v>
                </c:pt>
                <c:pt idx="154">
                  <c:v>-6.7311946133268776</c:v>
                </c:pt>
                <c:pt idx="155">
                  <c:v>-3.9783521505943784</c:v>
                </c:pt>
                <c:pt idx="156">
                  <c:v>-3.2386381914499989</c:v>
                </c:pt>
                <c:pt idx="157">
                  <c:v>-3.5705986060736246</c:v>
                </c:pt>
                <c:pt idx="158">
                  <c:v>-4.4713448530706552</c:v>
                </c:pt>
                <c:pt idx="159">
                  <c:v>-6.6536022399900538</c:v>
                </c:pt>
                <c:pt idx="160">
                  <c:v>-9.0864042758869061</c:v>
                </c:pt>
                <c:pt idx="161">
                  <c:v>-12.314921722988618</c:v>
                </c:pt>
                <c:pt idx="162">
                  <c:v>-14.624475583266403</c:v>
                </c:pt>
                <c:pt idx="163">
                  <c:v>-17.132396032770501</c:v>
                </c:pt>
                <c:pt idx="164">
                  <c:v>-19.572395042426123</c:v>
                </c:pt>
                <c:pt idx="165">
                  <c:v>-21.753078091335794</c:v>
                </c:pt>
                <c:pt idx="166">
                  <c:v>-23.1744804086944</c:v>
                </c:pt>
                <c:pt idx="167">
                  <c:v>-24.789976112110061</c:v>
                </c:pt>
                <c:pt idx="168">
                  <c:v>-27.866682393987556</c:v>
                </c:pt>
                <c:pt idx="169">
                  <c:v>-31.123313019834498</c:v>
                </c:pt>
                <c:pt idx="170">
                  <c:v>-32.476344086484715</c:v>
                </c:pt>
                <c:pt idx="171">
                  <c:v>-31.458871921337501</c:v>
                </c:pt>
                <c:pt idx="172">
                  <c:v>-27.708573876724401</c:v>
                </c:pt>
                <c:pt idx="173">
                  <c:v>-21.61341181932951</c:v>
                </c:pt>
                <c:pt idx="174">
                  <c:v>-16.517279681824959</c:v>
                </c:pt>
                <c:pt idx="175">
                  <c:v>-14.39597166642521</c:v>
                </c:pt>
                <c:pt idx="176">
                  <c:v>-14.169266993023712</c:v>
                </c:pt>
                <c:pt idx="177">
                  <c:v>-15.086881147267873</c:v>
                </c:pt>
                <c:pt idx="178">
                  <c:v>-17.381591249168178</c:v>
                </c:pt>
                <c:pt idx="179">
                  <c:v>-19.176336580263381</c:v>
                </c:pt>
                <c:pt idx="180">
                  <c:v>-19.705314151533557</c:v>
                </c:pt>
                <c:pt idx="181">
                  <c:v>-19.572395042426123</c:v>
                </c:pt>
                <c:pt idx="182">
                  <c:v>-19.176336580263381</c:v>
                </c:pt>
                <c:pt idx="183">
                  <c:v>-18.012450980211042</c:v>
                </c:pt>
                <c:pt idx="184">
                  <c:v>-15.320782794428155</c:v>
                </c:pt>
                <c:pt idx="185">
                  <c:v>-12.52633282715272</c:v>
                </c:pt>
                <c:pt idx="186">
                  <c:v>-9.9183294613156221</c:v>
                </c:pt>
                <c:pt idx="187">
                  <c:v>-8.0338468636656515</c:v>
                </c:pt>
                <c:pt idx="188">
                  <c:v>-6.5764596775131556</c:v>
                </c:pt>
                <c:pt idx="189">
                  <c:v>-5.5436939431285435</c:v>
                </c:pt>
                <c:pt idx="190">
                  <c:v>-4.7286366649469613</c:v>
                </c:pt>
                <c:pt idx="191">
                  <c:v>-4.2212500149531271</c:v>
                </c:pt>
                <c:pt idx="192">
                  <c:v>-3.742651259994406</c:v>
                </c:pt>
                <c:pt idx="193">
                  <c:v>-3.5141473431532115</c:v>
                </c:pt>
                <c:pt idx="194">
                  <c:v>-3.3474924195515126</c:v>
                </c:pt>
                <c:pt idx="195">
                  <c:v>-3.2386381914499989</c:v>
                </c:pt>
                <c:pt idx="196">
                  <c:v>-3.2386381914499989</c:v>
                </c:pt>
                <c:pt idx="197">
                  <c:v>-3.2386381914499989</c:v>
                </c:pt>
                <c:pt idx="198">
                  <c:v>-3.2386381914499989</c:v>
                </c:pt>
                <c:pt idx="199">
                  <c:v>-3.5141473431532115</c:v>
                </c:pt>
                <c:pt idx="200">
                  <c:v>-3.8009017663545133</c:v>
                </c:pt>
                <c:pt idx="201">
                  <c:v>-4.4081464272513875</c:v>
                </c:pt>
                <c:pt idx="202">
                  <c:v>-5.0603721741406256</c:v>
                </c:pt>
                <c:pt idx="203">
                  <c:v>-6.1230503307101545</c:v>
                </c:pt>
                <c:pt idx="204">
                  <c:v>-8.1190860216211789</c:v>
                </c:pt>
                <c:pt idx="205">
                  <c:v>-10.108149644203385</c:v>
                </c:pt>
                <c:pt idx="206">
                  <c:v>-12.739543174756511</c:v>
                </c:pt>
                <c:pt idx="207">
                  <c:v>-16.274381817466207</c:v>
                </c:pt>
                <c:pt idx="208">
                  <c:v>-19.705314151533557</c:v>
                </c:pt>
                <c:pt idx="209">
                  <c:v>-23.030316028088887</c:v>
                </c:pt>
                <c:pt idx="210">
                  <c:v>-27.866682393987556</c:v>
                </c:pt>
                <c:pt idx="211">
                  <c:v>-31.627326088378897</c:v>
                </c:pt>
                <c:pt idx="212">
                  <c:v>-34.55986798965089</c:v>
                </c:pt>
                <c:pt idx="213">
                  <c:v>-36.890113149485153</c:v>
                </c:pt>
                <c:pt idx="214">
                  <c:v>-38.921234087470218</c:v>
                </c:pt>
                <c:pt idx="215">
                  <c:v>-41.778657575134957</c:v>
                </c:pt>
                <c:pt idx="216">
                  <c:v>-45.543349567265615</c:v>
                </c:pt>
                <c:pt idx="217">
                  <c:v>-49.8932454881569</c:v>
                </c:pt>
                <c:pt idx="218">
                  <c:v>-53.999793733829499</c:v>
                </c:pt>
                <c:pt idx="219">
                  <c:v>-57.583886665700838</c:v>
                </c:pt>
                <c:pt idx="220">
                  <c:v>-60.34752458907149</c:v>
                </c:pt>
                <c:pt idx="221">
                  <c:v>-62.462760157862292</c:v>
                </c:pt>
                <c:pt idx="222">
                  <c:v>-63.414559937460645</c:v>
                </c:pt>
                <c:pt idx="223">
                  <c:v>-64.373556690817779</c:v>
                </c:pt>
                <c:pt idx="224">
                  <c:v>-65.097527269864827</c:v>
                </c:pt>
                <c:pt idx="225">
                  <c:v>-66.069118727299838</c:v>
                </c:pt>
                <c:pt idx="226">
                  <c:v>-67.540000239250034</c:v>
                </c:pt>
                <c:pt idx="227">
                  <c:v>-68.778104631189777</c:v>
                </c:pt>
                <c:pt idx="228">
                  <c:v>-70.027454294627603</c:v>
                </c:pt>
                <c:pt idx="229">
                  <c:v>-71.035030620856503</c:v>
                </c:pt>
                <c:pt idx="230">
                  <c:v>-71.795435879557374</c:v>
                </c:pt>
                <c:pt idx="231">
                  <c:v>-71.795435879557374</c:v>
                </c:pt>
                <c:pt idx="232">
                  <c:v>-71.035030620856503</c:v>
                </c:pt>
                <c:pt idx="233">
                  <c:v>-67.786721495918144</c:v>
                </c:pt>
                <c:pt idx="234">
                  <c:v>-62.937760425941605</c:v>
                </c:pt>
                <c:pt idx="235">
                  <c:v>-58.49790233306561</c:v>
                </c:pt>
                <c:pt idx="236">
                  <c:v>-55.777446252247607</c:v>
                </c:pt>
                <c:pt idx="237">
                  <c:v>-54.441507998274496</c:v>
                </c:pt>
                <c:pt idx="238">
                  <c:v>-52.685446401132701</c:v>
                </c:pt>
                <c:pt idx="239">
                  <c:v>-49.470423279828701</c:v>
                </c:pt>
                <c:pt idx="240">
                  <c:v>-44.137465724574355</c:v>
                </c:pt>
                <c:pt idx="241">
                  <c:v>-38.73433767517195</c:v>
                </c:pt>
                <c:pt idx="242">
                  <c:v>-35.090869709790702</c:v>
                </c:pt>
                <c:pt idx="243">
                  <c:v>-30.789553361771169</c:v>
                </c:pt>
                <c:pt idx="244">
                  <c:v>-26.924778453307511</c:v>
                </c:pt>
                <c:pt idx="245">
                  <c:v>-23.464158602485202</c:v>
                </c:pt>
                <c:pt idx="246">
                  <c:v>-18.914546659787845</c:v>
                </c:pt>
                <c:pt idx="247">
                  <c:v>-14.169266993023712</c:v>
                </c:pt>
                <c:pt idx="248">
                  <c:v>-11.084239210237621</c:v>
                </c:pt>
                <c:pt idx="249">
                  <c:v>-9.8240940861616277</c:v>
                </c:pt>
                <c:pt idx="250">
                  <c:v>-9.3596643732904976</c:v>
                </c:pt>
                <c:pt idx="251">
                  <c:v>-8.5520289742976559</c:v>
                </c:pt>
                <c:pt idx="252">
                  <c:v>-7.6143982367868865</c:v>
                </c:pt>
                <c:pt idx="253">
                  <c:v>-7.1259036429098463</c:v>
                </c:pt>
                <c:pt idx="254">
                  <c:v>-7.1259036429098463</c:v>
                </c:pt>
                <c:pt idx="255">
                  <c:v>-6.8092367975236225</c:v>
                </c:pt>
                <c:pt idx="256">
                  <c:v>-5.5436939431285435</c:v>
                </c:pt>
                <c:pt idx="257">
                  <c:v>-4.7286366649469613</c:v>
                </c:pt>
                <c:pt idx="258">
                  <c:v>-5.3338571769741803</c:v>
                </c:pt>
                <c:pt idx="259">
                  <c:v>-7.2061948814062085</c:v>
                </c:pt>
                <c:pt idx="260">
                  <c:v>-9.5440868258591802</c:v>
                </c:pt>
                <c:pt idx="261">
                  <c:v>-12.105309862264217</c:v>
                </c:pt>
                <c:pt idx="262">
                  <c:v>-14.854778743547291</c:v>
                </c:pt>
                <c:pt idx="263">
                  <c:v>-18.525235360523954</c:v>
                </c:pt>
                <c:pt idx="264">
                  <c:v>-23.755636039715704</c:v>
                </c:pt>
                <c:pt idx="265">
                  <c:v>-29.30990053805246</c:v>
                </c:pt>
                <c:pt idx="266">
                  <c:v>-34.208115897190623</c:v>
                </c:pt>
                <c:pt idx="267">
                  <c:v>-37.43865749316199</c:v>
                </c:pt>
                <c:pt idx="268">
                  <c:v>-41.391820235600647</c:v>
                </c:pt>
                <c:pt idx="269">
                  <c:v>-44.336956840950485</c:v>
                </c:pt>
                <c:pt idx="270">
                  <c:v>-47.38330088978315</c:v>
                </c:pt>
                <c:pt idx="271">
                  <c:v>-47.589988979918047</c:v>
                </c:pt>
                <c:pt idx="272">
                  <c:v>-46.765935484537991</c:v>
                </c:pt>
                <c:pt idx="273">
                  <c:v>-46.152618377032141</c:v>
                </c:pt>
                <c:pt idx="274">
                  <c:v>-42.949965054376037</c:v>
                </c:pt>
                <c:pt idx="275">
                  <c:v>-37.43865749316199</c:v>
                </c:pt>
                <c:pt idx="276">
                  <c:v>-32.476344086484715</c:v>
                </c:pt>
                <c:pt idx="277">
                  <c:v>-26.614408959960215</c:v>
                </c:pt>
                <c:pt idx="278">
                  <c:v>-21.474195358183145</c:v>
                </c:pt>
                <c:pt idx="279">
                  <c:v>-14.624475583266403</c:v>
                </c:pt>
                <c:pt idx="280">
                  <c:v>-10.299769070530843</c:v>
                </c:pt>
                <c:pt idx="281">
                  <c:v>-9.1770411641615119</c:v>
                </c:pt>
                <c:pt idx="282">
                  <c:v>-11.794265652627042</c:v>
                </c:pt>
                <c:pt idx="283">
                  <c:v>-15.913408602377514</c:v>
                </c:pt>
                <c:pt idx="284">
                  <c:v>-20.512274834236514</c:v>
                </c:pt>
                <c:pt idx="285">
                  <c:v>-26.15222830138871</c:v>
                </c:pt>
                <c:pt idx="286">
                  <c:v>-31.458871921337501</c:v>
                </c:pt>
                <c:pt idx="287">
                  <c:v>-37.25535956774312</c:v>
                </c:pt>
                <c:pt idx="288">
                  <c:v>-43.541691240605545</c:v>
                </c:pt>
                <c:pt idx="289">
                  <c:v>-50.317866939924777</c:v>
                </c:pt>
                <c:pt idx="290">
                  <c:v>-54.441507998274496</c:v>
                </c:pt>
                <c:pt idx="291">
                  <c:v>-55.777446252247607</c:v>
                </c:pt>
                <c:pt idx="292">
                  <c:v>-54.441507998274496</c:v>
                </c:pt>
                <c:pt idx="293">
                  <c:v>-52.034345181393284</c:v>
                </c:pt>
                <c:pt idx="294">
                  <c:v>-50.317866939924777</c:v>
                </c:pt>
                <c:pt idx="295">
                  <c:v>-49.259686891954473</c:v>
                </c:pt>
                <c:pt idx="296">
                  <c:v>-49.049400314940215</c:v>
                </c:pt>
                <c:pt idx="297">
                  <c:v>-49.259686891954473</c:v>
                </c:pt>
                <c:pt idx="298">
                  <c:v>-49.8932454881569</c:v>
                </c:pt>
                <c:pt idx="299">
                  <c:v>-50.317866939924777</c:v>
                </c:pt>
                <c:pt idx="300">
                  <c:v>-50.317866939924777</c:v>
                </c:pt>
                <c:pt idx="301">
                  <c:v>-49.8932454881569</c:v>
                </c:pt>
                <c:pt idx="302">
                  <c:v>-48.839563548785847</c:v>
                </c:pt>
                <c:pt idx="303">
                  <c:v>-47.177062610508166</c:v>
                </c:pt>
                <c:pt idx="304">
                  <c:v>-45.139419415054199</c:v>
                </c:pt>
                <c:pt idx="305">
                  <c:v>-42.167294158108945</c:v>
                </c:pt>
                <c:pt idx="306">
                  <c:v>-39.296376344646511</c:v>
                </c:pt>
                <c:pt idx="307">
                  <c:v>-37.43865749316199</c:v>
                </c:pt>
                <c:pt idx="308">
                  <c:v>-36.526665974666862</c:v>
                </c:pt>
                <c:pt idx="309">
                  <c:v>-36.165018043288292</c:v>
                </c:pt>
                <c:pt idx="310">
                  <c:v>-35.447119910850212</c:v>
                </c:pt>
                <c:pt idx="311">
                  <c:v>-34.55986798965089</c:v>
                </c:pt>
                <c:pt idx="312">
                  <c:v>-33.336607356088628</c:v>
                </c:pt>
                <c:pt idx="313">
                  <c:v>-31.458871921337501</c:v>
                </c:pt>
                <c:pt idx="314">
                  <c:v>-29.147743723049995</c:v>
                </c:pt>
                <c:pt idx="315">
                  <c:v>-26.614408959960215</c:v>
                </c:pt>
                <c:pt idx="316">
                  <c:v>-24.492201322840618</c:v>
                </c:pt>
                <c:pt idx="317">
                  <c:v>-22.600521751431874</c:v>
                </c:pt>
                <c:pt idx="318">
                  <c:v>-20.241488696562502</c:v>
                </c:pt>
                <c:pt idx="319">
                  <c:v>-17.63258570900555</c:v>
                </c:pt>
                <c:pt idx="320">
                  <c:v>-15.320782794428155</c:v>
                </c:pt>
                <c:pt idx="321">
                  <c:v>-14.739402257976888</c:v>
                </c:pt>
                <c:pt idx="322">
                  <c:v>-13.944361563061902</c:v>
                </c:pt>
                <c:pt idx="323">
                  <c:v>-13.944361563061902</c:v>
                </c:pt>
                <c:pt idx="324">
                  <c:v>-13.280440733814654</c:v>
                </c:pt>
                <c:pt idx="325">
                  <c:v>-12.846823064848293</c:v>
                </c:pt>
                <c:pt idx="326">
                  <c:v>-12.846823064848293</c:v>
                </c:pt>
                <c:pt idx="327">
                  <c:v>-12.52633282715272</c:v>
                </c:pt>
                <c:pt idx="328">
                  <c:v>-12.209890887196462</c:v>
                </c:pt>
                <c:pt idx="329">
                  <c:v>-9.4516506941448792</c:v>
                </c:pt>
                <c:pt idx="330">
                  <c:v>-6.887728792580293</c:v>
                </c:pt>
                <c:pt idx="331">
                  <c:v>-6.4235239851391261</c:v>
                </c:pt>
                <c:pt idx="332">
                  <c:v>-6.2723875362047927</c:v>
                </c:pt>
                <c:pt idx="333">
                  <c:v>-5.6858341748644063</c:v>
                </c:pt>
                <c:pt idx="334">
                  <c:v>-5.4732985435504986</c:v>
                </c:pt>
                <c:pt idx="335">
                  <c:v>-5.0603721741406256</c:v>
                </c:pt>
                <c:pt idx="336">
                  <c:v>-4.7286366649469613</c:v>
                </c:pt>
                <c:pt idx="337">
                  <c:v>-4.5990911372889611</c:v>
                </c:pt>
                <c:pt idx="338">
                  <c:v>-4.7286366649469613</c:v>
                </c:pt>
                <c:pt idx="339">
                  <c:v>-5.3338571769741803</c:v>
                </c:pt>
                <c:pt idx="340">
                  <c:v>-7.1259036429098463</c:v>
                </c:pt>
                <c:pt idx="341">
                  <c:v>-10.013014647329545</c:v>
                </c:pt>
                <c:pt idx="342">
                  <c:v>-13.062732277611627</c:v>
                </c:pt>
                <c:pt idx="343">
                  <c:v>-14.056589372612846</c:v>
                </c:pt>
                <c:pt idx="344">
                  <c:v>-14.39597166642521</c:v>
                </c:pt>
                <c:pt idx="345">
                  <c:v>-14.624475583266403</c:v>
                </c:pt>
                <c:pt idx="346">
                  <c:v>-15.675008846617995</c:v>
                </c:pt>
                <c:pt idx="347">
                  <c:v>-15.913408602377514</c:v>
                </c:pt>
                <c:pt idx="348">
                  <c:v>-16.517279681824959</c:v>
                </c:pt>
                <c:pt idx="349">
                  <c:v>-17.256768735539374</c:v>
                </c:pt>
                <c:pt idx="350">
                  <c:v>-17.758757655214126</c:v>
                </c:pt>
                <c:pt idx="351">
                  <c:v>-17.885379412282621</c:v>
                </c:pt>
                <c:pt idx="352">
                  <c:v>-17.758757655214126</c:v>
                </c:pt>
                <c:pt idx="353">
                  <c:v>-17.63258570900555</c:v>
                </c:pt>
                <c:pt idx="354">
                  <c:v>-17.506863573656901</c:v>
                </c:pt>
                <c:pt idx="355">
                  <c:v>-17.506863573656901</c:v>
                </c:pt>
                <c:pt idx="356">
                  <c:v>-17.758757655214126</c:v>
                </c:pt>
                <c:pt idx="357">
                  <c:v>-17.885379412282621</c:v>
                </c:pt>
                <c:pt idx="358">
                  <c:v>-17.63258570900555</c:v>
                </c:pt>
                <c:pt idx="359">
                  <c:v>-16.274381817466207</c:v>
                </c:pt>
                <c:pt idx="360">
                  <c:v>-14.056589372612846</c:v>
                </c:pt>
                <c:pt idx="361">
                  <c:v>-12.105309862264217</c:v>
                </c:pt>
                <c:pt idx="362">
                  <c:v>-10.786689326398154</c:v>
                </c:pt>
                <c:pt idx="363">
                  <c:v>-10.013014647329545</c:v>
                </c:pt>
                <c:pt idx="364">
                  <c:v>-9.6369727684334041</c:v>
                </c:pt>
                <c:pt idx="365">
                  <c:v>-9.6369727684334041</c:v>
                </c:pt>
                <c:pt idx="366">
                  <c:v>-9.7303085218675545</c:v>
                </c:pt>
                <c:pt idx="367">
                  <c:v>-10.108149644203385</c:v>
                </c:pt>
                <c:pt idx="368">
                  <c:v>-10.984606104764545</c:v>
                </c:pt>
                <c:pt idx="369">
                  <c:v>-12.420402369640708</c:v>
                </c:pt>
                <c:pt idx="370">
                  <c:v>-13.280440733814654</c:v>
                </c:pt>
                <c:pt idx="371">
                  <c:v>-13.499948433457375</c:v>
                </c:pt>
                <c:pt idx="372">
                  <c:v>-12.739543174756511</c:v>
                </c:pt>
                <c:pt idx="373">
                  <c:v>-10.203734451937157</c:v>
                </c:pt>
                <c:pt idx="374">
                  <c:v>-7.0460622152734027</c:v>
                </c:pt>
                <c:pt idx="375">
                  <c:v>-4.6636389956879993</c:v>
                </c:pt>
                <c:pt idx="376">
                  <c:v>-3.1848857936891277</c:v>
                </c:pt>
                <c:pt idx="377">
                  <c:v>-2.3399160933226244</c:v>
                </c:pt>
                <c:pt idx="378">
                  <c:v>-1.7814759107274616</c:v>
                </c:pt>
                <c:pt idx="379">
                  <c:v>-1.4393947517555554</c:v>
                </c:pt>
                <c:pt idx="380">
                  <c:v>-1.1659097489219998</c:v>
                </c:pt>
                <c:pt idx="381">
                  <c:v>-0.83687310488787814</c:v>
                </c:pt>
                <c:pt idx="382">
                  <c:v>-0.53999793733829515</c:v>
                </c:pt>
                <c:pt idx="383">
                  <c:v>-0.30789553361771183</c:v>
                </c:pt>
                <c:pt idx="384">
                  <c:v>-0.1189749724497951</c:v>
                </c:pt>
                <c:pt idx="385">
                  <c:v>-1.8217339826906247E-2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-5.6226357490451384E-3</c:v>
                </c:pt>
                <c:pt idx="393">
                  <c:v>-9.9183294613156253E-2</c:v>
                </c:pt>
                <c:pt idx="394">
                  <c:v>-0.51818211063199993</c:v>
                </c:pt>
                <c:pt idx="395">
                  <c:v>-1.5493735070068788</c:v>
                </c:pt>
                <c:pt idx="396">
                  <c:v>-3.402594249892156</c:v>
                </c:pt>
                <c:pt idx="397">
                  <c:v>-6.1974940280275153</c:v>
                </c:pt>
                <c:pt idx="398">
                  <c:v>-9.8240940861616277</c:v>
                </c:pt>
                <c:pt idx="399">
                  <c:v>-13.171361600283175</c:v>
                </c:pt>
                <c:pt idx="400">
                  <c:v>-14.739402257976888</c:v>
                </c:pt>
                <c:pt idx="401">
                  <c:v>-14.739402257976888</c:v>
                </c:pt>
                <c:pt idx="402">
                  <c:v>-13.944361563061902</c:v>
                </c:pt>
                <c:pt idx="403">
                  <c:v>-12.209890887196462</c:v>
                </c:pt>
                <c:pt idx="404">
                  <c:v>-10.493187740297998</c:v>
                </c:pt>
                <c:pt idx="405">
                  <c:v>-9.1770411641615119</c:v>
                </c:pt>
                <c:pt idx="406">
                  <c:v>-7.8647179803343752</c:v>
                </c:pt>
                <c:pt idx="407">
                  <c:v>-6.4997669258961794</c:v>
                </c:pt>
                <c:pt idx="408">
                  <c:v>-5.2648112099759059</c:v>
                </c:pt>
                <c:pt idx="409">
                  <c:v>-4.5349930897498458</c:v>
                </c:pt>
                <c:pt idx="410">
                  <c:v>-4.3453978122920445</c:v>
                </c:pt>
                <c:pt idx="411">
                  <c:v>-4.4081464272513875</c:v>
                </c:pt>
                <c:pt idx="412">
                  <c:v>-4.5349930897498458</c:v>
                </c:pt>
                <c:pt idx="413">
                  <c:v>-4.7286366649469613</c:v>
                </c:pt>
                <c:pt idx="414">
                  <c:v>-4.9931254505820455</c:v>
                </c:pt>
                <c:pt idx="415">
                  <c:v>-5.6858341748644063</c:v>
                </c:pt>
                <c:pt idx="416">
                  <c:v>-6.8092367975236225</c:v>
                </c:pt>
                <c:pt idx="417">
                  <c:v>-7.8647179803343752</c:v>
                </c:pt>
                <c:pt idx="418">
                  <c:v>-8.2047749904366292</c:v>
                </c:pt>
                <c:pt idx="419">
                  <c:v>-7.9490575165700541</c:v>
                </c:pt>
                <c:pt idx="420">
                  <c:v>-6.9666705984968891</c:v>
                </c:pt>
                <c:pt idx="421">
                  <c:v>-6.1974940280275153</c:v>
                </c:pt>
                <c:pt idx="422">
                  <c:v>-5.9024181039176238</c:v>
                </c:pt>
                <c:pt idx="423">
                  <c:v>-6.049056444252721</c:v>
                </c:pt>
                <c:pt idx="424">
                  <c:v>-6.6536022399900538</c:v>
                </c:pt>
                <c:pt idx="425">
                  <c:v>-8.2047749904366292</c:v>
                </c:pt>
                <c:pt idx="426">
                  <c:v>-11.487269740729179</c:v>
                </c:pt>
                <c:pt idx="427">
                  <c:v>-16.885000059812509</c:v>
                </c:pt>
                <c:pt idx="428">
                  <c:v>-22.458156614266056</c:v>
                </c:pt>
                <c:pt idx="429">
                  <c:v>-25.089550144819171</c:v>
                </c:pt>
                <c:pt idx="430">
                  <c:v>-25.240011877463623</c:v>
                </c:pt>
                <c:pt idx="431">
                  <c:v>-24.196225777010884</c:v>
                </c:pt>
                <c:pt idx="432">
                  <c:v>-22.886601458343289</c:v>
                </c:pt>
                <c:pt idx="433">
                  <c:v>-22.033760067928128</c:v>
                </c:pt>
                <c:pt idx="434">
                  <c:v>-21.753078091335794</c:v>
                </c:pt>
                <c:pt idx="435">
                  <c:v>-21.059244839903624</c:v>
                </c:pt>
                <c:pt idx="436">
                  <c:v>-19.176336580263381</c:v>
                </c:pt>
                <c:pt idx="437">
                  <c:v>-16.033283196547153</c:v>
                </c:pt>
                <c:pt idx="438">
                  <c:v>-11.897497244979512</c:v>
                </c:pt>
                <c:pt idx="439">
                  <c:v>-7.4497674620548455</c:v>
                </c:pt>
                <c:pt idx="440">
                  <c:v>-3.742651259994406</c:v>
                </c:pt>
                <c:pt idx="441">
                  <c:v>-1.3334642942435451</c:v>
                </c:pt>
                <c:pt idx="442">
                  <c:v>-0.32476344086484721</c:v>
                </c:pt>
                <c:pt idx="443">
                  <c:v>-3.8009017663545135E-2</c:v>
                </c:pt>
                <c:pt idx="444">
                  <c:v>-8.9962171984722217E-4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-5.6226357490451384E-3</c:v>
                </c:pt>
                <c:pt idx="513">
                  <c:v>-0.14056589372612843</c:v>
                </c:pt>
                <c:pt idx="514">
                  <c:v>-0.97968805291362471</c:v>
                </c:pt>
                <c:pt idx="515">
                  <c:v>-3.1315832067881799</c:v>
                </c:pt>
                <c:pt idx="516">
                  <c:v>-6.3477308552420002</c:v>
                </c:pt>
                <c:pt idx="517">
                  <c:v>-9.4516506941448792</c:v>
                </c:pt>
                <c:pt idx="518">
                  <c:v>-10.786689326398154</c:v>
                </c:pt>
                <c:pt idx="519">
                  <c:v>-10.786689326398154</c:v>
                </c:pt>
                <c:pt idx="520">
                  <c:v>-10.203734451937157</c:v>
                </c:pt>
                <c:pt idx="521">
                  <c:v>-9.268127863296046</c:v>
                </c:pt>
                <c:pt idx="522">
                  <c:v>-8.2909137701119988</c:v>
                </c:pt>
                <c:pt idx="523">
                  <c:v>-7.1259036429098463</c:v>
                </c:pt>
                <c:pt idx="524">
                  <c:v>-5.4033529548323775</c:v>
                </c:pt>
                <c:pt idx="525">
                  <c:v>-3.1848857936891277</c:v>
                </c:pt>
                <c:pt idx="526">
                  <c:v>-1.2990537634593888</c:v>
                </c:pt>
                <c:pt idx="527">
                  <c:v>-0.35984868793888886</c:v>
                </c:pt>
                <c:pt idx="528">
                  <c:v>-8.9962171984722214E-2</c:v>
                </c:pt>
                <c:pt idx="529">
                  <c:v>-2.2490542996180553E-2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-8.9962171984722217E-4</c:v>
                </c:pt>
                <c:pt idx="534">
                  <c:v>-3.2386381914499995E-2</c:v>
                </c:pt>
                <c:pt idx="535">
                  <c:v>-0.23030316028088887</c:v>
                </c:pt>
                <c:pt idx="536">
                  <c:v>-0.60814428261672215</c:v>
                </c:pt>
                <c:pt idx="537">
                  <c:v>-1.5122641110631803</c:v>
                </c:pt>
                <c:pt idx="538">
                  <c:v>-3.8009017663545133</c:v>
                </c:pt>
                <c:pt idx="539">
                  <c:v>-7.9490575165700541</c:v>
                </c:pt>
                <c:pt idx="540">
                  <c:v>-12.001178648191905</c:v>
                </c:pt>
                <c:pt idx="541">
                  <c:v>-13.499948433457375</c:v>
                </c:pt>
                <c:pt idx="542">
                  <c:v>-13.499948433457375</c:v>
                </c:pt>
                <c:pt idx="543">
                  <c:v>-13.280440733814654</c:v>
                </c:pt>
                <c:pt idx="544">
                  <c:v>-12.52633282715272</c:v>
                </c:pt>
                <c:pt idx="545">
                  <c:v>-11.184322126570628</c:v>
                </c:pt>
                <c:pt idx="546">
                  <c:v>-9.0864042758869061</c:v>
                </c:pt>
                <c:pt idx="547">
                  <c:v>-7.6973883404427923</c:v>
                </c:pt>
                <c:pt idx="548">
                  <c:v>-6.6536022399900538</c:v>
                </c:pt>
                <c:pt idx="549">
                  <c:v>-5.9755123686552114</c:v>
                </c:pt>
                <c:pt idx="550">
                  <c:v>-5.3338571769741803</c:v>
                </c:pt>
                <c:pt idx="551">
                  <c:v>-4.859981436044654</c:v>
                </c:pt>
                <c:pt idx="552">
                  <c:v>-4.5990911372889611</c:v>
                </c:pt>
                <c:pt idx="553">
                  <c:v>-4.2212500149531271</c:v>
                </c:pt>
                <c:pt idx="554">
                  <c:v>-3.9783521505943784</c:v>
                </c:pt>
                <c:pt idx="555">
                  <c:v>-3.8596020835745448</c:v>
                </c:pt>
                <c:pt idx="556">
                  <c:v>-3.8596020835745448</c:v>
                </c:pt>
                <c:pt idx="557">
                  <c:v>-3.9783521505943784</c:v>
                </c:pt>
                <c:pt idx="558">
                  <c:v>-4.2830990081926252</c:v>
                </c:pt>
                <c:pt idx="559">
                  <c:v>-4.7286366649469613</c:v>
                </c:pt>
                <c:pt idx="560">
                  <c:v>-6.1230503307101545</c:v>
                </c:pt>
                <c:pt idx="561">
                  <c:v>-6.4997669258961794</c:v>
                </c:pt>
                <c:pt idx="562">
                  <c:v>-6.4997669258961794</c:v>
                </c:pt>
                <c:pt idx="563">
                  <c:v>-6.4997669258961794</c:v>
                </c:pt>
                <c:pt idx="564">
                  <c:v>-5.3338571769741803</c:v>
                </c:pt>
                <c:pt idx="565">
                  <c:v>-2.294260291040378</c:v>
                </c:pt>
                <c:pt idx="566">
                  <c:v>-0.51818211063199993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-2.2490542996180553E-2</c:v>
                </c:pt>
                <c:pt idx="602">
                  <c:v>-9.9183294613156253E-2</c:v>
                </c:pt>
                <c:pt idx="603">
                  <c:v>-0.51818211063199993</c:v>
                </c:pt>
                <c:pt idx="604">
                  <c:v>-1.8624418655137114</c:v>
                </c:pt>
                <c:pt idx="605">
                  <c:v>-4.5349930897498458</c:v>
                </c:pt>
                <c:pt idx="606">
                  <c:v>-8.8171924762226244</c:v>
                </c:pt>
                <c:pt idx="607">
                  <c:v>-14.624475583266403</c:v>
                </c:pt>
                <c:pt idx="608">
                  <c:v>-20.921827622196954</c:v>
                </c:pt>
                <c:pt idx="609">
                  <c:v>-27.23694719009449</c:v>
                </c:pt>
                <c:pt idx="610">
                  <c:v>-33.858163048170049</c:v>
                </c:pt>
                <c:pt idx="611">
                  <c:v>-41.391820235600647</c:v>
                </c:pt>
                <c:pt idx="612">
                  <c:v>-48.42123944905687</c:v>
                </c:pt>
                <c:pt idx="613">
                  <c:v>-52.467962850359648</c:v>
                </c:pt>
                <c:pt idx="614">
                  <c:v>-53.340595918611456</c:v>
                </c:pt>
                <c:pt idx="615">
                  <c:v>-52.903379762765695</c:v>
                </c:pt>
                <c:pt idx="616">
                  <c:v>-52.685446401132701</c:v>
                </c:pt>
                <c:pt idx="617">
                  <c:v>-52.250929110446506</c:v>
                </c:pt>
                <c:pt idx="618">
                  <c:v>-51.38729225939317</c:v>
                </c:pt>
                <c:pt idx="619">
                  <c:v>-49.681609478562834</c:v>
                </c:pt>
                <c:pt idx="620">
                  <c:v>-47.38330088978315</c:v>
                </c:pt>
                <c:pt idx="621">
                  <c:v>-45.341159585729947</c:v>
                </c:pt>
                <c:pt idx="622">
                  <c:v>-44.336956840950485</c:v>
                </c:pt>
                <c:pt idx="623">
                  <c:v>-44.137465724574355</c:v>
                </c:pt>
                <c:pt idx="624">
                  <c:v>-44.536897768186535</c:v>
                </c:pt>
                <c:pt idx="625">
                  <c:v>-45.745989359661209</c:v>
                </c:pt>
                <c:pt idx="626">
                  <c:v>-46.971274142093122</c:v>
                </c:pt>
                <c:pt idx="627">
                  <c:v>-47.589988979918047</c:v>
                </c:pt>
                <c:pt idx="628">
                  <c:v>-47.589988979918047</c:v>
                </c:pt>
                <c:pt idx="629">
                  <c:v>-47.589988979918047</c:v>
                </c:pt>
                <c:pt idx="630">
                  <c:v>-47.79712688091287</c:v>
                </c:pt>
                <c:pt idx="631">
                  <c:v>-49.049400314940215</c:v>
                </c:pt>
                <c:pt idx="632">
                  <c:v>-51.172507573779647</c:v>
                </c:pt>
                <c:pt idx="633">
                  <c:v>-53.779611317896887</c:v>
                </c:pt>
                <c:pt idx="634">
                  <c:v>-56.903097929206453</c:v>
                </c:pt>
                <c:pt idx="635">
                  <c:v>-59.882420159910495</c:v>
                </c:pt>
                <c:pt idx="636">
                  <c:v>-62.2259347401125</c:v>
                </c:pt>
                <c:pt idx="637">
                  <c:v>-63.175935276271161</c:v>
                </c:pt>
                <c:pt idx="638">
                  <c:v>-63.175935276271161</c:v>
                </c:pt>
                <c:pt idx="639">
                  <c:v>-62.937760425941605</c:v>
                </c:pt>
                <c:pt idx="640">
                  <c:v>-62.462760157862292</c:v>
                </c:pt>
                <c:pt idx="641">
                  <c:v>-62.2259347401125</c:v>
                </c:pt>
                <c:pt idx="642">
                  <c:v>-63.414559937460645</c:v>
                </c:pt>
                <c:pt idx="643">
                  <c:v>-66.313141118808389</c:v>
                </c:pt>
                <c:pt idx="644">
                  <c:v>-68.529584131082004</c:v>
                </c:pt>
                <c:pt idx="645">
                  <c:v>-69.276495063985138</c:v>
                </c:pt>
                <c:pt idx="646">
                  <c:v>-70.278673659894949</c:v>
                </c:pt>
                <c:pt idx="647">
                  <c:v>-71.288049229563526</c:v>
                </c:pt>
                <c:pt idx="648">
                  <c:v>-72.304621772990899</c:v>
                </c:pt>
                <c:pt idx="649">
                  <c:v>-72.815606909864115</c:v>
                </c:pt>
                <c:pt idx="650">
                  <c:v>-72.559889435997533</c:v>
                </c:pt>
                <c:pt idx="651">
                  <c:v>-70.5303428360222</c:v>
                </c:pt>
                <c:pt idx="652">
                  <c:v>-66.069118727299838</c:v>
                </c:pt>
                <c:pt idx="653">
                  <c:v>-61.048554814262445</c:v>
                </c:pt>
                <c:pt idx="654">
                  <c:v>-56.451487825843138</c:v>
                </c:pt>
                <c:pt idx="655">
                  <c:v>-50.105331308610879</c:v>
                </c:pt>
                <c:pt idx="656">
                  <c:v>-41.972750961191991</c:v>
                </c:pt>
                <c:pt idx="657">
                  <c:v>-34.55986798965089</c:v>
                </c:pt>
                <c:pt idx="658">
                  <c:v>-29.963025906661542</c:v>
                </c:pt>
                <c:pt idx="659">
                  <c:v>-26.459898929576454</c:v>
                </c:pt>
                <c:pt idx="660">
                  <c:v>-21.61341181932951</c:v>
                </c:pt>
                <c:pt idx="661">
                  <c:v>-15.203607065418053</c:v>
                </c:pt>
                <c:pt idx="662">
                  <c:v>-9.6369727684334041</c:v>
                </c:pt>
                <c:pt idx="663">
                  <c:v>-5.3338571769741803</c:v>
                </c:pt>
                <c:pt idx="664">
                  <c:v>-3.8596020835745448</c:v>
                </c:pt>
                <c:pt idx="665">
                  <c:v>-3.2386381914499989</c:v>
                </c:pt>
                <c:pt idx="666">
                  <c:v>-3.5141473431532115</c:v>
                </c:pt>
                <c:pt idx="667">
                  <c:v>-4.4081464272513875</c:v>
                </c:pt>
                <c:pt idx="668">
                  <c:v>-8.1190860216211789</c:v>
                </c:pt>
                <c:pt idx="669">
                  <c:v>-12.105309862264217</c:v>
                </c:pt>
                <c:pt idx="670">
                  <c:v>-17.63258570900555</c:v>
                </c:pt>
                <c:pt idx="671">
                  <c:v>-23.030316028088887</c:v>
                </c:pt>
                <c:pt idx="672">
                  <c:v>-25.999067703584718</c:v>
                </c:pt>
                <c:pt idx="673">
                  <c:v>-29.147743723049995</c:v>
                </c:pt>
                <c:pt idx="674">
                  <c:v>-32.476344086484715</c:v>
                </c:pt>
                <c:pt idx="675">
                  <c:v>-35.984868793888879</c:v>
                </c:pt>
                <c:pt idx="676">
                  <c:v>-36.526665974666862</c:v>
                </c:pt>
                <c:pt idx="677">
                  <c:v>-36.890113149485153</c:v>
                </c:pt>
                <c:pt idx="678">
                  <c:v>-34.208115897190623</c:v>
                </c:pt>
                <c:pt idx="679">
                  <c:v>-28.663972143202159</c:v>
                </c:pt>
                <c:pt idx="680">
                  <c:v>-22.743336699457625</c:v>
                </c:pt>
                <c:pt idx="681">
                  <c:v>-16.517279681824959</c:v>
                </c:pt>
                <c:pt idx="682">
                  <c:v>-11.691483871134498</c:v>
                </c:pt>
                <c:pt idx="683">
                  <c:v>-10.013014647329545</c:v>
                </c:pt>
                <c:pt idx="684">
                  <c:v>-8.0338468636656515</c:v>
                </c:pt>
                <c:pt idx="685">
                  <c:v>-8.0338468636656515</c:v>
                </c:pt>
                <c:pt idx="686">
                  <c:v>-10.203734451937157</c:v>
                </c:pt>
                <c:pt idx="687">
                  <c:v>-12.846823064848293</c:v>
                </c:pt>
                <c:pt idx="688">
                  <c:v>-15.086881147267873</c:v>
                </c:pt>
                <c:pt idx="689">
                  <c:v>-18.139972358999383</c:v>
                </c:pt>
                <c:pt idx="690">
                  <c:v>-20.648342619363401</c:v>
                </c:pt>
                <c:pt idx="691">
                  <c:v>-21.474195358183145</c:v>
                </c:pt>
                <c:pt idx="692">
                  <c:v>-21.753078091335794</c:v>
                </c:pt>
                <c:pt idx="693">
                  <c:v>-22.743336699457625</c:v>
                </c:pt>
                <c:pt idx="694">
                  <c:v>-24.048912720385907</c:v>
                </c:pt>
                <c:pt idx="695">
                  <c:v>-24.789976112110061</c:v>
                </c:pt>
                <c:pt idx="696">
                  <c:v>-23.609672415670495</c:v>
                </c:pt>
                <c:pt idx="697">
                  <c:v>-18.012450980211042</c:v>
                </c:pt>
                <c:pt idx="698">
                  <c:v>-14.970605039977624</c:v>
                </c:pt>
                <c:pt idx="699">
                  <c:v>-12.001178648191905</c:v>
                </c:pt>
                <c:pt idx="700">
                  <c:v>-10.688405653504846</c:v>
                </c:pt>
                <c:pt idx="701">
                  <c:v>-10.108149644203385</c:v>
                </c:pt>
                <c:pt idx="702">
                  <c:v>-9.9183294613156221</c:v>
                </c:pt>
                <c:pt idx="703">
                  <c:v>-9.9183294613156221</c:v>
                </c:pt>
                <c:pt idx="704">
                  <c:v>-9.8240940861616277</c:v>
                </c:pt>
                <c:pt idx="705">
                  <c:v>-8.9064799319174597</c:v>
                </c:pt>
                <c:pt idx="706">
                  <c:v>-7.2061948814062085</c:v>
                </c:pt>
                <c:pt idx="707">
                  <c:v>-5.1280687085591286</c:v>
                </c:pt>
                <c:pt idx="708">
                  <c:v>-3.684850564494222</c:v>
                </c:pt>
                <c:pt idx="709">
                  <c:v>-3.2386381914499989</c:v>
                </c:pt>
                <c:pt idx="710">
                  <c:v>-3.9187522116544988</c:v>
                </c:pt>
                <c:pt idx="711">
                  <c:v>-6.5764596775131556</c:v>
                </c:pt>
                <c:pt idx="712">
                  <c:v>-10.013014647329545</c:v>
                </c:pt>
                <c:pt idx="713">
                  <c:v>-10.688405653504846</c:v>
                </c:pt>
                <c:pt idx="714">
                  <c:v>-10.108149644203385</c:v>
                </c:pt>
                <c:pt idx="715">
                  <c:v>-7.6973883404427923</c:v>
                </c:pt>
                <c:pt idx="716">
                  <c:v>-4.3453978122920445</c:v>
                </c:pt>
                <c:pt idx="717">
                  <c:v>-3.2386381914499989</c:v>
                </c:pt>
                <c:pt idx="718">
                  <c:v>-3.2386381914499989</c:v>
                </c:pt>
                <c:pt idx="719">
                  <c:v>-3.8009017663545133</c:v>
                </c:pt>
                <c:pt idx="720">
                  <c:v>-5.7575790070222217</c:v>
                </c:pt>
                <c:pt idx="721">
                  <c:v>-7.6973883404427923</c:v>
                </c:pt>
                <c:pt idx="722">
                  <c:v>-9.5440868258591802</c:v>
                </c:pt>
                <c:pt idx="723">
                  <c:v>-11.385837391816404</c:v>
                </c:pt>
                <c:pt idx="724">
                  <c:v>-12.954552765799995</c:v>
                </c:pt>
                <c:pt idx="725">
                  <c:v>-15.913408602377514</c:v>
                </c:pt>
                <c:pt idx="726">
                  <c:v>-20.106770344015374</c:v>
                </c:pt>
                <c:pt idx="727">
                  <c:v>-27.23694719009449</c:v>
                </c:pt>
                <c:pt idx="728">
                  <c:v>-32.135387454662606</c:v>
                </c:pt>
                <c:pt idx="729">
                  <c:v>-36.345617103547625</c:v>
                </c:pt>
                <c:pt idx="730">
                  <c:v>-38.921234087470218</c:v>
                </c:pt>
                <c:pt idx="731">
                  <c:v>-39.484622189524536</c:v>
                </c:pt>
                <c:pt idx="732">
                  <c:v>-39.673317845262488</c:v>
                </c:pt>
                <c:pt idx="733">
                  <c:v>-40.052058589318179</c:v>
                </c:pt>
                <c:pt idx="734">
                  <c:v>-40.43259857681354</c:v>
                </c:pt>
                <c:pt idx="735">
                  <c:v>-41.006782139506051</c:v>
                </c:pt>
                <c:pt idx="736">
                  <c:v>-41.778657575134957</c:v>
                </c:pt>
                <c:pt idx="737">
                  <c:v>-42.949965054376037</c:v>
                </c:pt>
                <c:pt idx="738">
                  <c:v>-43.541691240605545</c:v>
                </c:pt>
                <c:pt idx="739">
                  <c:v>-43.739832924401902</c:v>
                </c:pt>
                <c:pt idx="740">
                  <c:v>-46.152618377032141</c:v>
                </c:pt>
                <c:pt idx="741">
                  <c:v>-48.42123944905687</c:v>
                </c:pt>
                <c:pt idx="742">
                  <c:v>-50.105331308610879</c:v>
                </c:pt>
                <c:pt idx="743">
                  <c:v>-50.317866939924777</c:v>
                </c:pt>
                <c:pt idx="744">
                  <c:v>-50.530852382098608</c:v>
                </c:pt>
                <c:pt idx="745">
                  <c:v>-50.530852382098608</c:v>
                </c:pt>
                <c:pt idx="746">
                  <c:v>-50.744287635132373</c:v>
                </c:pt>
                <c:pt idx="747">
                  <c:v>-51.602526755866627</c:v>
                </c:pt>
                <c:pt idx="748">
                  <c:v>-53.121762935258616</c:v>
                </c:pt>
                <c:pt idx="749">
                  <c:v>-54.88502150615917</c:v>
                </c:pt>
                <c:pt idx="750">
                  <c:v>-55.777446252247607</c:v>
                </c:pt>
                <c:pt idx="751">
                  <c:v>-55.777446252247607</c:v>
                </c:pt>
                <c:pt idx="752">
                  <c:v>-55.553665349435619</c:v>
                </c:pt>
                <c:pt idx="753">
                  <c:v>-54.663039846786859</c:v>
                </c:pt>
                <c:pt idx="754">
                  <c:v>-52.903379762765695</c:v>
                </c:pt>
                <c:pt idx="755">
                  <c:v>-50.958172699026044</c:v>
                </c:pt>
                <c:pt idx="756">
                  <c:v>-48.212752115482289</c:v>
                </c:pt>
                <c:pt idx="757">
                  <c:v>-42.949965054376037</c:v>
                </c:pt>
                <c:pt idx="758">
                  <c:v>-34.736418752170898</c:v>
                </c:pt>
                <c:pt idx="759">
                  <c:v>-26.15222830138871</c:v>
                </c:pt>
                <c:pt idx="760">
                  <c:v>-18.914546659787845</c:v>
                </c:pt>
                <c:pt idx="761">
                  <c:v>-12.632713095524652</c:v>
                </c:pt>
                <c:pt idx="762">
                  <c:v>-7.6143982367868865</c:v>
                </c:pt>
                <c:pt idx="763">
                  <c:v>-4.5990911372889611</c:v>
                </c:pt>
                <c:pt idx="764">
                  <c:v>-3.2386381914499989</c:v>
                </c:pt>
                <c:pt idx="765">
                  <c:v>-3.684850564494222</c:v>
                </c:pt>
                <c:pt idx="766">
                  <c:v>-5.7575790070222217</c:v>
                </c:pt>
                <c:pt idx="767">
                  <c:v>-8.2047749904366292</c:v>
                </c:pt>
                <c:pt idx="768">
                  <c:v>-11.28485485376355</c:v>
                </c:pt>
                <c:pt idx="769">
                  <c:v>-14.739402257976888</c:v>
                </c:pt>
                <c:pt idx="770">
                  <c:v>-20.37665685996954</c:v>
                </c:pt>
                <c:pt idx="771">
                  <c:v>-28.025240722110624</c:v>
                </c:pt>
                <c:pt idx="772">
                  <c:v>-35.805169355349392</c:v>
                </c:pt>
                <c:pt idx="773">
                  <c:v>-44.536897768186535</c:v>
                </c:pt>
                <c:pt idx="774">
                  <c:v>-50.744287635132373</c:v>
                </c:pt>
                <c:pt idx="775">
                  <c:v>-58.268723699934526</c:v>
                </c:pt>
                <c:pt idx="776">
                  <c:v>-65.825546146651206</c:v>
                </c:pt>
                <c:pt idx="777">
                  <c:v>-71.288049229563526</c:v>
                </c:pt>
                <c:pt idx="778">
                  <c:v>-75.919301843337038</c:v>
                </c:pt>
                <c:pt idx="779">
                  <c:v>-80.427081376061494</c:v>
                </c:pt>
                <c:pt idx="780">
                  <c:v>-83.961920018771195</c:v>
                </c:pt>
                <c:pt idx="781">
                  <c:v>-86.732754915900642</c:v>
                </c:pt>
                <c:pt idx="782">
                  <c:v>-88.699103090056695</c:v>
                </c:pt>
                <c:pt idx="783">
                  <c:v>-90.117131825965885</c:v>
                </c:pt>
                <c:pt idx="784">
                  <c:v>-90.973346797830501</c:v>
                </c:pt>
                <c:pt idx="785">
                  <c:v>-92.121264112355547</c:v>
                </c:pt>
                <c:pt idx="786">
                  <c:v>-94.147437130881428</c:v>
                </c:pt>
                <c:pt idx="787">
                  <c:v>-95.608197898483382</c:v>
                </c:pt>
                <c:pt idx="788">
                  <c:v>-95.901699484583531</c:v>
                </c:pt>
                <c:pt idx="789">
                  <c:v>-95.901699484583531</c:v>
                </c:pt>
                <c:pt idx="790">
                  <c:v>-96.195650881543628</c:v>
                </c:pt>
                <c:pt idx="791">
                  <c:v>-97.080203937583391</c:v>
                </c:pt>
                <c:pt idx="792">
                  <c:v>-97.968805291362472</c:v>
                </c:pt>
                <c:pt idx="793">
                  <c:v>-96.784903108043537</c:v>
                </c:pt>
                <c:pt idx="794">
                  <c:v>-90.687491996349038</c:v>
                </c:pt>
                <c:pt idx="795">
                  <c:v>-80.158319387257137</c:v>
                </c:pt>
                <c:pt idx="796">
                  <c:v>-67.047907158493615</c:v>
                </c:pt>
                <c:pt idx="797">
                  <c:v>-54.663039846786859</c:v>
                </c:pt>
                <c:pt idx="798">
                  <c:v>-45.341159585729947</c:v>
                </c:pt>
                <c:pt idx="799">
                  <c:v>-40.242103677635889</c:v>
                </c:pt>
                <c:pt idx="800">
                  <c:v>-38.547891073733616</c:v>
                </c:pt>
                <c:pt idx="801">
                  <c:v>-38.361894283155202</c:v>
                </c:pt>
                <c:pt idx="802">
                  <c:v>-39.862463311860374</c:v>
                </c:pt>
                <c:pt idx="803">
                  <c:v>-44.938129055238406</c:v>
                </c:pt>
                <c:pt idx="804">
                  <c:v>-52.685446401132701</c:v>
                </c:pt>
                <c:pt idx="805">
                  <c:v>-59.419114974189164</c:v>
                </c:pt>
                <c:pt idx="806">
                  <c:v>-62.462760157862292</c:v>
                </c:pt>
                <c:pt idx="807">
                  <c:v>-63.175935276271161</c:v>
                </c:pt>
                <c:pt idx="808">
                  <c:v>-61.989559133222642</c:v>
                </c:pt>
                <c:pt idx="809">
                  <c:v>-59.18813709761838</c:v>
                </c:pt>
                <c:pt idx="810">
                  <c:v>-55.553665349435619</c:v>
                </c:pt>
                <c:pt idx="811">
                  <c:v>-50.530852382098608</c:v>
                </c:pt>
                <c:pt idx="812">
                  <c:v>-42.949965054376037</c:v>
                </c:pt>
                <c:pt idx="813">
                  <c:v>-35.447119910850212</c:v>
                </c:pt>
                <c:pt idx="814">
                  <c:v>-28.343706810936538</c:v>
                </c:pt>
                <c:pt idx="815">
                  <c:v>-21.753078091335794</c:v>
                </c:pt>
                <c:pt idx="816">
                  <c:v>-15.556483685028125</c:v>
                </c:pt>
                <c:pt idx="817">
                  <c:v>-10.786689326398154</c:v>
                </c:pt>
                <c:pt idx="818">
                  <c:v>-7.2869359307624988</c:v>
                </c:pt>
                <c:pt idx="819">
                  <c:v>-6.4997669258961794</c:v>
                </c:pt>
                <c:pt idx="820">
                  <c:v>-7.2869359307624988</c:v>
                </c:pt>
                <c:pt idx="821">
                  <c:v>-10.299769070530843</c:v>
                </c:pt>
                <c:pt idx="822">
                  <c:v>-13.832583564370889</c:v>
                </c:pt>
                <c:pt idx="823">
                  <c:v>-17.506863573656901</c:v>
                </c:pt>
                <c:pt idx="824">
                  <c:v>-21.335428707896721</c:v>
                </c:pt>
                <c:pt idx="825">
                  <c:v>-24.492201322840618</c:v>
                </c:pt>
                <c:pt idx="826">
                  <c:v>-27.708573876724401</c:v>
                </c:pt>
                <c:pt idx="827">
                  <c:v>-30.956208285372874</c:v>
                </c:pt>
                <c:pt idx="828">
                  <c:v>-34.032914567250373</c:v>
                </c:pt>
                <c:pt idx="829">
                  <c:v>-38.547891073733616</c:v>
                </c:pt>
                <c:pt idx="830">
                  <c:v>-43.541691240605545</c:v>
                </c:pt>
                <c:pt idx="831">
                  <c:v>-48.212752115482289</c:v>
                </c:pt>
                <c:pt idx="832">
                  <c:v>-51.172507573779647</c:v>
                </c:pt>
                <c:pt idx="833">
                  <c:v>-52.250929110446506</c:v>
                </c:pt>
                <c:pt idx="834">
                  <c:v>-53.340595918611456</c:v>
                </c:pt>
                <c:pt idx="835">
                  <c:v>-54.663039846786859</c:v>
                </c:pt>
                <c:pt idx="836">
                  <c:v>-55.777446252247607</c:v>
                </c:pt>
                <c:pt idx="837">
                  <c:v>-56.677067972094846</c:v>
                </c:pt>
                <c:pt idx="838">
                  <c:v>-58.268723699934526</c:v>
                </c:pt>
                <c:pt idx="839">
                  <c:v>-60.34752458907149</c:v>
                </c:pt>
                <c:pt idx="840">
                  <c:v>-61.989559133222642</c:v>
                </c:pt>
                <c:pt idx="841">
                  <c:v>-63.893158692419355</c:v>
                </c:pt>
                <c:pt idx="842">
                  <c:v>-66.802535334405292</c:v>
                </c:pt>
                <c:pt idx="843">
                  <c:v>-69.776684740220205</c:v>
                </c:pt>
                <c:pt idx="844">
                  <c:v>-71.795435879557374</c:v>
                </c:pt>
                <c:pt idx="845">
                  <c:v>-72.559889435997533</c:v>
                </c:pt>
                <c:pt idx="846">
                  <c:v>-73.071774194590603</c:v>
                </c:pt>
                <c:pt idx="847">
                  <c:v>-73.585458196623378</c:v>
                </c:pt>
                <c:pt idx="848">
                  <c:v>-74.877539891753955</c:v>
                </c:pt>
                <c:pt idx="849">
                  <c:v>-77.495439096509386</c:v>
                </c:pt>
                <c:pt idx="850">
                  <c:v>-81.236066207634096</c:v>
                </c:pt>
                <c:pt idx="851">
                  <c:v>-83.961920018771195</c:v>
                </c:pt>
                <c:pt idx="852">
                  <c:v>-85.619023226729794</c:v>
                </c:pt>
                <c:pt idx="853">
                  <c:v>-87.292319625645604</c:v>
                </c:pt>
                <c:pt idx="854">
                  <c:v>-88.98180921551868</c:v>
                </c:pt>
                <c:pt idx="855">
                  <c:v>-90.117131825965885</c:v>
                </c:pt>
                <c:pt idx="856">
                  <c:v>-90.402087005727495</c:v>
                </c:pt>
                <c:pt idx="857">
                  <c:v>-90.687491996349038</c:v>
                </c:pt>
                <c:pt idx="858">
                  <c:v>-93.566281499860168</c:v>
                </c:pt>
                <c:pt idx="859">
                  <c:v>-97.375954577983137</c:v>
                </c:pt>
                <c:pt idx="860">
                  <c:v>-100.35820057927668</c:v>
                </c:pt>
                <c:pt idx="861">
                  <c:v>-102.16913910132919</c:v>
                </c:pt>
                <c:pt idx="862">
                  <c:v>-106.45763583984086</c:v>
                </c:pt>
                <c:pt idx="863">
                  <c:v>-113.69441785972185</c:v>
                </c:pt>
                <c:pt idx="864">
                  <c:v>-117.56459049850461</c:v>
                </c:pt>
                <c:pt idx="865">
                  <c:v>-119.19627939287753</c:v>
                </c:pt>
                <c:pt idx="866">
                  <c:v>-121.1691498245025</c:v>
                </c:pt>
                <c:pt idx="867">
                  <c:v>-125.16347026062415</c:v>
                </c:pt>
                <c:pt idx="868">
                  <c:v>-129.90537634593886</c:v>
                </c:pt>
                <c:pt idx="869">
                  <c:v>-131.96461046266913</c:v>
                </c:pt>
                <c:pt idx="870">
                  <c:v>-131.62028024939764</c:v>
                </c:pt>
                <c:pt idx="871">
                  <c:v>-130.58998847474263</c:v>
                </c:pt>
                <c:pt idx="872">
                  <c:v>-129.2225634605748</c:v>
                </c:pt>
                <c:pt idx="873">
                  <c:v>-127.86233542016586</c:v>
                </c:pt>
                <c:pt idx="874">
                  <c:v>-125.83548768535</c:v>
                </c:pt>
                <c:pt idx="875">
                  <c:v>-122.8255783161712</c:v>
                </c:pt>
                <c:pt idx="876">
                  <c:v>-118.86904199228314</c:v>
                </c:pt>
                <c:pt idx="877">
                  <c:v>-114.33494852425309</c:v>
                </c:pt>
                <c:pt idx="878">
                  <c:v>-111.46672957595023</c:v>
                </c:pt>
                <c:pt idx="879">
                  <c:v>-110.20366068128469</c:v>
                </c:pt>
                <c:pt idx="880">
                  <c:v>-110.20366068128469</c:v>
                </c:pt>
                <c:pt idx="881">
                  <c:v>-107.07747520481561</c:v>
                </c:pt>
                <c:pt idx="882">
                  <c:v>-103.99627081433887</c:v>
                </c:pt>
                <c:pt idx="883">
                  <c:v>-103.99627081433887</c:v>
                </c:pt>
                <c:pt idx="884">
                  <c:v>-103.99627081433887</c:v>
                </c:pt>
                <c:pt idx="885">
                  <c:v>-104.30236710451688</c:v>
                </c:pt>
                <c:pt idx="886">
                  <c:v>-105.22335484021049</c:v>
                </c:pt>
                <c:pt idx="887">
                  <c:v>-105.83959571830582</c:v>
                </c:pt>
                <c:pt idx="888">
                  <c:v>-106.14839087364338</c:v>
                </c:pt>
                <c:pt idx="889">
                  <c:v>-105.53125037382821</c:v>
                </c:pt>
                <c:pt idx="890">
                  <c:v>-104.30236710451688</c:v>
                </c:pt>
                <c:pt idx="891">
                  <c:v>-101.8661914871706</c:v>
                </c:pt>
                <c:pt idx="892">
                  <c:v>-98.563455248181512</c:v>
                </c:pt>
                <c:pt idx="893">
                  <c:v>-94.438689662681981</c:v>
                </c:pt>
                <c:pt idx="894">
                  <c:v>-90.973346797830501</c:v>
                </c:pt>
                <c:pt idx="895">
                  <c:v>-88.135040271712512</c:v>
                </c:pt>
                <c:pt idx="896">
                  <c:v>-86.732754915900642</c:v>
                </c:pt>
                <c:pt idx="897">
                  <c:v>-86.174989449595358</c:v>
                </c:pt>
                <c:pt idx="898">
                  <c:v>-86.174989449595358</c:v>
                </c:pt>
                <c:pt idx="899">
                  <c:v>-85.896781432732581</c:v>
                </c:pt>
                <c:pt idx="900">
                  <c:v>-85.064856247303879</c:v>
                </c:pt>
                <c:pt idx="901">
                  <c:v>-83.413150769664369</c:v>
                </c:pt>
                <c:pt idx="902">
                  <c:v>-80.158319387257137</c:v>
                </c:pt>
                <c:pt idx="903">
                  <c:v>-67.047907158493615</c:v>
                </c:pt>
                <c:pt idx="904">
                  <c:v>-54.663039846786859</c:v>
                </c:pt>
                <c:pt idx="905">
                  <c:v>-45.341159585729947</c:v>
                </c:pt>
                <c:pt idx="906">
                  <c:v>-40.242103677635889</c:v>
                </c:pt>
                <c:pt idx="907">
                  <c:v>-38.547891073733616</c:v>
                </c:pt>
                <c:pt idx="908">
                  <c:v>-38.361894283155202</c:v>
                </c:pt>
                <c:pt idx="909">
                  <c:v>-39.862463311860374</c:v>
                </c:pt>
                <c:pt idx="910">
                  <c:v>-44.938129055238406</c:v>
                </c:pt>
                <c:pt idx="911">
                  <c:v>-52.685446401132701</c:v>
                </c:pt>
                <c:pt idx="912">
                  <c:v>-59.419114974189164</c:v>
                </c:pt>
                <c:pt idx="913">
                  <c:v>-62.462760157862292</c:v>
                </c:pt>
                <c:pt idx="914">
                  <c:v>-65.582423376862494</c:v>
                </c:pt>
                <c:pt idx="915">
                  <c:v>-73.071774194590603</c:v>
                </c:pt>
                <c:pt idx="916">
                  <c:v>-75.919301843337038</c:v>
                </c:pt>
                <c:pt idx="917">
                  <c:v>-78.821256606134227</c:v>
                </c:pt>
                <c:pt idx="918">
                  <c:v>-78.289580169704493</c:v>
                </c:pt>
                <c:pt idx="919">
                  <c:v>-78.5551934824894</c:v>
                </c:pt>
                <c:pt idx="920">
                  <c:v>-79.622144842228209</c:v>
                </c:pt>
                <c:pt idx="921">
                  <c:v>-82.321010001769849</c:v>
                </c:pt>
                <c:pt idx="922">
                  <c:v>-87.292319625645604</c:v>
                </c:pt>
                <c:pt idx="923">
                  <c:v>-91.833610067434392</c:v>
                </c:pt>
                <c:pt idx="924">
                  <c:v>-95.315146123243125</c:v>
                </c:pt>
                <c:pt idx="925">
                  <c:v>-92.409367968136593</c:v>
                </c:pt>
                <c:pt idx="926">
                  <c:v>-88.416846775454658</c:v>
                </c:pt>
                <c:pt idx="927">
                  <c:v>-86.453647277318041</c:v>
                </c:pt>
                <c:pt idx="928">
                  <c:v>-84.51248851131767</c:v>
                </c:pt>
                <c:pt idx="929">
                  <c:v>-83.413150769664369</c:v>
                </c:pt>
                <c:pt idx="930">
                  <c:v>-82.321010001769849</c:v>
                </c:pt>
                <c:pt idx="931">
                  <c:v>-81.506627439878159</c:v>
                </c:pt>
                <c:pt idx="932">
                  <c:v>-80.427081376061494</c:v>
                </c:pt>
                <c:pt idx="933">
                  <c:v>-79.35473228600361</c:v>
                </c:pt>
                <c:pt idx="934">
                  <c:v>-77.231625027164171</c:v>
                </c:pt>
                <c:pt idx="935">
                  <c:v>-74.359357781121943</c:v>
                </c:pt>
                <c:pt idx="936">
                  <c:v>-72.04980392084417</c:v>
                </c:pt>
                <c:pt idx="937">
                  <c:v>-70.5303428360222</c:v>
                </c:pt>
                <c:pt idx="938">
                  <c:v>-69.276495063985138</c:v>
                </c:pt>
                <c:pt idx="939">
                  <c:v>-68.033892563446159</c:v>
                </c:pt>
                <c:pt idx="940">
                  <c:v>-66.557613321176873</c:v>
                </c:pt>
                <c:pt idx="941">
                  <c:v>-65.825546146651206</c:v>
                </c:pt>
                <c:pt idx="942">
                  <c:v>-65.582423376862494</c:v>
                </c:pt>
                <c:pt idx="943">
                  <c:v>-65.339750417933701</c:v>
                </c:pt>
                <c:pt idx="944">
                  <c:v>-65.339750417933701</c:v>
                </c:pt>
                <c:pt idx="945">
                  <c:v>-65.582423376862494</c:v>
                </c:pt>
                <c:pt idx="946">
                  <c:v>-66.069118727299838</c:v>
                </c:pt>
                <c:pt idx="947">
                  <c:v>-68.033892563446159</c:v>
                </c:pt>
                <c:pt idx="948">
                  <c:v>-70.027454294627603</c:v>
                </c:pt>
                <c:pt idx="949">
                  <c:v>-71.035030620856503</c:v>
                </c:pt>
                <c:pt idx="950">
                  <c:v>-70.782461823009399</c:v>
                </c:pt>
                <c:pt idx="951">
                  <c:v>-68.281513441834122</c:v>
                </c:pt>
                <c:pt idx="952">
                  <c:v>-62.462760157862292</c:v>
                </c:pt>
                <c:pt idx="953">
                  <c:v>-52.685446401132701</c:v>
                </c:pt>
                <c:pt idx="954">
                  <c:v>-41.778657575134957</c:v>
                </c:pt>
                <c:pt idx="955">
                  <c:v>-32.135387454662606</c:v>
                </c:pt>
                <c:pt idx="956">
                  <c:v>-23.755636039715704</c:v>
                </c:pt>
                <c:pt idx="957">
                  <c:v>-16.639403330294218</c:v>
                </c:pt>
                <c:pt idx="958">
                  <c:v>-14.169266993023712</c:v>
                </c:pt>
                <c:pt idx="959">
                  <c:v>-15.203607065418053</c:v>
                </c:pt>
                <c:pt idx="960">
                  <c:v>-19.307906256791043</c:v>
                </c:pt>
                <c:pt idx="961">
                  <c:v>-26.924778453307511</c:v>
                </c:pt>
                <c:pt idx="962">
                  <c:v>-36.708164656646048</c:v>
                </c:pt>
                <c:pt idx="963">
                  <c:v>-46.152618377032141</c:v>
                </c:pt>
                <c:pt idx="964">
                  <c:v>-53.999793733829499</c:v>
                </c:pt>
                <c:pt idx="965">
                  <c:v>-58.727530777056622</c:v>
                </c:pt>
                <c:pt idx="966">
                  <c:v>-61.048554814262445</c:v>
                </c:pt>
                <c:pt idx="967">
                  <c:v>-61.283131177712619</c:v>
                </c:pt>
                <c:pt idx="968">
                  <c:v>-61.048554814262445</c:v>
                </c:pt>
                <c:pt idx="969">
                  <c:v>-60.114747469061037</c:v>
                </c:pt>
                <c:pt idx="970">
                  <c:v>-58.268723699934526</c:v>
                </c:pt>
                <c:pt idx="971">
                  <c:v>-54.441507998274496</c:v>
                </c:pt>
                <c:pt idx="972">
                  <c:v>-47.38330088978315</c:v>
                </c:pt>
                <c:pt idx="973">
                  <c:v>-37.072511453184184</c:v>
                </c:pt>
                <c:pt idx="974">
                  <c:v>-28.025240722110624</c:v>
                </c:pt>
                <c:pt idx="975">
                  <c:v>-20.241488696562502</c:v>
                </c:pt>
                <c:pt idx="976">
                  <c:v>-13.721255376539792</c:v>
                </c:pt>
                <c:pt idx="977">
                  <c:v>-8.3775023606472949</c:v>
                </c:pt>
                <c:pt idx="978">
                  <c:v>-5.7575790070222217</c:v>
                </c:pt>
                <c:pt idx="979">
                  <c:v>-3.9187522116544988</c:v>
                </c:pt>
                <c:pt idx="980">
                  <c:v>-2.5749422676327107</c:v>
                </c:pt>
                <c:pt idx="981">
                  <c:v>-1.7416676496242223</c:v>
                </c:pt>
                <c:pt idx="982">
                  <c:v>-1.1659097489219998</c:v>
                </c:pt>
                <c:pt idx="983">
                  <c:v>-0.68033892563446163</c:v>
                </c:pt>
                <c:pt idx="984">
                  <c:v>-0.23030316028088887</c:v>
                </c:pt>
                <c:pt idx="985">
                  <c:v>-2.7213557025378473E-2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-1.4393947517555555E-2</c:v>
                </c:pt>
                <c:pt idx="1028">
                  <c:v>-0.29147743723049996</c:v>
                </c:pt>
                <c:pt idx="1029">
                  <c:v>-1.6634005599975135</c:v>
                </c:pt>
                <c:pt idx="1030">
                  <c:v>-4.7940841450658453</c:v>
                </c:pt>
                <c:pt idx="1031">
                  <c:v>-8.9962171984722197</c:v>
                </c:pt>
                <c:pt idx="1032">
                  <c:v>-13.38996967820605</c:v>
                </c:pt>
                <c:pt idx="1033">
                  <c:v>-17.885379412282621</c:v>
                </c:pt>
                <c:pt idx="1034">
                  <c:v>-22.600521751431874</c:v>
                </c:pt>
                <c:pt idx="1035">
                  <c:v>-27.550915170321172</c:v>
                </c:pt>
                <c:pt idx="1036">
                  <c:v>-31.796230066280216</c:v>
                </c:pt>
                <c:pt idx="1037">
                  <c:v>-35.447119910850212</c:v>
                </c:pt>
                <c:pt idx="1038">
                  <c:v>-38.73433767517195</c:v>
                </c:pt>
                <c:pt idx="1039">
                  <c:v>-42.753622614019385</c:v>
                </c:pt>
                <c:pt idx="1040">
                  <c:v>-47.589988979918047</c:v>
                </c:pt>
                <c:pt idx="1041">
                  <c:v>-52.685446401132701</c:v>
                </c:pt>
                <c:pt idx="1042">
                  <c:v>-57.356507276009445</c:v>
                </c:pt>
                <c:pt idx="1043">
                  <c:v>-60.580751519941899</c:v>
                </c:pt>
                <c:pt idx="1044">
                  <c:v>-62.2259347401125</c:v>
                </c:pt>
                <c:pt idx="1045">
                  <c:v>-62.700035386471981</c:v>
                </c:pt>
                <c:pt idx="1046">
                  <c:v>-62.937760425941605</c:v>
                </c:pt>
                <c:pt idx="1047">
                  <c:v>-63.414559937460645</c:v>
                </c:pt>
                <c:pt idx="1048">
                  <c:v>-63.893158692419355</c:v>
                </c:pt>
                <c:pt idx="1049">
                  <c:v>-63.414559937460645</c:v>
                </c:pt>
                <c:pt idx="1050">
                  <c:v>-61.518157352022691</c:v>
                </c:pt>
                <c:pt idx="1051">
                  <c:v>-57.811715866252158</c:v>
                </c:pt>
                <c:pt idx="1052">
                  <c:v>-53.559878712824201</c:v>
                </c:pt>
                <c:pt idx="1053">
                  <c:v>-48.630176593491399</c:v>
                </c:pt>
                <c:pt idx="1054">
                  <c:v>-43.146757305592615</c:v>
                </c:pt>
                <c:pt idx="1055">
                  <c:v>-36.526665974666862</c:v>
                </c:pt>
                <c:pt idx="1056">
                  <c:v>-29.147743723049995</c:v>
                </c:pt>
                <c:pt idx="1057">
                  <c:v>-21.197111868470206</c:v>
                </c:pt>
                <c:pt idx="1058">
                  <c:v>-14.509998719415844</c:v>
                </c:pt>
                <c:pt idx="1059">
                  <c:v>-9.9183294613156221</c:v>
                </c:pt>
                <c:pt idx="1060">
                  <c:v>-6.2723875362047927</c:v>
                </c:pt>
                <c:pt idx="1061">
                  <c:v>-4.03840190039418</c:v>
                </c:pt>
                <c:pt idx="1062">
                  <c:v>-3.2386381914499989</c:v>
                </c:pt>
                <c:pt idx="1063">
                  <c:v>-3.2928404000707938</c:v>
                </c:pt>
                <c:pt idx="1064">
                  <c:v>-3.684850564494222</c:v>
                </c:pt>
                <c:pt idx="1065">
                  <c:v>-5.4732985435504986</c:v>
                </c:pt>
                <c:pt idx="1066">
                  <c:v>-8.9064799319174597</c:v>
                </c:pt>
                <c:pt idx="1067">
                  <c:v>-12.314921722988618</c:v>
                </c:pt>
                <c:pt idx="1068">
                  <c:v>-13.610376999568624</c:v>
                </c:pt>
                <c:pt idx="1069">
                  <c:v>-14.282394424294498</c:v>
                </c:pt>
                <c:pt idx="1070">
                  <c:v>-15.675008846617995</c:v>
                </c:pt>
                <c:pt idx="1071">
                  <c:v>-18.654555982751997</c:v>
                </c:pt>
                <c:pt idx="1072">
                  <c:v>-22.743336699457625</c:v>
                </c:pt>
                <c:pt idx="1073">
                  <c:v>-28.025240722110624</c:v>
                </c:pt>
                <c:pt idx="1074">
                  <c:v>-35.090869709790702</c:v>
                </c:pt>
                <c:pt idx="1075">
                  <c:v>-44.536897768186535</c:v>
                </c:pt>
                <c:pt idx="1076">
                  <c:v>-54.663039846786859</c:v>
                </c:pt>
                <c:pt idx="1077">
                  <c:v>-63.893158692419355</c:v>
                </c:pt>
                <c:pt idx="1078">
                  <c:v>-71.541517649130483</c:v>
                </c:pt>
                <c:pt idx="1079">
                  <c:v>-78.024416667779533</c:v>
                </c:pt>
                <c:pt idx="1080">
                  <c:v>-84.236979359614494</c:v>
                </c:pt>
                <c:pt idx="1081">
                  <c:v>-88.135040271712512</c:v>
                </c:pt>
                <c:pt idx="1082">
                  <c:v>-89.264965151840613</c:v>
                </c:pt>
                <c:pt idx="1083">
                  <c:v>-87.853683578830285</c:v>
                </c:pt>
                <c:pt idx="1084">
                  <c:v>-83.413150769664369</c:v>
                </c:pt>
                <c:pt idx="1085">
                  <c:v>-79.087769540638945</c:v>
                </c:pt>
                <c:pt idx="1086">
                  <c:v>-77.231625027164171</c:v>
                </c:pt>
                <c:pt idx="1087">
                  <c:v>-77.231625027164171</c:v>
                </c:pt>
                <c:pt idx="1088">
                  <c:v>-77.495439096509386</c:v>
                </c:pt>
                <c:pt idx="1089">
                  <c:v>-77.759702976714465</c:v>
                </c:pt>
                <c:pt idx="1090">
                  <c:v>-77.759702976714465</c:v>
                </c:pt>
                <c:pt idx="1091">
                  <c:v>-77.759702976714465</c:v>
                </c:pt>
                <c:pt idx="1092">
                  <c:v>-78.5551934824894</c:v>
                </c:pt>
                <c:pt idx="1093">
                  <c:v>-81.236066207634096</c:v>
                </c:pt>
                <c:pt idx="1094">
                  <c:v>-85.619023226729794</c:v>
                </c:pt>
                <c:pt idx="1095">
                  <c:v>-89.264965151840613</c:v>
                </c:pt>
                <c:pt idx="1096">
                  <c:v>-91.259651410171884</c:v>
                </c:pt>
                <c:pt idx="1097">
                  <c:v>-91.833610067434392</c:v>
                </c:pt>
                <c:pt idx="1098">
                  <c:v>-90.687491996349038</c:v>
                </c:pt>
                <c:pt idx="1099">
                  <c:v>-87.292319625645604</c:v>
                </c:pt>
                <c:pt idx="1100">
                  <c:v>-81.777638482982141</c:v>
                </c:pt>
                <c:pt idx="1101">
                  <c:v>-78.024416667779533</c:v>
                </c:pt>
                <c:pt idx="1102">
                  <c:v>-76.705346321053526</c:v>
                </c:pt>
                <c:pt idx="1103">
                  <c:v>-77.759702976714465</c:v>
                </c:pt>
                <c:pt idx="1104">
                  <c:v>-81.506627439878159</c:v>
                </c:pt>
                <c:pt idx="1105">
                  <c:v>-87.292319625645604</c:v>
                </c:pt>
                <c:pt idx="1106">
                  <c:v>-91.833610067434392</c:v>
                </c:pt>
                <c:pt idx="1107">
                  <c:v>-93.566281499860168</c:v>
                </c:pt>
                <c:pt idx="1108">
                  <c:v>-93.276378400639373</c:v>
                </c:pt>
                <c:pt idx="1109">
                  <c:v>-90.687491996349038</c:v>
                </c:pt>
                <c:pt idx="1110">
                  <c:v>-86.453647277318041</c:v>
                </c:pt>
                <c:pt idx="1111">
                  <c:v>-84.236979359614494</c:v>
                </c:pt>
                <c:pt idx="1112">
                  <c:v>-84.51248851131767</c:v>
                </c:pt>
                <c:pt idx="1113">
                  <c:v>-88.135040271712512</c:v>
                </c:pt>
                <c:pt idx="1114">
                  <c:v>-95.901699484583531</c:v>
                </c:pt>
                <c:pt idx="1115">
                  <c:v>-103.99627081433887</c:v>
                </c:pt>
                <c:pt idx="1116">
                  <c:v>-108.32255166508418</c:v>
                </c:pt>
                <c:pt idx="1117">
                  <c:v>-109.26108202431477</c:v>
                </c:pt>
                <c:pt idx="1118">
                  <c:v>-108.01060783372714</c:v>
                </c:pt>
                <c:pt idx="1119">
                  <c:v>-104.30236710451688</c:v>
                </c:pt>
                <c:pt idx="1120">
                  <c:v>-100.65889913913567</c:v>
                </c:pt>
                <c:pt idx="1121">
                  <c:v>-98.563455248181512</c:v>
                </c:pt>
                <c:pt idx="1122">
                  <c:v>-97.080203937583391</c:v>
                </c:pt>
                <c:pt idx="1123">
                  <c:v>-94.730392005342452</c:v>
                </c:pt>
                <c:pt idx="1124">
                  <c:v>-89.832626457064222</c:v>
                </c:pt>
                <c:pt idx="1125">
                  <c:v>-81.777638482982141</c:v>
                </c:pt>
                <c:pt idx="1126">
                  <c:v>-70.027454294627603</c:v>
                </c:pt>
                <c:pt idx="1127">
                  <c:v>-57.356507276009445</c:v>
                </c:pt>
                <c:pt idx="1128">
                  <c:v>-45.949078962916715</c:v>
                </c:pt>
                <c:pt idx="1129">
                  <c:v>-36.165018043288292</c:v>
                </c:pt>
                <c:pt idx="1130">
                  <c:v>-29.472507163914841</c:v>
                </c:pt>
                <c:pt idx="1131">
                  <c:v>-24.343988644495784</c:v>
                </c:pt>
                <c:pt idx="1132">
                  <c:v>-19.972501802328182</c:v>
                </c:pt>
                <c:pt idx="1133">
                  <c:v>-15.913408602377514</c:v>
                </c:pt>
                <c:pt idx="1134">
                  <c:v>-11.897497244979512</c:v>
                </c:pt>
                <c:pt idx="1135">
                  <c:v>-8.4645407620425122</c:v>
                </c:pt>
                <c:pt idx="1136">
                  <c:v>-5.9755123686552114</c:v>
                </c:pt>
                <c:pt idx="1137">
                  <c:v>-4.7940841450658453</c:v>
                </c:pt>
                <c:pt idx="1138">
                  <c:v>-4.5349930897498458</c:v>
                </c:pt>
                <c:pt idx="1139">
                  <c:v>-4.5990911372889611</c:v>
                </c:pt>
                <c:pt idx="1140">
                  <c:v>-4.7940841450658453</c:v>
                </c:pt>
                <c:pt idx="1141">
                  <c:v>-5.1280687085591286</c:v>
                </c:pt>
                <c:pt idx="1142">
                  <c:v>-6.049056444252721</c:v>
                </c:pt>
                <c:pt idx="1143">
                  <c:v>-8.2047749904366292</c:v>
                </c:pt>
                <c:pt idx="1144">
                  <c:v>-11.385837391816404</c:v>
                </c:pt>
                <c:pt idx="1145">
                  <c:v>-13.38996967820605</c:v>
                </c:pt>
                <c:pt idx="1146">
                  <c:v>-13.832583564370889</c:v>
                </c:pt>
                <c:pt idx="1147">
                  <c:v>-11.589151900501877</c:v>
                </c:pt>
                <c:pt idx="1148">
                  <c:v>-6.8092367975236225</c:v>
                </c:pt>
                <c:pt idx="1149">
                  <c:v>-4.2830990081926252</c:v>
                </c:pt>
                <c:pt idx="1150">
                  <c:v>-3.2386381914499989</c:v>
                </c:pt>
                <c:pt idx="1151">
                  <c:v>-3.2386381914499989</c:v>
                </c:pt>
                <c:pt idx="1152">
                  <c:v>-3.2386381914499989</c:v>
                </c:pt>
                <c:pt idx="1153">
                  <c:v>-4.3453978122920445</c:v>
                </c:pt>
                <c:pt idx="1154">
                  <c:v>-7.9490575165700541</c:v>
                </c:pt>
                <c:pt idx="1155">
                  <c:v>-14.169266993023712</c:v>
                </c:pt>
                <c:pt idx="1156">
                  <c:v>-19.972501802328182</c:v>
                </c:pt>
                <c:pt idx="1157">
                  <c:v>-25.694095940556505</c:v>
                </c:pt>
                <c:pt idx="1158">
                  <c:v>-32.819099961746517</c:v>
                </c:pt>
                <c:pt idx="1159">
                  <c:v>-42.362287165885839</c:v>
                </c:pt>
                <c:pt idx="1160">
                  <c:v>-53.779611317896887</c:v>
                </c:pt>
                <c:pt idx="1161">
                  <c:v>-65.097527269864827</c:v>
                </c:pt>
                <c:pt idx="1162">
                  <c:v>-75.137305663359811</c:v>
                </c:pt>
                <c:pt idx="1163">
                  <c:v>-85.064856247303879</c:v>
                </c:pt>
                <c:pt idx="1164">
                  <c:v>-95.022544158862814</c:v>
                </c:pt>
                <c:pt idx="1165">
                  <c:v>-105.22335484021049</c:v>
                </c:pt>
                <c:pt idx="1166">
                  <c:v>-115.29911810249934</c:v>
                </c:pt>
                <c:pt idx="1167">
                  <c:v>-119.85210362664617</c:v>
                </c:pt>
                <c:pt idx="1168">
                  <c:v>-124.15881770498478</c:v>
                </c:pt>
                <c:pt idx="1169">
                  <c:v>-130.58998847474263</c:v>
                </c:pt>
                <c:pt idx="1170">
                  <c:v>-136.48183602345205</c:v>
                </c:pt>
                <c:pt idx="1171">
                  <c:v>-142.14585437161014</c:v>
                </c:pt>
                <c:pt idx="1172">
                  <c:v>-147.56045259794061</c:v>
                </c:pt>
                <c:pt idx="1173">
                  <c:v>-152.33496997059979</c:v>
                </c:pt>
                <c:pt idx="1174">
                  <c:v>-156.80968840511983</c:v>
                </c:pt>
                <c:pt idx="1175">
                  <c:v>-160.96841471054356</c:v>
                </c:pt>
                <c:pt idx="1176">
                  <c:v>-164.41149193782888</c:v>
                </c:pt>
                <c:pt idx="1177">
                  <c:v>-167.50259216722392</c:v>
                </c:pt>
                <c:pt idx="1178">
                  <c:v>-170.62248029165409</c:v>
                </c:pt>
                <c:pt idx="1179">
                  <c:v>-174.56282342458493</c:v>
                </c:pt>
                <c:pt idx="1180">
                  <c:v>-178.54814764350806</c:v>
                </c:pt>
                <c:pt idx="1181">
                  <c:v>-182.57845294842363</c:v>
                </c:pt>
                <c:pt idx="1182">
                  <c:v>-186.24418655137114</c:v>
                </c:pt>
                <c:pt idx="1183">
                  <c:v>-189.12050209515269</c:v>
                </c:pt>
                <c:pt idx="1184">
                  <c:v>-191.60345804193096</c:v>
                </c:pt>
                <c:pt idx="1185">
                  <c:v>-193.68495779622748</c:v>
                </c:pt>
                <c:pt idx="1186">
                  <c:v>-194.93925537912446</c:v>
                </c:pt>
                <c:pt idx="1187">
                  <c:v>-194.93925537912446</c:v>
                </c:pt>
                <c:pt idx="1188">
                  <c:v>-194.93925537912446</c:v>
                </c:pt>
                <c:pt idx="1189">
                  <c:v>-194.93925537912446</c:v>
                </c:pt>
                <c:pt idx="1190">
                  <c:v>-194.93925537912446</c:v>
                </c:pt>
                <c:pt idx="1191">
                  <c:v>-194.93925537912446</c:v>
                </c:pt>
                <c:pt idx="1192">
                  <c:v>-194.93925537912446</c:v>
                </c:pt>
                <c:pt idx="1193">
                  <c:v>-194.93925537912446</c:v>
                </c:pt>
                <c:pt idx="1194">
                  <c:v>-194.93925537912446</c:v>
                </c:pt>
                <c:pt idx="1195">
                  <c:v>-194.93925537912446</c:v>
                </c:pt>
                <c:pt idx="1196">
                  <c:v>-195.35825419514339</c:v>
                </c:pt>
                <c:pt idx="1197">
                  <c:v>-195.35825419514339</c:v>
                </c:pt>
                <c:pt idx="1198">
                  <c:v>-195.77770282202209</c:v>
                </c:pt>
                <c:pt idx="1199">
                  <c:v>-197.45999543813645</c:v>
                </c:pt>
                <c:pt idx="1200">
                  <c:v>-199.5729819526276</c:v>
                </c:pt>
                <c:pt idx="1201">
                  <c:v>-202.97715054052949</c:v>
                </c:pt>
                <c:pt idx="1202">
                  <c:v>-206.41010702346651</c:v>
                </c:pt>
                <c:pt idx="1203">
                  <c:v>-209.00371644178603</c:v>
                </c:pt>
                <c:pt idx="1204">
                  <c:v>-210.7417856045308</c:v>
                </c:pt>
                <c:pt idx="1205">
                  <c:v>-211.61351905106278</c:v>
                </c:pt>
                <c:pt idx="1206">
                  <c:v>-212.05006049061868</c:v>
                </c:pt>
                <c:pt idx="1207">
                  <c:v>-212.48705174103446</c:v>
                </c:pt>
                <c:pt idx="1208">
                  <c:v>-212.92449280231014</c:v>
                </c:pt>
                <c:pt idx="1209">
                  <c:v>-213.36238367444582</c:v>
                </c:pt>
                <c:pt idx="1210">
                  <c:v>-213.36238367444582</c:v>
                </c:pt>
                <c:pt idx="1211">
                  <c:v>-213.36238367444582</c:v>
                </c:pt>
                <c:pt idx="1212">
                  <c:v>-213.36238367444582</c:v>
                </c:pt>
                <c:pt idx="1213">
                  <c:v>-212.92449280231014</c:v>
                </c:pt>
                <c:pt idx="1214">
                  <c:v>-212.92449280231014</c:v>
                </c:pt>
                <c:pt idx="1215">
                  <c:v>-212.92449280231014</c:v>
                </c:pt>
                <c:pt idx="1216">
                  <c:v>-212.92449280231014</c:v>
                </c:pt>
                <c:pt idx="1217">
                  <c:v>-212.48705174103446</c:v>
                </c:pt>
                <c:pt idx="1218">
                  <c:v>-212.05006049061868</c:v>
                </c:pt>
                <c:pt idx="1219">
                  <c:v>-211.61351905106278</c:v>
                </c:pt>
                <c:pt idx="1220">
                  <c:v>-211.17742742236689</c:v>
                </c:pt>
                <c:pt idx="1221">
                  <c:v>-210.30659359755478</c:v>
                </c:pt>
                <c:pt idx="1222">
                  <c:v>-209.00371644178603</c:v>
                </c:pt>
                <c:pt idx="1223">
                  <c:v>-207.7048875837566</c:v>
                </c:pt>
                <c:pt idx="1224">
                  <c:v>-205.97941312508962</c:v>
                </c:pt>
                <c:pt idx="1225">
                  <c:v>-205.11937476091569</c:v>
                </c:pt>
                <c:pt idx="1226">
                  <c:v>-204.26113564018144</c:v>
                </c:pt>
                <c:pt idx="1227">
                  <c:v>-203.83269079610417</c:v>
                </c:pt>
                <c:pt idx="1228">
                  <c:v>-202.97715054052949</c:v>
                </c:pt>
                <c:pt idx="1229">
                  <c:v>-202.55005512903199</c:v>
                </c:pt>
                <c:pt idx="1230">
                  <c:v>-201.69721373861688</c:v>
                </c:pt>
                <c:pt idx="1231">
                  <c:v>-200.84617159164137</c:v>
                </c:pt>
                <c:pt idx="1232">
                  <c:v>-200.42132523444351</c:v>
                </c:pt>
                <c:pt idx="1233">
                  <c:v>-200.42132523444351</c:v>
                </c:pt>
                <c:pt idx="1234">
                  <c:v>-199.99692868810558</c:v>
                </c:pt>
                <c:pt idx="1235">
                  <c:v>-199.99692868810558</c:v>
                </c:pt>
                <c:pt idx="1236">
                  <c:v>-199.14948502800948</c:v>
                </c:pt>
                <c:pt idx="1237">
                  <c:v>-198.30384061135317</c:v>
                </c:pt>
                <c:pt idx="1238">
                  <c:v>-196.19760125976086</c:v>
                </c:pt>
                <c:pt idx="1239">
                  <c:v>-193.68495779622748</c:v>
                </c:pt>
                <c:pt idx="1240">
                  <c:v>-190.35995591967219</c:v>
                </c:pt>
                <c:pt idx="1241">
                  <c:v>-187.47419434783225</c:v>
                </c:pt>
                <c:pt idx="1242">
                  <c:v>-184.61047350812856</c:v>
                </c:pt>
                <c:pt idx="1243">
                  <c:v>-182.17339826906246</c:v>
                </c:pt>
                <c:pt idx="1244">
                  <c:v>-179.35061021761183</c:v>
                </c:pt>
                <c:pt idx="1245">
                  <c:v>-176.94862022561978</c:v>
                </c:pt>
                <c:pt idx="1246">
                  <c:v>-174.56282342458493</c:v>
                </c:pt>
                <c:pt idx="1247">
                  <c:v>-171.79986021750415</c:v>
                </c:pt>
                <c:pt idx="1248">
                  <c:v>-169.05893774255961</c:v>
                </c:pt>
                <c:pt idx="1249">
                  <c:v>-166.34005599975137</c:v>
                </c:pt>
                <c:pt idx="1250">
                  <c:v>-163.64321498907933</c:v>
                </c:pt>
                <c:pt idx="1251">
                  <c:v>-161.34917960346894</c:v>
                </c:pt>
                <c:pt idx="1252">
                  <c:v>-159.07133740881577</c:v>
                </c:pt>
                <c:pt idx="1253">
                  <c:v>-156.80968840511983</c:v>
                </c:pt>
                <c:pt idx="1254">
                  <c:v>-154.56423259238119</c:v>
                </c:pt>
                <c:pt idx="1255">
                  <c:v>-152.33496997059979</c:v>
                </c:pt>
                <c:pt idx="1256">
                  <c:v>-150.12190053977562</c:v>
                </c:pt>
                <c:pt idx="1257">
                  <c:v>-147.92502429990867</c:v>
                </c:pt>
                <c:pt idx="1258">
                  <c:v>-145.74434125099901</c:v>
                </c:pt>
                <c:pt idx="1259">
                  <c:v>-143.57985139304662</c:v>
                </c:pt>
                <c:pt idx="1260">
                  <c:v>-141.78847964340085</c:v>
                </c:pt>
                <c:pt idx="1261">
                  <c:v>-140.36347883916281</c:v>
                </c:pt>
                <c:pt idx="1262">
                  <c:v>-139.29945125001353</c:v>
                </c:pt>
                <c:pt idx="1263">
                  <c:v>-139.29945125001353</c:v>
                </c:pt>
                <c:pt idx="1264">
                  <c:v>-139.65367730220339</c:v>
                </c:pt>
                <c:pt idx="1265">
                  <c:v>-140.71905432393243</c:v>
                </c:pt>
                <c:pt idx="1266">
                  <c:v>-141.78847964340085</c:v>
                </c:pt>
                <c:pt idx="1267">
                  <c:v>-142.50367891067935</c:v>
                </c:pt>
                <c:pt idx="1268">
                  <c:v>-143.22067742139757</c:v>
                </c:pt>
                <c:pt idx="1269">
                  <c:v>-143.22067742139757</c:v>
                </c:pt>
                <c:pt idx="1270">
                  <c:v>-142.50367891067935</c:v>
                </c:pt>
                <c:pt idx="1271">
                  <c:v>-141.43155472605142</c:v>
                </c:pt>
                <c:pt idx="1272">
                  <c:v>-140.00835316525314</c:v>
                </c:pt>
                <c:pt idx="1273">
                  <c:v>-138.5923485782136</c:v>
                </c:pt>
                <c:pt idx="1274">
                  <c:v>-137.53506815196315</c:v>
                </c:pt>
                <c:pt idx="1275">
                  <c:v>-136.48183602345205</c:v>
                </c:pt>
                <c:pt idx="1276">
                  <c:v>-135.78193032541085</c:v>
                </c:pt>
                <c:pt idx="1277">
                  <c:v>-135.78193032541085</c:v>
                </c:pt>
                <c:pt idx="1278">
                  <c:v>-136.13165826900149</c:v>
                </c:pt>
                <c:pt idx="1279">
                  <c:v>-136.48183602345205</c:v>
                </c:pt>
                <c:pt idx="1280">
                  <c:v>-137.18354096493286</c:v>
                </c:pt>
                <c:pt idx="1281">
                  <c:v>-137.88704514985338</c:v>
                </c:pt>
                <c:pt idx="1282">
                  <c:v>-137.88704514985338</c:v>
                </c:pt>
                <c:pt idx="1283">
                  <c:v>-138.23947195860356</c:v>
                </c:pt>
                <c:pt idx="1284">
                  <c:v>-138.23947195860356</c:v>
                </c:pt>
                <c:pt idx="1285">
                  <c:v>-138.23947195860356</c:v>
                </c:pt>
                <c:pt idx="1286">
                  <c:v>-137.53506815196315</c:v>
                </c:pt>
                <c:pt idx="1287">
                  <c:v>-136.83246358876249</c:v>
                </c:pt>
                <c:pt idx="1288">
                  <c:v>-135.78193032541085</c:v>
                </c:pt>
                <c:pt idx="1289">
                  <c:v>-134.38751665964767</c:v>
                </c:pt>
                <c:pt idx="1290">
                  <c:v>-133.00029996764326</c:v>
                </c:pt>
                <c:pt idx="1291">
                  <c:v>-131.96461046266913</c:v>
                </c:pt>
                <c:pt idx="1292">
                  <c:v>-130.58998847474263</c:v>
                </c:pt>
                <c:pt idx="1293">
                  <c:v>-128.8818317341827</c:v>
                </c:pt>
                <c:pt idx="1294">
                  <c:v>-127.18492026512087</c:v>
                </c:pt>
                <c:pt idx="1295">
                  <c:v>-125.49925406755713</c:v>
                </c:pt>
                <c:pt idx="1296">
                  <c:v>-124.49325207933799</c:v>
                </c:pt>
                <c:pt idx="1297">
                  <c:v>-124.15881770498478</c:v>
                </c:pt>
                <c:pt idx="1298">
                  <c:v>-124.49325207933799</c:v>
                </c:pt>
                <c:pt idx="1299">
                  <c:v>-125.16347026062415</c:v>
                </c:pt>
                <c:pt idx="1300">
                  <c:v>-126.17217111400288</c:v>
                </c:pt>
                <c:pt idx="1301">
                  <c:v>-126.84688740388827</c:v>
                </c:pt>
                <c:pt idx="1302">
                  <c:v>-127.52340293721336</c:v>
                </c:pt>
                <c:pt idx="1303">
                  <c:v>-128.20171771397818</c:v>
                </c:pt>
                <c:pt idx="1304">
                  <c:v>-129.2225634605748</c:v>
                </c:pt>
                <c:pt idx="1305">
                  <c:v>-129.56374499782692</c:v>
                </c:pt>
                <c:pt idx="1306">
                  <c:v>-129.90537634593886</c:v>
                </c:pt>
                <c:pt idx="1307">
                  <c:v>-129.90537634593886</c:v>
                </c:pt>
                <c:pt idx="1308">
                  <c:v>-129.90537634593886</c:v>
                </c:pt>
                <c:pt idx="1309">
                  <c:v>-129.56374499782692</c:v>
                </c:pt>
                <c:pt idx="1310">
                  <c:v>-129.56374499782692</c:v>
                </c:pt>
                <c:pt idx="1311">
                  <c:v>-129.2225634605748</c:v>
                </c:pt>
                <c:pt idx="1312">
                  <c:v>-128.8818317341827</c:v>
                </c:pt>
                <c:pt idx="1313">
                  <c:v>-128.20171771397818</c:v>
                </c:pt>
                <c:pt idx="1314">
                  <c:v>-127.18492026512087</c:v>
                </c:pt>
                <c:pt idx="1315">
                  <c:v>-126.50930435351559</c:v>
                </c:pt>
                <c:pt idx="1316">
                  <c:v>-125.49925406755713</c:v>
                </c:pt>
                <c:pt idx="1317">
                  <c:v>-123.49129838885813</c:v>
                </c:pt>
                <c:pt idx="1318">
                  <c:v>-122.16165748692394</c:v>
                </c:pt>
                <c:pt idx="1319">
                  <c:v>-120.83921355874853</c:v>
                </c:pt>
                <c:pt idx="1320">
                  <c:v>-121.4995359011164</c:v>
                </c:pt>
                <c:pt idx="1321">
                  <c:v>-123.15821344708468</c:v>
                </c:pt>
                <c:pt idx="1322">
                  <c:v>-126.17217111400288</c:v>
                </c:pt>
                <c:pt idx="1323">
                  <c:v>-130.24745750491076</c:v>
                </c:pt>
                <c:pt idx="1324">
                  <c:v>-135.78193032541085</c:v>
                </c:pt>
                <c:pt idx="1325">
                  <c:v>-141.07507961956199</c:v>
                </c:pt>
                <c:pt idx="1326">
                  <c:v>-145.02104538824184</c:v>
                </c:pt>
                <c:pt idx="1327">
                  <c:v>-146.83265862658419</c:v>
                </c:pt>
                <c:pt idx="1328">
                  <c:v>-147.56045259794061</c:v>
                </c:pt>
                <c:pt idx="1329">
                  <c:v>-147.56045259794061</c:v>
                </c:pt>
                <c:pt idx="1330">
                  <c:v>-147.56045259794061</c:v>
                </c:pt>
                <c:pt idx="1331">
                  <c:v>-147.56045259794061</c:v>
                </c:pt>
                <c:pt idx="1332">
                  <c:v>-147.56045259794061</c:v>
                </c:pt>
                <c:pt idx="1333">
                  <c:v>-147.19633070683247</c:v>
                </c:pt>
                <c:pt idx="1334">
                  <c:v>-146.10666389866745</c:v>
                </c:pt>
                <c:pt idx="1335">
                  <c:v>-145.02104538824184</c:v>
                </c:pt>
                <c:pt idx="1336">
                  <c:v>-143.93947517555551</c:v>
                </c:pt>
                <c:pt idx="1337">
                  <c:v>-143.57985139304662</c:v>
                </c:pt>
                <c:pt idx="1338">
                  <c:v>-143.22067742139757</c:v>
                </c:pt>
                <c:pt idx="1339">
                  <c:v>-143.22067742139757</c:v>
                </c:pt>
                <c:pt idx="1340">
                  <c:v>-143.22067742139757</c:v>
                </c:pt>
                <c:pt idx="1341">
                  <c:v>-143.57985139304662</c:v>
                </c:pt>
                <c:pt idx="1342">
                  <c:v>-143.93947517555551</c:v>
                </c:pt>
                <c:pt idx="1343">
                  <c:v>-145.3824684141905</c:v>
                </c:pt>
                <c:pt idx="1344">
                  <c:v>-146.83265862658419</c:v>
                </c:pt>
                <c:pt idx="1345">
                  <c:v>-148.29004581273674</c:v>
                </c:pt>
                <c:pt idx="1346">
                  <c:v>-149.38780921638028</c:v>
                </c:pt>
                <c:pt idx="1347">
                  <c:v>-149.75462997264796</c:v>
                </c:pt>
                <c:pt idx="1348">
                  <c:v>-149.75462997264796</c:v>
                </c:pt>
                <c:pt idx="1349">
                  <c:v>-149.02143827097248</c:v>
                </c:pt>
                <c:pt idx="1350">
                  <c:v>-146.46943635719592</c:v>
                </c:pt>
                <c:pt idx="1351">
                  <c:v>-142.50367891067935</c:v>
                </c:pt>
                <c:pt idx="1352">
                  <c:v>-137.53506815196315</c:v>
                </c:pt>
                <c:pt idx="1353">
                  <c:v>-132.65462032179198</c:v>
                </c:pt>
                <c:pt idx="1354">
                  <c:v>-127.52340293721336</c:v>
                </c:pt>
                <c:pt idx="1355">
                  <c:v>-122.49339299611761</c:v>
                </c:pt>
                <c:pt idx="1356">
                  <c:v>-116.9150636167749</c:v>
                </c:pt>
                <c:pt idx="1357">
                  <c:v>-110.8342955068976</c:v>
                </c:pt>
                <c:pt idx="1358">
                  <c:v>-104.60891320555484</c:v>
                </c:pt>
                <c:pt idx="1359">
                  <c:v>-98.265905364342032</c:v>
                </c:pt>
                <c:pt idx="1360">
                  <c:v>-91.546405833373157</c:v>
                </c:pt>
                <c:pt idx="1361">
                  <c:v>-85.341714831586884</c:v>
                </c:pt>
                <c:pt idx="1362">
                  <c:v>-81.506627439878159</c:v>
                </c:pt>
                <c:pt idx="1363">
                  <c:v>-80.427081376061494</c:v>
                </c:pt>
                <c:pt idx="1364">
                  <c:v>-82.049099336946057</c:v>
                </c:pt>
                <c:pt idx="1365">
                  <c:v>-85.896781432732581</c:v>
                </c:pt>
                <c:pt idx="1366">
                  <c:v>-88.135040271712512</c:v>
                </c:pt>
                <c:pt idx="1367">
                  <c:v>-88.416846775454658</c:v>
                </c:pt>
                <c:pt idx="1368">
                  <c:v>-86.174989449595358</c:v>
                </c:pt>
                <c:pt idx="1369">
                  <c:v>-80.965954786250009</c:v>
                </c:pt>
                <c:pt idx="1370">
                  <c:v>-76.705346321053526</c:v>
                </c:pt>
                <c:pt idx="1371">
                  <c:v>-75.137305663359811</c:v>
                </c:pt>
                <c:pt idx="1372">
                  <c:v>-75.137305663359811</c:v>
                </c:pt>
                <c:pt idx="1373">
                  <c:v>-75.137305663359811</c:v>
                </c:pt>
                <c:pt idx="1374">
                  <c:v>-73.842974913929638</c:v>
                </c:pt>
                <c:pt idx="1375">
                  <c:v>-71.035030620856503</c:v>
                </c:pt>
                <c:pt idx="1376">
                  <c:v>-66.313141118808389</c:v>
                </c:pt>
                <c:pt idx="1377">
                  <c:v>-58.039994877663375</c:v>
                </c:pt>
                <c:pt idx="1378">
                  <c:v>-46.561046637842786</c:v>
                </c:pt>
                <c:pt idx="1379">
                  <c:v>-36.345617103547625</c:v>
                </c:pt>
                <c:pt idx="1380">
                  <c:v>-27.393706274777877</c:v>
                </c:pt>
                <c:pt idx="1381">
                  <c:v>-19.705314151533557</c:v>
                </c:pt>
                <c:pt idx="1382">
                  <c:v>-16.761976789623404</c:v>
                </c:pt>
                <c:pt idx="1383">
                  <c:v>-19.307906256791043</c:v>
                </c:pt>
                <c:pt idx="1384">
                  <c:v>-24.343988644495784</c:v>
                </c:pt>
                <c:pt idx="1385">
                  <c:v>-28.503614571639385</c:v>
                </c:pt>
                <c:pt idx="1386">
                  <c:v>-30.292287456125624</c:v>
                </c:pt>
                <c:pt idx="1387">
                  <c:v>-31.796230066280216</c:v>
                </c:pt>
                <c:pt idx="1388">
                  <c:v>-34.913419325550848</c:v>
                </c:pt>
                <c:pt idx="1389">
                  <c:v>-40.623543286851117</c:v>
                </c:pt>
                <c:pt idx="1390">
                  <c:v>-48.630176593491399</c:v>
                </c:pt>
                <c:pt idx="1391">
                  <c:v>-56.677067972094846</c:v>
                </c:pt>
                <c:pt idx="1392">
                  <c:v>-62.700035386471981</c:v>
                </c:pt>
                <c:pt idx="1393">
                  <c:v>-66.313141118808389</c:v>
                </c:pt>
                <c:pt idx="1394">
                  <c:v>-67.786721495918144</c:v>
                </c:pt>
                <c:pt idx="1395">
                  <c:v>-67.786721495918144</c:v>
                </c:pt>
                <c:pt idx="1396">
                  <c:v>-67.293728793441872</c:v>
                </c:pt>
                <c:pt idx="1397">
                  <c:v>-65.825546146651206</c:v>
                </c:pt>
                <c:pt idx="1398">
                  <c:v>-63.653634409510055</c:v>
                </c:pt>
                <c:pt idx="1399">
                  <c:v>-61.048554814262445</c:v>
                </c:pt>
                <c:pt idx="1400">
                  <c:v>-57.811715866252158</c:v>
                </c:pt>
                <c:pt idx="1401">
                  <c:v>-54.220425960622045</c:v>
                </c:pt>
                <c:pt idx="1402">
                  <c:v>-50.530852382098608</c:v>
                </c:pt>
                <c:pt idx="1403">
                  <c:v>-45.949078962916715</c:v>
                </c:pt>
                <c:pt idx="1404">
                  <c:v>-39.296376344646511</c:v>
                </c:pt>
                <c:pt idx="1405">
                  <c:v>-29.963025906661542</c:v>
                </c:pt>
                <c:pt idx="1406">
                  <c:v>-21.893194174201994</c:v>
                </c:pt>
                <c:pt idx="1407">
                  <c:v>-17.132396032770501</c:v>
                </c:pt>
                <c:pt idx="1408">
                  <c:v>-16.274381817466207</c:v>
                </c:pt>
                <c:pt idx="1409">
                  <c:v>-16.761976789623404</c:v>
                </c:pt>
                <c:pt idx="1410">
                  <c:v>-17.00847314086154</c:v>
                </c:pt>
                <c:pt idx="1411">
                  <c:v>-16.885000059812509</c:v>
                </c:pt>
                <c:pt idx="1412">
                  <c:v>-16.517279681824959</c:v>
                </c:pt>
                <c:pt idx="1413">
                  <c:v>-16.033283196547153</c:v>
                </c:pt>
                <c:pt idx="1414">
                  <c:v>-16.15360760157672</c:v>
                </c:pt>
                <c:pt idx="1415">
                  <c:v>-17.885379412282621</c:v>
                </c:pt>
                <c:pt idx="1416">
                  <c:v>-21.753078091335794</c:v>
                </c:pt>
                <c:pt idx="1417">
                  <c:v>-27.23694719009449</c:v>
                </c:pt>
                <c:pt idx="1418">
                  <c:v>-33.163655080447995</c:v>
                </c:pt>
                <c:pt idx="1419">
                  <c:v>-37.622405229440787</c:v>
                </c:pt>
                <c:pt idx="1420">
                  <c:v>-39.108580310628405</c:v>
                </c:pt>
                <c:pt idx="1421">
                  <c:v>-37.622405229440787</c:v>
                </c:pt>
                <c:pt idx="1422">
                  <c:v>-32.991152615667282</c:v>
                </c:pt>
                <c:pt idx="1423">
                  <c:v>-28.025240722110624</c:v>
                </c:pt>
                <c:pt idx="1424">
                  <c:v>-26.459898929576454</c:v>
                </c:pt>
                <c:pt idx="1425">
                  <c:v>-26.924778453307511</c:v>
                </c:pt>
                <c:pt idx="1426">
                  <c:v>-29.635563600637145</c:v>
                </c:pt>
                <c:pt idx="1427">
                  <c:v>-35.090869709790702</c:v>
                </c:pt>
                <c:pt idx="1428">
                  <c:v>-39.296376344646511</c:v>
                </c:pt>
                <c:pt idx="1429">
                  <c:v>-40.623543286851117</c:v>
                </c:pt>
                <c:pt idx="1430">
                  <c:v>-39.484622189524536</c:v>
                </c:pt>
                <c:pt idx="1431">
                  <c:v>-36.165018043288292</c:v>
                </c:pt>
                <c:pt idx="1432">
                  <c:v>-30.127431775963618</c:v>
                </c:pt>
                <c:pt idx="1433">
                  <c:v>-22.033760067928128</c:v>
                </c:pt>
                <c:pt idx="1434">
                  <c:v>-15.203607065418053</c:v>
                </c:pt>
                <c:pt idx="1435">
                  <c:v>-9.5440868258591802</c:v>
                </c:pt>
                <c:pt idx="1436">
                  <c:v>-8.2047749904366292</c:v>
                </c:pt>
                <c:pt idx="1437">
                  <c:v>-8.728354831387712</c:v>
                </c:pt>
                <c:pt idx="1438">
                  <c:v>-10.013014647329545</c:v>
                </c:pt>
                <c:pt idx="1439">
                  <c:v>-10.885422810151386</c:v>
                </c:pt>
                <c:pt idx="1440">
                  <c:v>-10.984606104764545</c:v>
                </c:pt>
                <c:pt idx="1441">
                  <c:v>-10.299769070530843</c:v>
                </c:pt>
                <c:pt idx="1442">
                  <c:v>-8.6399669974127224</c:v>
                </c:pt>
                <c:pt idx="1443">
                  <c:v>-7.5318579439909046</c:v>
                </c:pt>
                <c:pt idx="1444">
                  <c:v>-7.2869359307624988</c:v>
                </c:pt>
                <c:pt idx="1445">
                  <c:v>-7.5318579439909046</c:v>
                </c:pt>
                <c:pt idx="1446">
                  <c:v>-7.6973883404427923</c:v>
                </c:pt>
                <c:pt idx="1447">
                  <c:v>-7.2061948814062085</c:v>
                </c:pt>
                <c:pt idx="1448">
                  <c:v>-5.0603721741406256</c:v>
                </c:pt>
                <c:pt idx="1449">
                  <c:v>-2.2042981190556561</c:v>
                </c:pt>
                <c:pt idx="1450">
                  <c:v>-0.47589988979918041</c:v>
                </c:pt>
                <c:pt idx="1451">
                  <c:v>-3.2386381914499995E-2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-0.10885422810151389</c:v>
                </c:pt>
                <c:pt idx="1480">
                  <c:v>-0.43541691240605557</c:v>
                </c:pt>
                <c:pt idx="1481">
                  <c:v>-0.89264965151840614</c:v>
                </c:pt>
                <c:pt idx="1482">
                  <c:v>-1.4036347883916285</c:v>
                </c:pt>
                <c:pt idx="1483">
                  <c:v>-1.9035995591967216</c:v>
                </c:pt>
                <c:pt idx="1484">
                  <c:v>-2.4325771304668886</c:v>
                </c:pt>
                <c:pt idx="1485">
                  <c:v>-2.9743743112448779</c:v>
                </c:pt>
                <c:pt idx="1486">
                  <c:v>-3.742651259994406</c:v>
                </c:pt>
                <c:pt idx="1487">
                  <c:v>-4.859981436044654</c:v>
                </c:pt>
                <c:pt idx="1488">
                  <c:v>-6.4997669258961794</c:v>
                </c:pt>
                <c:pt idx="1489">
                  <c:v>-8.8171924762226244</c:v>
                </c:pt>
                <c:pt idx="1490">
                  <c:v>-12.001178648191905</c:v>
                </c:pt>
                <c:pt idx="1491">
                  <c:v>-16.033283196547153</c:v>
                </c:pt>
                <c:pt idx="1492">
                  <c:v>-20.921827622196954</c:v>
                </c:pt>
                <c:pt idx="1493">
                  <c:v>-26.15222830138871</c:v>
                </c:pt>
                <c:pt idx="1494">
                  <c:v>-31.627326088378897</c:v>
                </c:pt>
                <c:pt idx="1495">
                  <c:v>-37.072511453184184</c:v>
                </c:pt>
                <c:pt idx="1496">
                  <c:v>-42.167294158108945</c:v>
                </c:pt>
                <c:pt idx="1497">
                  <c:v>-46.971274142093122</c:v>
                </c:pt>
                <c:pt idx="1498">
                  <c:v>-51.172507573779647</c:v>
                </c:pt>
                <c:pt idx="1499">
                  <c:v>-54.663039846786859</c:v>
                </c:pt>
                <c:pt idx="1500">
                  <c:v>-57.356507276009445</c:v>
                </c:pt>
                <c:pt idx="1501">
                  <c:v>-59.18813709761838</c:v>
                </c:pt>
                <c:pt idx="1502">
                  <c:v>-61.048554814262445</c:v>
                </c:pt>
                <c:pt idx="1503">
                  <c:v>-62.462760157862292</c:v>
                </c:pt>
                <c:pt idx="1504">
                  <c:v>-64.133132786188611</c:v>
                </c:pt>
                <c:pt idx="1505">
                  <c:v>-65.582423376862494</c:v>
                </c:pt>
                <c:pt idx="1506">
                  <c:v>-66.802535334405292</c:v>
                </c:pt>
                <c:pt idx="1507">
                  <c:v>-68.033892563446159</c:v>
                </c:pt>
                <c:pt idx="1508">
                  <c:v>-69.526364996672712</c:v>
                </c:pt>
                <c:pt idx="1509">
                  <c:v>-71.288049229563526</c:v>
                </c:pt>
                <c:pt idx="1510">
                  <c:v>-73.585458196623378</c:v>
                </c:pt>
                <c:pt idx="1511">
                  <c:v>-76.968260768678888</c:v>
                </c:pt>
                <c:pt idx="1512">
                  <c:v>-81.506627439878159</c:v>
                </c:pt>
                <c:pt idx="1513">
                  <c:v>-87.292319625645604</c:v>
                </c:pt>
                <c:pt idx="1514">
                  <c:v>-94.147437130881428</c:v>
                </c:pt>
                <c:pt idx="1515">
                  <c:v>-101.26164569143324</c:v>
                </c:pt>
                <c:pt idx="1516">
                  <c:v>-107.69911381323004</c:v>
                </c:pt>
                <c:pt idx="1517">
                  <c:v>-112.41875426097855</c:v>
                </c:pt>
                <c:pt idx="1518">
                  <c:v>-116.26733597848497</c:v>
                </c:pt>
                <c:pt idx="1519">
                  <c:v>-118.86904199228314</c:v>
                </c:pt>
                <c:pt idx="1520">
                  <c:v>-121.1691498245025</c:v>
                </c:pt>
                <c:pt idx="1521">
                  <c:v>-122.49339299611761</c:v>
                </c:pt>
                <c:pt idx="1522">
                  <c:v>-123.49129838885813</c:v>
                </c:pt>
                <c:pt idx="1523">
                  <c:v>-123.15821344708468</c:v>
                </c:pt>
                <c:pt idx="1524">
                  <c:v>-121.83037178859018</c:v>
                </c:pt>
                <c:pt idx="1525">
                  <c:v>-118.21591662367403</c:v>
                </c:pt>
                <c:pt idx="1526">
                  <c:v>-112.73699544437444</c:v>
                </c:pt>
                <c:pt idx="1527">
                  <c:v>-105.83959571830582</c:v>
                </c:pt>
                <c:pt idx="1528">
                  <c:v>-98.563455248181512</c:v>
                </c:pt>
                <c:pt idx="1529">
                  <c:v>-92.121264112355547</c:v>
                </c:pt>
                <c:pt idx="1530">
                  <c:v>-87.012312365343178</c:v>
                </c:pt>
                <c:pt idx="1531">
                  <c:v>-83.413150769664369</c:v>
                </c:pt>
                <c:pt idx="1532">
                  <c:v>-81.506627439878159</c:v>
                </c:pt>
                <c:pt idx="1533">
                  <c:v>-80.965954786250009</c:v>
                </c:pt>
                <c:pt idx="1534">
                  <c:v>-82.049099336946057</c:v>
                </c:pt>
                <c:pt idx="1535">
                  <c:v>-84.788447473880822</c:v>
                </c:pt>
                <c:pt idx="1536">
                  <c:v>-89.832626457064222</c:v>
                </c:pt>
                <c:pt idx="1537">
                  <c:v>-96.784903108043537</c:v>
                </c:pt>
                <c:pt idx="1538">
                  <c:v>-105.22335484021049</c:v>
                </c:pt>
                <c:pt idx="1539">
                  <c:v>-115.29911810249934</c:v>
                </c:pt>
                <c:pt idx="1540">
                  <c:v>-126.17217111400288</c:v>
                </c:pt>
                <c:pt idx="1541">
                  <c:v>-138.23947195860356</c:v>
                </c:pt>
                <c:pt idx="1542">
                  <c:v>-150.48962091776315</c:v>
                </c:pt>
                <c:pt idx="1543">
                  <c:v>-162.11205882189941</c:v>
                </c:pt>
                <c:pt idx="1544">
                  <c:v>-171.79986021750415</c:v>
                </c:pt>
                <c:pt idx="1545">
                  <c:v>-178.14759107274614</c:v>
                </c:pt>
                <c:pt idx="1546">
                  <c:v>-182.17339826906246</c:v>
                </c:pt>
                <c:pt idx="1547">
                  <c:v>-184.61047350812856</c:v>
                </c:pt>
                <c:pt idx="1548">
                  <c:v>-186.24418655137114</c:v>
                </c:pt>
                <c:pt idx="1549">
                  <c:v>-188.29644859977259</c:v>
                </c:pt>
                <c:pt idx="1550">
                  <c:v>-190.35995591967219</c:v>
                </c:pt>
                <c:pt idx="1551">
                  <c:v>-193.26775822364837</c:v>
                </c:pt>
                <c:pt idx="1552">
                  <c:v>-196.19760125976086</c:v>
                </c:pt>
                <c:pt idx="1553">
                  <c:v>-199.5729819526276</c:v>
                </c:pt>
                <c:pt idx="1554">
                  <c:v>-202.55005512903199</c:v>
                </c:pt>
                <c:pt idx="1555">
                  <c:v>-205.97941312508962</c:v>
                </c:pt>
                <c:pt idx="1556">
                  <c:v>-209.87185140143859</c:v>
                </c:pt>
                <c:pt idx="1557">
                  <c:v>-214.67875515601227</c:v>
                </c:pt>
                <c:pt idx="1558">
                  <c:v>-219.98472405967115</c:v>
                </c:pt>
                <c:pt idx="1559">
                  <c:v>-226.70827188837939</c:v>
                </c:pt>
                <c:pt idx="1560">
                  <c:v>-233.99160933226244</c:v>
                </c:pt>
                <c:pt idx="1561">
                  <c:v>-241.39009835628596</c:v>
                </c:pt>
                <c:pt idx="1562">
                  <c:v>-248.90373896045</c:v>
                </c:pt>
                <c:pt idx="1563">
                  <c:v>-256.53253114475444</c:v>
                </c:pt>
                <c:pt idx="1564">
                  <c:v>-264.76429478678654</c:v>
                </c:pt>
                <c:pt idx="1565">
                  <c:v>-273.12605376733649</c:v>
                </c:pt>
                <c:pt idx="1566">
                  <c:v>-281.61780808640441</c:v>
                </c:pt>
                <c:pt idx="1567">
                  <c:v>-290.75076778629335</c:v>
                </c:pt>
                <c:pt idx="1568">
                  <c:v>-298.99130274009394</c:v>
                </c:pt>
                <c:pt idx="1569">
                  <c:v>-306.8213852842141</c:v>
                </c:pt>
                <c:pt idx="1570">
                  <c:v>-314.2207739299576</c:v>
                </c:pt>
                <c:pt idx="1571">
                  <c:v>-321.17057662120732</c:v>
                </c:pt>
                <c:pt idx="1572">
                  <c:v>-327.65325073442642</c:v>
                </c:pt>
                <c:pt idx="1573">
                  <c:v>-333.65260307865748</c:v>
                </c:pt>
                <c:pt idx="1574">
                  <c:v>-338.04995404527068</c:v>
                </c:pt>
                <c:pt idx="1575">
                  <c:v>-341.36685932634754</c:v>
                </c:pt>
                <c:pt idx="1576">
                  <c:v>-343.58712573093032</c:v>
                </c:pt>
                <c:pt idx="1577">
                  <c:v>-344.1433168592261</c:v>
                </c:pt>
                <c:pt idx="1578">
                  <c:v>-343.58712573093032</c:v>
                </c:pt>
                <c:pt idx="1579">
                  <c:v>-341.92125121120336</c:v>
                </c:pt>
                <c:pt idx="1580">
                  <c:v>-340.25942498921552</c:v>
                </c:pt>
                <c:pt idx="1581">
                  <c:v>-337.49871083643444</c:v>
                </c:pt>
                <c:pt idx="1582">
                  <c:v>-335.29823610968805</c:v>
                </c:pt>
                <c:pt idx="1583">
                  <c:v>-332.01101834536638</c:v>
                </c:pt>
                <c:pt idx="1584">
                  <c:v>-328.19639734778423</c:v>
                </c:pt>
                <c:pt idx="1585">
                  <c:v>-323.86381914500004</c:v>
                </c:pt>
                <c:pt idx="1586">
                  <c:v>-319.02407919765176</c:v>
                </c:pt>
                <c:pt idx="1587">
                  <c:v>-313.6893223989577</c:v>
                </c:pt>
                <c:pt idx="1588">
                  <c:v>-308.39954668625614</c:v>
                </c:pt>
                <c:pt idx="1589">
                  <c:v>-303.67720737334815</c:v>
                </c:pt>
                <c:pt idx="1590">
                  <c:v>-300.02946620479764</c:v>
                </c:pt>
                <c:pt idx="1591">
                  <c:v>-296.92037354100563</c:v>
                </c:pt>
                <c:pt idx="1592">
                  <c:v>-294.85664131567603</c:v>
                </c:pt>
                <c:pt idx="1593">
                  <c:v>-292.80010606410531</c:v>
                </c:pt>
                <c:pt idx="1594">
                  <c:v>-291.77453730347952</c:v>
                </c:pt>
                <c:pt idx="1595">
                  <c:v>-290.75076778629335</c:v>
                </c:pt>
                <c:pt idx="1596">
                  <c:v>-288.70862648224016</c:v>
                </c:pt>
                <c:pt idx="1597">
                  <c:v>-286.67368215194574</c:v>
                </c:pt>
                <c:pt idx="1598">
                  <c:v>-283.1298472920376</c:v>
                </c:pt>
                <c:pt idx="1599">
                  <c:v>-279.10673896088082</c:v>
                </c:pt>
                <c:pt idx="1600">
                  <c:v>-274.61515261911359</c:v>
                </c:pt>
                <c:pt idx="1601">
                  <c:v>-269.66723315995381</c:v>
                </c:pt>
                <c:pt idx="1602">
                  <c:v>-264.76429478678654</c:v>
                </c:pt>
                <c:pt idx="1603">
                  <c:v>-260.87433047016714</c:v>
                </c:pt>
                <c:pt idx="1604">
                  <c:v>-257.97574928881932</c:v>
                </c:pt>
                <c:pt idx="1605">
                  <c:v>-255.57263476967742</c:v>
                </c:pt>
                <c:pt idx="1606">
                  <c:v>-254.61453763804022</c:v>
                </c:pt>
                <c:pt idx="1607">
                  <c:v>-253.65823974984258</c:v>
                </c:pt>
                <c:pt idx="1608">
                  <c:v>-253.65823974984258</c:v>
                </c:pt>
                <c:pt idx="1609">
                  <c:v>-253.65823974984258</c:v>
                </c:pt>
                <c:pt idx="1610">
                  <c:v>-254.61453763804022</c:v>
                </c:pt>
                <c:pt idx="1611">
                  <c:v>-255.09336129842887</c:v>
                </c:pt>
                <c:pt idx="1612">
                  <c:v>-256.53253114475444</c:v>
                </c:pt>
                <c:pt idx="1613">
                  <c:v>-258.45772162522752</c:v>
                </c:pt>
                <c:pt idx="1614">
                  <c:v>-261.3590016717348</c:v>
                </c:pt>
                <c:pt idx="1615">
                  <c:v>-264.76429478678654</c:v>
                </c:pt>
                <c:pt idx="1616">
                  <c:v>-269.17491517376749</c:v>
                </c:pt>
                <c:pt idx="1617">
                  <c:v>-274.61515261911359</c:v>
                </c:pt>
                <c:pt idx="1618">
                  <c:v>-280.61203100361519</c:v>
                </c:pt>
                <c:pt idx="1619">
                  <c:v>-287.1817435182295</c:v>
                </c:pt>
                <c:pt idx="1620">
                  <c:v>-292.80010606410531</c:v>
                </c:pt>
                <c:pt idx="1621">
                  <c:v>-297.95493851882986</c:v>
                </c:pt>
                <c:pt idx="1622">
                  <c:v>-302.11119086452408</c:v>
                </c:pt>
                <c:pt idx="1623">
                  <c:v>-305.24727217991142</c:v>
                </c:pt>
                <c:pt idx="1624">
                  <c:v>-306.2962311052533</c:v>
                </c:pt>
                <c:pt idx="1625">
                  <c:v>-305.77152673715239</c:v>
                </c:pt>
                <c:pt idx="1626">
                  <c:v>-303.67720737334815</c:v>
                </c:pt>
                <c:pt idx="1627">
                  <c:v>-298.47289572403196</c:v>
                </c:pt>
                <c:pt idx="1628">
                  <c:v>-291.26242763945646</c:v>
                </c:pt>
                <c:pt idx="1629">
                  <c:v>-282.1213713440888</c:v>
                </c:pt>
                <c:pt idx="1630">
                  <c:v>-272.63058710513059</c:v>
                </c:pt>
                <c:pt idx="1631">
                  <c:v>-263.78910484247211</c:v>
                </c:pt>
                <c:pt idx="1632">
                  <c:v>-257.49422676327112</c:v>
                </c:pt>
                <c:pt idx="1633">
                  <c:v>-253.18076552203365</c:v>
                </c:pt>
                <c:pt idx="1634">
                  <c:v>-251.75104170376642</c:v>
                </c:pt>
                <c:pt idx="1635">
                  <c:v>-251.27536671939725</c:v>
                </c:pt>
                <c:pt idx="1636">
                  <c:v>-251.27536671939725</c:v>
                </c:pt>
                <c:pt idx="1637">
                  <c:v>-250.80014154588793</c:v>
                </c:pt>
                <c:pt idx="1638">
                  <c:v>-249.37716489051962</c:v>
                </c:pt>
                <c:pt idx="1639">
                  <c:v>-247.48616003540076</c:v>
                </c:pt>
                <c:pt idx="1640">
                  <c:v>-245.13252471085048</c:v>
                </c:pt>
                <c:pt idx="1641">
                  <c:v>-243.25771304668885</c:v>
                </c:pt>
                <c:pt idx="1642">
                  <c:v>-242.32300607976759</c:v>
                </c:pt>
                <c:pt idx="1643">
                  <c:v>-242.79013465779823</c:v>
                </c:pt>
                <c:pt idx="1644">
                  <c:v>-245.13252471085048</c:v>
                </c:pt>
                <c:pt idx="1645">
                  <c:v>-248.43076284124032</c:v>
                </c:pt>
                <c:pt idx="1646">
                  <c:v>-253.18076552203365</c:v>
                </c:pt>
                <c:pt idx="1647">
                  <c:v>-258.45772162522752</c:v>
                </c:pt>
                <c:pt idx="1648">
                  <c:v>-264.76429478678654</c:v>
                </c:pt>
                <c:pt idx="1649">
                  <c:v>-271.64100321329869</c:v>
                </c:pt>
                <c:pt idx="1650">
                  <c:v>-278.60587456835583</c:v>
                </c:pt>
                <c:pt idx="1651">
                  <c:v>-285.65890885195813</c:v>
                </c:pt>
                <c:pt idx="1652">
                  <c:v>-291.77453730347952</c:v>
                </c:pt>
                <c:pt idx="1653">
                  <c:v>-297.43743112448777</c:v>
                </c:pt>
                <c:pt idx="1654">
                  <c:v>-302.63274655660553</c:v>
                </c:pt>
                <c:pt idx="1655">
                  <c:v>-306.8213852842141</c:v>
                </c:pt>
                <c:pt idx="1656">
                  <c:v>-311.03881190685786</c:v>
                </c:pt>
                <c:pt idx="1657">
                  <c:v>-315.28502642453691</c:v>
                </c:pt>
                <c:pt idx="1658">
                  <c:v>-319.56002883725091</c:v>
                </c:pt>
                <c:pt idx="1659">
                  <c:v>-323.86381914500004</c:v>
                </c:pt>
                <c:pt idx="1660">
                  <c:v>-328.19639734778423</c:v>
                </c:pt>
                <c:pt idx="1661">
                  <c:v>-332.55776344560354</c:v>
                </c:pt>
                <c:pt idx="1662">
                  <c:v>-336.39757385134141</c:v>
                </c:pt>
                <c:pt idx="1663">
                  <c:v>-340.81291725235155</c:v>
                </c:pt>
                <c:pt idx="1664">
                  <c:v>-344.69995779838143</c:v>
                </c:pt>
                <c:pt idx="1665">
                  <c:v>-348.04924946137271</c:v>
                </c:pt>
                <c:pt idx="1666">
                  <c:v>-351.41473431532114</c:v>
                </c:pt>
                <c:pt idx="1667">
                  <c:v>-353.66738710181863</c:v>
                </c:pt>
                <c:pt idx="1668">
                  <c:v>-355.92723686207472</c:v>
                </c:pt>
                <c:pt idx="1669">
                  <c:v>-357.62684719629613</c:v>
                </c:pt>
                <c:pt idx="1670">
                  <c:v>-359.33050582825689</c:v>
                </c:pt>
                <c:pt idx="1671">
                  <c:v>-360.46852730386354</c:v>
                </c:pt>
                <c:pt idx="1672">
                  <c:v>-361.03821275795684</c:v>
                </c:pt>
                <c:pt idx="1673">
                  <c:v>-361.60834802290998</c:v>
                </c:pt>
                <c:pt idx="1674">
                  <c:v>-362.17893309872312</c:v>
                </c:pt>
                <c:pt idx="1675">
                  <c:v>-362.17893309872312</c:v>
                </c:pt>
                <c:pt idx="1676">
                  <c:v>-362.17893309872312</c:v>
                </c:pt>
                <c:pt idx="1677">
                  <c:v>-361.60834802290998</c:v>
                </c:pt>
                <c:pt idx="1678">
                  <c:v>-360.46852730386354</c:v>
                </c:pt>
                <c:pt idx="1679">
                  <c:v>-358.76216980674326</c:v>
                </c:pt>
                <c:pt idx="1680">
                  <c:v>-357.05986060736245</c:v>
                </c:pt>
                <c:pt idx="1681">
                  <c:v>-355.36159970572078</c:v>
                </c:pt>
                <c:pt idx="1682">
                  <c:v>-354.79641236022678</c:v>
                </c:pt>
                <c:pt idx="1683">
                  <c:v>-354.79641236022678</c:v>
                </c:pt>
                <c:pt idx="1684">
                  <c:v>-355.92723686207472</c:v>
                </c:pt>
                <c:pt idx="1685">
                  <c:v>-358.1942835960898</c:v>
                </c:pt>
                <c:pt idx="1686">
                  <c:v>-360.46852730386354</c:v>
                </c:pt>
                <c:pt idx="1687">
                  <c:v>-362.74996798539615</c:v>
                </c:pt>
                <c:pt idx="1688">
                  <c:v>-365.03860564068754</c:v>
                </c:pt>
                <c:pt idx="1689">
                  <c:v>-366.18562333349263</c:v>
                </c:pt>
                <c:pt idx="1690">
                  <c:v>-367.33444026973757</c:v>
                </c:pt>
                <c:pt idx="1691">
                  <c:v>-367.90952345414991</c:v>
                </c:pt>
                <c:pt idx="1692">
                  <c:v>-368.48505644942219</c:v>
                </c:pt>
                <c:pt idx="1693">
                  <c:v>-369.06103925555431</c:v>
                </c:pt>
                <c:pt idx="1694">
                  <c:v>-369.63747187254637</c:v>
                </c:pt>
                <c:pt idx="1695">
                  <c:v>-370.21435430039855</c:v>
                </c:pt>
                <c:pt idx="1696">
                  <c:v>-370.7916865391104</c:v>
                </c:pt>
                <c:pt idx="1697">
                  <c:v>-371.36946858868231</c:v>
                </c:pt>
                <c:pt idx="1698">
                  <c:v>-371.94770044911411</c:v>
                </c:pt>
                <c:pt idx="1699">
                  <c:v>-371.94770044911411</c:v>
                </c:pt>
                <c:pt idx="1700">
                  <c:v>-371.36946858868231</c:v>
                </c:pt>
                <c:pt idx="1701">
                  <c:v>-370.21435430039855</c:v>
                </c:pt>
                <c:pt idx="1702">
                  <c:v>-369.06103925555431</c:v>
                </c:pt>
                <c:pt idx="1703">
                  <c:v>-367.90952345414991</c:v>
                </c:pt>
                <c:pt idx="1704">
                  <c:v>-366.18562333349263</c:v>
                </c:pt>
                <c:pt idx="1705">
                  <c:v>-365.03860564068754</c:v>
                </c:pt>
                <c:pt idx="1706">
                  <c:v>-363.89338719132201</c:v>
                </c:pt>
                <c:pt idx="1707">
                  <c:v>-362.74996798539615</c:v>
                </c:pt>
                <c:pt idx="1708">
                  <c:v>-362.17893309872312</c:v>
                </c:pt>
                <c:pt idx="1709">
                  <c:v>-361.60834802290998</c:v>
                </c:pt>
                <c:pt idx="1710">
                  <c:v>-361.03821275795684</c:v>
                </c:pt>
                <c:pt idx="1711">
                  <c:v>-361.60834802290998</c:v>
                </c:pt>
                <c:pt idx="1712">
                  <c:v>-362.17893309872312</c:v>
                </c:pt>
                <c:pt idx="1713">
                  <c:v>-363.32145268292896</c:v>
                </c:pt>
                <c:pt idx="1714">
                  <c:v>-365.03860564068754</c:v>
                </c:pt>
                <c:pt idx="1715">
                  <c:v>-366.75980689618513</c:v>
                </c:pt>
                <c:pt idx="1716">
                  <c:v>-369.06103925555431</c:v>
                </c:pt>
                <c:pt idx="1717">
                  <c:v>-371.36946858868231</c:v>
                </c:pt>
                <c:pt idx="1718">
                  <c:v>-374.26512599944067</c:v>
                </c:pt>
                <c:pt idx="1719">
                  <c:v>-377.17202868169687</c:v>
                </c:pt>
                <c:pt idx="1720">
                  <c:v>-380.67515565878193</c:v>
                </c:pt>
                <c:pt idx="1721">
                  <c:v>-383.60679793833413</c:v>
                </c:pt>
                <c:pt idx="1722">
                  <c:v>-385.96020835745435</c:v>
                </c:pt>
                <c:pt idx="1723">
                  <c:v>-387.13961243217415</c:v>
                </c:pt>
                <c:pt idx="1724">
                  <c:v>-387.72998918582391</c:v>
                </c:pt>
                <c:pt idx="1725">
                  <c:v>-387.13961243217415</c:v>
                </c:pt>
                <c:pt idx="1726">
                  <c:v>-384.1944758268242</c:v>
                </c:pt>
                <c:pt idx="1727">
                  <c:v>-378.92156802136981</c:v>
                </c:pt>
                <c:pt idx="1728">
                  <c:v>-370.7916865391104</c:v>
                </c:pt>
                <c:pt idx="1729">
                  <c:v>-359.89929166063018</c:v>
                </c:pt>
                <c:pt idx="1730">
                  <c:v>-346.37257948100739</c:v>
                </c:pt>
                <c:pt idx="1731">
                  <c:v>-332.55776344560354</c:v>
                </c:pt>
                <c:pt idx="1732">
                  <c:v>-318.48857936891284</c:v>
                </c:pt>
                <c:pt idx="1733">
                  <c:v>-305.24727217991142</c:v>
                </c:pt>
                <c:pt idx="1734">
                  <c:v>-292.80010606410531</c:v>
                </c:pt>
                <c:pt idx="1735">
                  <c:v>-281.1146946395798</c:v>
                </c:pt>
                <c:pt idx="1736">
                  <c:v>-269.66723315995381</c:v>
                </c:pt>
                <c:pt idx="1737">
                  <c:v>-257.97574928881932</c:v>
                </c:pt>
                <c:pt idx="1738">
                  <c:v>-247.01453334877087</c:v>
                </c:pt>
                <c:pt idx="1739">
                  <c:v>-236.29126735362189</c:v>
                </c:pt>
                <c:pt idx="1740">
                  <c:v>-226.70827188837939</c:v>
                </c:pt>
                <c:pt idx="1741">
                  <c:v>-218.65215938714744</c:v>
                </c:pt>
                <c:pt idx="1742">
                  <c:v>-212.48705174103446</c:v>
                </c:pt>
                <c:pt idx="1743">
                  <c:v>-206.84125073270326</c:v>
                </c:pt>
                <c:pt idx="1744">
                  <c:v>-202.12340952839443</c:v>
                </c:pt>
                <c:pt idx="1745">
                  <c:v>-197.8816931193148</c:v>
                </c:pt>
                <c:pt idx="1746">
                  <c:v>-193.68495779622748</c:v>
                </c:pt>
                <c:pt idx="1747">
                  <c:v>-189.5332035591326</c:v>
                </c:pt>
                <c:pt idx="1748">
                  <c:v>-186.24418655137114</c:v>
                </c:pt>
                <c:pt idx="1749">
                  <c:v>-182.98395743864484</c:v>
                </c:pt>
                <c:pt idx="1750">
                  <c:v>-180.5576776602168</c:v>
                </c:pt>
                <c:pt idx="1751">
                  <c:v>-178.54814764350806</c:v>
                </c:pt>
                <c:pt idx="1752">
                  <c:v>-176.54986289829742</c:v>
                </c:pt>
                <c:pt idx="1753">
                  <c:v>-174.56282342458493</c:v>
                </c:pt>
                <c:pt idx="1754">
                  <c:v>-172.58702922237046</c:v>
                </c:pt>
                <c:pt idx="1755">
                  <c:v>-170.62248029165409</c:v>
                </c:pt>
                <c:pt idx="1756">
                  <c:v>-168.66917663243578</c:v>
                </c:pt>
                <c:pt idx="1757">
                  <c:v>-166.7271182447156</c:v>
                </c:pt>
                <c:pt idx="1758">
                  <c:v>-164.41149193782888</c:v>
                </c:pt>
                <c:pt idx="1759">
                  <c:v>-162.49417314740447</c:v>
                </c:pt>
                <c:pt idx="1760">
                  <c:v>-160.20823435727272</c:v>
                </c:pt>
                <c:pt idx="1761">
                  <c:v>-157.93848875809815</c:v>
                </c:pt>
                <c:pt idx="1762">
                  <c:v>-155.68493634988087</c:v>
                </c:pt>
                <c:pt idx="1763">
                  <c:v>-153.44757713262081</c:v>
                </c:pt>
                <c:pt idx="1764">
                  <c:v>-151.22641110631807</c:v>
                </c:pt>
                <c:pt idx="1765">
                  <c:v>-148.65551713642463</c:v>
                </c:pt>
                <c:pt idx="1766">
                  <c:v>-145.3824684141905</c:v>
                </c:pt>
                <c:pt idx="1767">
                  <c:v>-140.71905432393243</c:v>
                </c:pt>
                <c:pt idx="1768">
                  <c:v>-134.7354453597986</c:v>
                </c:pt>
                <c:pt idx="1769">
                  <c:v>-126.84688740388827</c:v>
                </c:pt>
                <c:pt idx="1770">
                  <c:v>-117.56459049850461</c:v>
                </c:pt>
                <c:pt idx="1771">
                  <c:v>-107.38806960359285</c:v>
                </c:pt>
                <c:pt idx="1772">
                  <c:v>-97.672155029242887</c:v>
                </c:pt>
                <c:pt idx="1773">
                  <c:v>-88.416846775454658</c:v>
                </c:pt>
                <c:pt idx="1774">
                  <c:v>-80.158319387257137</c:v>
                </c:pt>
                <c:pt idx="1775">
                  <c:v>-73.071774194590603</c:v>
                </c:pt>
                <c:pt idx="1776">
                  <c:v>-67.047907158493615</c:v>
                </c:pt>
                <c:pt idx="1777">
                  <c:v>-61.283131177712619</c:v>
                </c:pt>
                <c:pt idx="1778">
                  <c:v>-55.553665349435619</c:v>
                </c:pt>
                <c:pt idx="1779">
                  <c:v>-49.259686891954473</c:v>
                </c:pt>
                <c:pt idx="1780">
                  <c:v>-42.557729984522645</c:v>
                </c:pt>
                <c:pt idx="1781">
                  <c:v>-35.805169355349392</c:v>
                </c:pt>
                <c:pt idx="1782">
                  <c:v>-29.799069848219382</c:v>
                </c:pt>
                <c:pt idx="1783">
                  <c:v>-24.789976112110061</c:v>
                </c:pt>
                <c:pt idx="1784">
                  <c:v>-20.921827622196954</c:v>
                </c:pt>
                <c:pt idx="1785">
                  <c:v>-18.012450980211042</c:v>
                </c:pt>
                <c:pt idx="1786">
                  <c:v>-15.556483685028125</c:v>
                </c:pt>
                <c:pt idx="1787">
                  <c:v>-13.38996967820605</c:v>
                </c:pt>
                <c:pt idx="1788">
                  <c:v>-11.385837391816404</c:v>
                </c:pt>
                <c:pt idx="1789">
                  <c:v>-9.4516506941448792</c:v>
                </c:pt>
                <c:pt idx="1790">
                  <c:v>-7.4497674620548455</c:v>
                </c:pt>
                <c:pt idx="1791">
                  <c:v>-5.4033529548323775</c:v>
                </c:pt>
                <c:pt idx="1792">
                  <c:v>-3.402594249892156</c:v>
                </c:pt>
                <c:pt idx="1793">
                  <c:v>-1.7023091993809056</c:v>
                </c:pt>
                <c:pt idx="1794">
                  <c:v>-0.60814428261672215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17A-4FA3-A809-07FA08A285E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18249423"/>
        <c:axId val="418248175"/>
      </c:lineChart>
      <c:catAx>
        <c:axId val="418249423"/>
        <c:scaling>
          <c:orientation val="minMax"/>
        </c:scaling>
        <c:delete val="0"/>
        <c:axPos val="t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layout>
            <c:manualLayout>
              <c:xMode val="edge"/>
              <c:yMode val="edge"/>
              <c:x val="0.47891378378750438"/>
              <c:y val="0.9500236808139280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high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18248175"/>
        <c:crosses val="autoZero"/>
        <c:auto val="1"/>
        <c:lblAlgn val="ctr"/>
        <c:lblOffset val="100"/>
        <c:noMultiLvlLbl val="0"/>
      </c:catAx>
      <c:valAx>
        <c:axId val="418248175"/>
        <c:scaling>
          <c:orientation val="maxMin"/>
          <c:min val="-45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Aerodynamic</a:t>
                </a:r>
                <a:r>
                  <a:rPr lang="en-GB" baseline="0"/>
                  <a:t> Resistance (N)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18249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Total Tractive Force vs Time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'WLTP Sheet'!$O$1</c:f>
              <c:strCache>
                <c:ptCount val="1"/>
                <c:pt idx="0">
                  <c:v>Tractive Force Required (N)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'WLTP Sheet'!$I$2:$I$1802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'WLTP Sheet'!$O$2:$O$1802</c:f>
              <c:numCache>
                <c:formatCode>General</c:formatCode>
                <c:ptCount val="1801"/>
                <c:pt idx="0">
                  <c:v>56.672370000000008</c:v>
                </c:pt>
                <c:pt idx="1">
                  <c:v>56.672370000000008</c:v>
                </c:pt>
                <c:pt idx="2">
                  <c:v>56.672370000000008</c:v>
                </c:pt>
                <c:pt idx="3">
                  <c:v>56.672370000000008</c:v>
                </c:pt>
                <c:pt idx="4">
                  <c:v>56.672370000000008</c:v>
                </c:pt>
                <c:pt idx="5">
                  <c:v>56.672370000000008</c:v>
                </c:pt>
                <c:pt idx="6">
                  <c:v>56.672370000000008</c:v>
                </c:pt>
                <c:pt idx="7">
                  <c:v>56.672370000000008</c:v>
                </c:pt>
                <c:pt idx="8">
                  <c:v>56.672370000000008</c:v>
                </c:pt>
                <c:pt idx="9">
                  <c:v>56.672370000000008</c:v>
                </c:pt>
                <c:pt idx="10">
                  <c:v>56.672370000000008</c:v>
                </c:pt>
                <c:pt idx="11">
                  <c:v>56.672370000000008</c:v>
                </c:pt>
                <c:pt idx="12">
                  <c:v>72.720491843942085</c:v>
                </c:pt>
                <c:pt idx="13">
                  <c:v>177.09153433592564</c:v>
                </c:pt>
                <c:pt idx="14">
                  <c:v>354.20180534487974</c:v>
                </c:pt>
                <c:pt idx="15">
                  <c:v>419.93916811905564</c:v>
                </c:pt>
                <c:pt idx="16">
                  <c:v>317.28752763913013</c:v>
                </c:pt>
                <c:pt idx="17">
                  <c:v>367.9931162073612</c:v>
                </c:pt>
                <c:pt idx="18">
                  <c:v>452.39627512480502</c:v>
                </c:pt>
                <c:pt idx="19">
                  <c:v>416.8912548431959</c:v>
                </c:pt>
                <c:pt idx="20">
                  <c:v>194.03500980752804</c:v>
                </c:pt>
                <c:pt idx="21">
                  <c:v>122.57279432188088</c:v>
                </c:pt>
                <c:pt idx="22">
                  <c:v>90.732043202433218</c:v>
                </c:pt>
                <c:pt idx="23">
                  <c:v>115.44498153830767</c:v>
                </c:pt>
                <c:pt idx="24">
                  <c:v>99.788420047929179</c:v>
                </c:pt>
                <c:pt idx="25">
                  <c:v>214.40918759678539</c:v>
                </c:pt>
                <c:pt idx="26">
                  <c:v>167.81869368056547</c:v>
                </c:pt>
                <c:pt idx="27">
                  <c:v>259.34404274583358</c:v>
                </c:pt>
                <c:pt idx="28">
                  <c:v>287.39007955374097</c:v>
                </c:pt>
                <c:pt idx="29">
                  <c:v>291.64641481576865</c:v>
                </c:pt>
                <c:pt idx="30">
                  <c:v>271.55370872759954</c:v>
                </c:pt>
                <c:pt idx="31">
                  <c:v>193.57924662018462</c:v>
                </c:pt>
                <c:pt idx="32">
                  <c:v>163.02855304699762</c:v>
                </c:pt>
                <c:pt idx="33">
                  <c:v>148.15803603433562</c:v>
                </c:pt>
                <c:pt idx="34">
                  <c:v>141.12738239650616</c:v>
                </c:pt>
                <c:pt idx="35">
                  <c:v>109.23287887929789</c:v>
                </c:pt>
                <c:pt idx="36">
                  <c:v>76.539961085725196</c:v>
                </c:pt>
                <c:pt idx="37">
                  <c:v>-22.675014527160435</c:v>
                </c:pt>
                <c:pt idx="38">
                  <c:v>-132.18357175576247</c:v>
                </c:pt>
                <c:pt idx="39">
                  <c:v>-145.22279886045101</c:v>
                </c:pt>
                <c:pt idx="40">
                  <c:v>-108.96951821335901</c:v>
                </c:pt>
                <c:pt idx="41">
                  <c:v>-104.40652695307048</c:v>
                </c:pt>
                <c:pt idx="42">
                  <c:v>-189.19225000687868</c:v>
                </c:pt>
                <c:pt idx="43">
                  <c:v>-242.07919634030958</c:v>
                </c:pt>
                <c:pt idx="44">
                  <c:v>-164.92811301198481</c:v>
                </c:pt>
                <c:pt idx="45">
                  <c:v>-37.81048035828271</c:v>
                </c:pt>
                <c:pt idx="46">
                  <c:v>25.913978817734836</c:v>
                </c:pt>
                <c:pt idx="47">
                  <c:v>-6.9881010257020861</c:v>
                </c:pt>
                <c:pt idx="48">
                  <c:v>-23.972953985435531</c:v>
                </c:pt>
                <c:pt idx="49">
                  <c:v>15.656606976243353</c:v>
                </c:pt>
                <c:pt idx="50">
                  <c:v>63.798273642909855</c:v>
                </c:pt>
                <c:pt idx="51">
                  <c:v>31.387162353079042</c:v>
                </c:pt>
                <c:pt idx="52">
                  <c:v>-74.185324945760385</c:v>
                </c:pt>
                <c:pt idx="53">
                  <c:v>-148.08191680531425</c:v>
                </c:pt>
                <c:pt idx="54">
                  <c:v>-20.270900711040419</c:v>
                </c:pt>
                <c:pt idx="55">
                  <c:v>51.887397080338921</c:v>
                </c:pt>
                <c:pt idx="56">
                  <c:v>59.911008191450009</c:v>
                </c:pt>
                <c:pt idx="57">
                  <c:v>59.911008191450009</c:v>
                </c:pt>
                <c:pt idx="58">
                  <c:v>84.145797583225672</c:v>
                </c:pt>
                <c:pt idx="59">
                  <c:v>84.313801939406886</c:v>
                </c:pt>
                <c:pt idx="60">
                  <c:v>230.0281847693779</c:v>
                </c:pt>
                <c:pt idx="61">
                  <c:v>110.07884787664267</c:v>
                </c:pt>
                <c:pt idx="62">
                  <c:v>110.49987084153116</c:v>
                </c:pt>
                <c:pt idx="63">
                  <c:v>86.645621437250881</c:v>
                </c:pt>
                <c:pt idx="64">
                  <c:v>135.46132967751316</c:v>
                </c:pt>
                <c:pt idx="65">
                  <c:v>119.96355142068769</c:v>
                </c:pt>
                <c:pt idx="66">
                  <c:v>88.111330124311962</c:v>
                </c:pt>
                <c:pt idx="67">
                  <c:v>88.357601570120153</c:v>
                </c:pt>
                <c:pt idx="68">
                  <c:v>218.38910897440741</c:v>
                </c:pt>
                <c:pt idx="69">
                  <c:v>301.46240208448614</c:v>
                </c:pt>
                <c:pt idx="70">
                  <c:v>337.24552048573457</c:v>
                </c:pt>
                <c:pt idx="71">
                  <c:v>341.42403846899521</c:v>
                </c:pt>
                <c:pt idx="72">
                  <c:v>305.23553058573168</c:v>
                </c:pt>
                <c:pt idx="73">
                  <c:v>227.71177895996021</c:v>
                </c:pt>
                <c:pt idx="74">
                  <c:v>173.27579903315871</c:v>
                </c:pt>
                <c:pt idx="75">
                  <c:v>158.68393984821938</c:v>
                </c:pt>
                <c:pt idx="76">
                  <c:v>168.36735303244834</c:v>
                </c:pt>
                <c:pt idx="77">
                  <c:v>178.26869957831133</c:v>
                </c:pt>
                <c:pt idx="78">
                  <c:v>155.59767764105956</c:v>
                </c:pt>
                <c:pt idx="79">
                  <c:v>107.81046193201288</c:v>
                </c:pt>
                <c:pt idx="80">
                  <c:v>50.762430341635472</c:v>
                </c:pt>
                <c:pt idx="81">
                  <c:v>49.890921800532965</c:v>
                </c:pt>
                <c:pt idx="82">
                  <c:v>-8.3200957681774739</c:v>
                </c:pt>
                <c:pt idx="83">
                  <c:v>63.391090028437674</c:v>
                </c:pt>
                <c:pt idx="84">
                  <c:v>62.893824122792637</c:v>
                </c:pt>
                <c:pt idx="85">
                  <c:v>21.469517830018276</c:v>
                </c:pt>
                <c:pt idx="86">
                  <c:v>36.55594405544413</c:v>
                </c:pt>
                <c:pt idx="87">
                  <c:v>27.43187067552968</c:v>
                </c:pt>
                <c:pt idx="88">
                  <c:v>50.883764265608292</c:v>
                </c:pt>
                <c:pt idx="89">
                  <c:v>-104.98408409721242</c:v>
                </c:pt>
                <c:pt idx="90">
                  <c:v>-295.65176432148769</c:v>
                </c:pt>
                <c:pt idx="91">
                  <c:v>-357.69359607873753</c:v>
                </c:pt>
                <c:pt idx="92">
                  <c:v>-338.00841862965927</c:v>
                </c:pt>
                <c:pt idx="93">
                  <c:v>-163.45374802136141</c:v>
                </c:pt>
                <c:pt idx="94">
                  <c:v>-116.60843625299447</c:v>
                </c:pt>
                <c:pt idx="95">
                  <c:v>-174.14991035670846</c:v>
                </c:pt>
                <c:pt idx="96">
                  <c:v>-207.35021480027518</c:v>
                </c:pt>
                <c:pt idx="97">
                  <c:v>-119.55559700721392</c:v>
                </c:pt>
                <c:pt idx="98">
                  <c:v>-55.54933132745402</c:v>
                </c:pt>
                <c:pt idx="99">
                  <c:v>-119.84707444444447</c:v>
                </c:pt>
                <c:pt idx="100">
                  <c:v>56.672370000000008</c:v>
                </c:pt>
                <c:pt idx="101">
                  <c:v>56.672370000000008</c:v>
                </c:pt>
                <c:pt idx="102">
                  <c:v>56.672370000000008</c:v>
                </c:pt>
                <c:pt idx="103">
                  <c:v>56.672370000000008</c:v>
                </c:pt>
                <c:pt idx="104">
                  <c:v>56.672370000000008</c:v>
                </c:pt>
                <c:pt idx="105">
                  <c:v>56.672370000000008</c:v>
                </c:pt>
                <c:pt idx="106">
                  <c:v>56.672370000000008</c:v>
                </c:pt>
                <c:pt idx="107">
                  <c:v>56.672370000000008</c:v>
                </c:pt>
                <c:pt idx="108">
                  <c:v>56.672370000000008</c:v>
                </c:pt>
                <c:pt idx="109">
                  <c:v>56.672370000000008</c:v>
                </c:pt>
                <c:pt idx="110">
                  <c:v>56.672370000000008</c:v>
                </c:pt>
                <c:pt idx="111">
                  <c:v>56.672370000000008</c:v>
                </c:pt>
                <c:pt idx="112">
                  <c:v>56.672370000000008</c:v>
                </c:pt>
                <c:pt idx="113">
                  <c:v>56.672370000000008</c:v>
                </c:pt>
                <c:pt idx="114">
                  <c:v>56.672370000000008</c:v>
                </c:pt>
                <c:pt idx="115">
                  <c:v>56.672370000000008</c:v>
                </c:pt>
                <c:pt idx="116">
                  <c:v>56.672370000000008</c:v>
                </c:pt>
                <c:pt idx="117">
                  <c:v>56.672370000000008</c:v>
                </c:pt>
                <c:pt idx="118">
                  <c:v>56.672370000000008</c:v>
                </c:pt>
                <c:pt idx="119">
                  <c:v>56.672370000000008</c:v>
                </c:pt>
                <c:pt idx="120">
                  <c:v>56.672370000000008</c:v>
                </c:pt>
                <c:pt idx="121">
                  <c:v>56.672370000000008</c:v>
                </c:pt>
                <c:pt idx="122">
                  <c:v>56.672370000000008</c:v>
                </c:pt>
                <c:pt idx="123">
                  <c:v>56.672370000000008</c:v>
                </c:pt>
                <c:pt idx="124">
                  <c:v>56.672370000000008</c:v>
                </c:pt>
                <c:pt idx="125">
                  <c:v>56.672370000000008</c:v>
                </c:pt>
                <c:pt idx="126">
                  <c:v>56.672370000000008</c:v>
                </c:pt>
                <c:pt idx="127">
                  <c:v>56.672370000000008</c:v>
                </c:pt>
                <c:pt idx="128">
                  <c:v>56.672370000000008</c:v>
                </c:pt>
                <c:pt idx="129">
                  <c:v>56.672370000000008</c:v>
                </c:pt>
                <c:pt idx="130">
                  <c:v>56.672370000000008</c:v>
                </c:pt>
                <c:pt idx="131">
                  <c:v>56.672370000000008</c:v>
                </c:pt>
                <c:pt idx="132">
                  <c:v>56.672370000000008</c:v>
                </c:pt>
                <c:pt idx="133">
                  <c:v>56.672370000000008</c:v>
                </c:pt>
                <c:pt idx="134">
                  <c:v>56.672370000000008</c:v>
                </c:pt>
                <c:pt idx="135">
                  <c:v>56.672370000000008</c:v>
                </c:pt>
                <c:pt idx="136">
                  <c:v>56.672370000000008</c:v>
                </c:pt>
                <c:pt idx="137">
                  <c:v>56.672370000000008</c:v>
                </c:pt>
                <c:pt idx="138">
                  <c:v>72.720491843942085</c:v>
                </c:pt>
                <c:pt idx="139">
                  <c:v>193.15494974910513</c:v>
                </c:pt>
                <c:pt idx="140">
                  <c:v>394.50090977155457</c:v>
                </c:pt>
                <c:pt idx="141">
                  <c:v>509.07332265296935</c:v>
                </c:pt>
                <c:pt idx="142">
                  <c:v>439.83114866647503</c:v>
                </c:pt>
                <c:pt idx="143">
                  <c:v>265.29649464144325</c:v>
                </c:pt>
                <c:pt idx="144">
                  <c:v>145.8149610430288</c:v>
                </c:pt>
                <c:pt idx="145">
                  <c:v>138.61517852186756</c:v>
                </c:pt>
                <c:pt idx="146">
                  <c:v>228.83607609335667</c:v>
                </c:pt>
                <c:pt idx="147">
                  <c:v>279.79625760830481</c:v>
                </c:pt>
                <c:pt idx="148">
                  <c:v>258.47219429109481</c:v>
                </c:pt>
                <c:pt idx="149">
                  <c:v>196.20287324693015</c:v>
                </c:pt>
                <c:pt idx="150">
                  <c:v>124.78653846899519</c:v>
                </c:pt>
                <c:pt idx="151">
                  <c:v>44.017851299733778</c:v>
                </c:pt>
                <c:pt idx="152">
                  <c:v>-103.20767111415012</c:v>
                </c:pt>
                <c:pt idx="153">
                  <c:v>-300.92647137038193</c:v>
                </c:pt>
                <c:pt idx="154">
                  <c:v>-361.84782427556206</c:v>
                </c:pt>
                <c:pt idx="155">
                  <c:v>-260.29372229384995</c:v>
                </c:pt>
                <c:pt idx="156">
                  <c:v>-44.395936252994595</c:v>
                </c:pt>
                <c:pt idx="157">
                  <c:v>108.38463527274038</c:v>
                </c:pt>
                <c:pt idx="158">
                  <c:v>181.49788151973729</c:v>
                </c:pt>
                <c:pt idx="159">
                  <c:v>312.05791668443453</c:v>
                </c:pt>
                <c:pt idx="160">
                  <c:v>298.44349649810937</c:v>
                </c:pt>
                <c:pt idx="161">
                  <c:v>333.76645838965487</c:v>
                </c:pt>
                <c:pt idx="162">
                  <c:v>239.79267891659993</c:v>
                </c:pt>
                <c:pt idx="163">
                  <c:v>242.300599366104</c:v>
                </c:pt>
                <c:pt idx="164">
                  <c:v>228.6933761535372</c:v>
                </c:pt>
                <c:pt idx="165">
                  <c:v>206.80322586911365</c:v>
                </c:pt>
                <c:pt idx="166">
                  <c:v>160.08296151980522</c:v>
                </c:pt>
                <c:pt idx="167">
                  <c:v>169.72206833433276</c:v>
                </c:pt>
                <c:pt idx="168">
                  <c:v>245.01127461620973</c:v>
                </c:pt>
                <c:pt idx="169">
                  <c:v>248.26790524205666</c:v>
                </c:pt>
                <c:pt idx="170">
                  <c:v>153.33760297537339</c:v>
                </c:pt>
                <c:pt idx="171">
                  <c:v>39.989575254670498</c:v>
                </c:pt>
                <c:pt idx="172">
                  <c:v>-100.1621116788308</c:v>
                </c:pt>
                <c:pt idx="173">
                  <c:v>-250.68227373622619</c:v>
                </c:pt>
                <c:pt idx="174">
                  <c:v>-239.73118365150833</c:v>
                </c:pt>
                <c:pt idx="175">
                  <c:v>-73.356658333574813</c:v>
                </c:pt>
                <c:pt idx="176">
                  <c:v>54.794414770801552</c:v>
                </c:pt>
                <c:pt idx="177">
                  <c:v>135.94814003615656</c:v>
                </c:pt>
                <c:pt idx="178">
                  <c:v>226.50257236027952</c:v>
                </c:pt>
                <c:pt idx="179">
                  <c:v>188.17926213581882</c:v>
                </c:pt>
                <c:pt idx="180">
                  <c:v>108.4721285959784</c:v>
                </c:pt>
                <c:pt idx="181">
                  <c:v>68.221153931314788</c:v>
                </c:pt>
                <c:pt idx="182">
                  <c:v>51.777873246929886</c:v>
                </c:pt>
                <c:pt idx="183">
                  <c:v>2.4723209802110446</c:v>
                </c:pt>
                <c:pt idx="184">
                  <c:v>-104.52629165001616</c:v>
                </c:pt>
                <c:pt idx="185">
                  <c:v>-131.39157495062514</c:v>
                </c:pt>
                <c:pt idx="186">
                  <c:v>-142.0231894275733</c:v>
                </c:pt>
                <c:pt idx="187">
                  <c:v>-103.78961646966786</c:v>
                </c:pt>
                <c:pt idx="188">
                  <c:v>-81.176170322486598</c:v>
                </c:pt>
                <c:pt idx="189">
                  <c:v>-50.114491612427123</c:v>
                </c:pt>
                <c:pt idx="190">
                  <c:v>-34.882326668386291</c:v>
                </c:pt>
                <c:pt idx="191">
                  <c:v>-3.2952688739357896</c:v>
                </c:pt>
                <c:pt idx="192">
                  <c:v>-3.7738676288943864</c:v>
                </c:pt>
                <c:pt idx="193">
                  <c:v>28.092072898708757</c:v>
                </c:pt>
                <c:pt idx="194">
                  <c:v>35.949029086218012</c:v>
                </c:pt>
                <c:pt idx="195">
                  <c:v>43.863785969227841</c:v>
                </c:pt>
                <c:pt idx="196">
                  <c:v>59.911008191450009</c:v>
                </c:pt>
                <c:pt idx="197">
                  <c:v>59.911008191450009</c:v>
                </c:pt>
                <c:pt idx="198">
                  <c:v>59.911008191450009</c:v>
                </c:pt>
                <c:pt idx="199">
                  <c:v>100.3045728987089</c:v>
                </c:pt>
                <c:pt idx="200">
                  <c:v>100.59132732191006</c:v>
                </c:pt>
                <c:pt idx="201">
                  <c:v>141.31662753836247</c:v>
                </c:pt>
                <c:pt idx="202">
                  <c:v>141.96885328525184</c:v>
                </c:pt>
                <c:pt idx="203">
                  <c:v>183.14958699737667</c:v>
                </c:pt>
                <c:pt idx="204">
                  <c:v>265.38173379939906</c:v>
                </c:pt>
                <c:pt idx="205">
                  <c:v>243.29996408864773</c:v>
                </c:pt>
                <c:pt idx="206">
                  <c:v>278.02580206364547</c:v>
                </c:pt>
                <c:pt idx="207">
                  <c:v>321.67869626191055</c:v>
                </c:pt>
                <c:pt idx="208">
                  <c:v>293.01518415153407</c:v>
                </c:pt>
                <c:pt idx="209">
                  <c:v>272.26935269475541</c:v>
                </c:pt>
                <c:pt idx="210">
                  <c:v>341.29460794954326</c:v>
                </c:pt>
                <c:pt idx="211">
                  <c:v>272.84275164393409</c:v>
                </c:pt>
                <c:pt idx="212">
                  <c:v>227.63362687854007</c:v>
                </c:pt>
                <c:pt idx="213">
                  <c:v>197.86942759392949</c:v>
                </c:pt>
                <c:pt idx="214">
                  <c:v>183.85332630969239</c:v>
                </c:pt>
                <c:pt idx="215">
                  <c:v>218.80519424180198</c:v>
                </c:pt>
                <c:pt idx="216">
                  <c:v>254.66433067837644</c:v>
                </c:pt>
                <c:pt idx="217">
                  <c:v>275.06144882149044</c:v>
                </c:pt>
                <c:pt idx="218">
                  <c:v>263.12077484494034</c:v>
                </c:pt>
                <c:pt idx="219">
                  <c:v>242.6340344434787</c:v>
                </c:pt>
                <c:pt idx="220">
                  <c:v>213.30322792240449</c:v>
                </c:pt>
                <c:pt idx="221">
                  <c:v>191.3476301578628</c:v>
                </c:pt>
                <c:pt idx="222">
                  <c:v>152.18137438190499</c:v>
                </c:pt>
                <c:pt idx="223">
                  <c:v>153.14037113526211</c:v>
                </c:pt>
                <c:pt idx="224">
                  <c:v>145.84073060319781</c:v>
                </c:pt>
                <c:pt idx="225">
                  <c:v>154.8359331717447</c:v>
                </c:pt>
                <c:pt idx="226">
                  <c:v>172.35403690591653</c:v>
                </c:pt>
                <c:pt idx="227">
                  <c:v>165.56853018674545</c:v>
                </c:pt>
                <c:pt idx="228">
                  <c:v>166.81787985018278</c:v>
                </c:pt>
                <c:pt idx="229">
                  <c:v>159.80184506530136</c:v>
                </c:pt>
                <c:pt idx="230">
                  <c:v>152.5386392128909</c:v>
                </c:pt>
                <c:pt idx="231">
                  <c:v>128.46780587955737</c:v>
                </c:pt>
                <c:pt idx="232">
                  <c:v>103.63656728752301</c:v>
                </c:pt>
                <c:pt idx="233">
                  <c:v>20.152147051473811</c:v>
                </c:pt>
                <c:pt idx="234">
                  <c:v>-40.862091796281071</c:v>
                </c:pt>
                <c:pt idx="235">
                  <c:v>-37.278338778045217</c:v>
                </c:pt>
                <c:pt idx="236">
                  <c:v>16.166482918914099</c:v>
                </c:pt>
                <c:pt idx="237">
                  <c:v>62.97221133160852</c:v>
                </c:pt>
                <c:pt idx="238">
                  <c:v>45.168927512243016</c:v>
                </c:pt>
                <c:pt idx="239">
                  <c:v>-14.211373386837799</c:v>
                </c:pt>
                <c:pt idx="240">
                  <c:v>-107.80405316431484</c:v>
                </c:pt>
                <c:pt idx="241">
                  <c:v>-129.25440343593888</c:v>
                </c:pt>
                <c:pt idx="242">
                  <c:v>-68.708982512431476</c:v>
                </c:pt>
                <c:pt idx="243">
                  <c:v>-113.12835441600669</c:v>
                </c:pt>
                <c:pt idx="244">
                  <c:v>-108.96951821335901</c:v>
                </c:pt>
                <c:pt idx="245">
                  <c:v>-104.40652695307048</c:v>
                </c:pt>
                <c:pt idx="246">
                  <c:v>-189.19225000687868</c:v>
                </c:pt>
                <c:pt idx="247">
                  <c:v>-242.07919634030958</c:v>
                </c:pt>
                <c:pt idx="248">
                  <c:v>-164.92811301198481</c:v>
                </c:pt>
                <c:pt idx="249">
                  <c:v>-37.81048035828271</c:v>
                </c:pt>
                <c:pt idx="250">
                  <c:v>25.913978817734836</c:v>
                </c:pt>
                <c:pt idx="251">
                  <c:v>-6.9881010257020861</c:v>
                </c:pt>
                <c:pt idx="252">
                  <c:v>-23.972953985435531</c:v>
                </c:pt>
                <c:pt idx="253">
                  <c:v>15.656606976243353</c:v>
                </c:pt>
                <c:pt idx="254">
                  <c:v>63.798273642909855</c:v>
                </c:pt>
                <c:pt idx="255">
                  <c:v>31.387162353079042</c:v>
                </c:pt>
                <c:pt idx="256">
                  <c:v>-74.185324945760385</c:v>
                </c:pt>
                <c:pt idx="257">
                  <c:v>-34.882326668386291</c:v>
                </c:pt>
                <c:pt idx="258">
                  <c:v>134.2187271769742</c:v>
                </c:pt>
                <c:pt idx="259">
                  <c:v>264.46884265918385</c:v>
                </c:pt>
                <c:pt idx="260">
                  <c:v>282.85395682585948</c:v>
                </c:pt>
                <c:pt idx="261">
                  <c:v>277.39156875115293</c:v>
                </c:pt>
                <c:pt idx="262">
                  <c:v>272.11742652132517</c:v>
                </c:pt>
                <c:pt idx="263">
                  <c:v>315.90593869385719</c:v>
                </c:pt>
                <c:pt idx="264">
                  <c:v>385.32522826193787</c:v>
                </c:pt>
                <c:pt idx="265">
                  <c:v>374.83227053805297</c:v>
                </c:pt>
                <c:pt idx="266">
                  <c:v>323.56520811941277</c:v>
                </c:pt>
                <c:pt idx="267">
                  <c:v>238.5360274931615</c:v>
                </c:pt>
                <c:pt idx="268">
                  <c:v>266.56002356893418</c:v>
                </c:pt>
                <c:pt idx="269">
                  <c:v>221.36349350761699</c:v>
                </c:pt>
                <c:pt idx="270">
                  <c:v>224.40983755645016</c:v>
                </c:pt>
                <c:pt idx="271">
                  <c:v>112.28597009102887</c:v>
                </c:pt>
                <c:pt idx="272">
                  <c:v>71.343861040093657</c:v>
                </c:pt>
                <c:pt idx="273">
                  <c:v>78.754155043698645</c:v>
                </c:pt>
                <c:pt idx="274">
                  <c:v>-28.755442723401295</c:v>
                </c:pt>
                <c:pt idx="275">
                  <c:v>-138.57369472906069</c:v>
                </c:pt>
                <c:pt idx="276">
                  <c:v>-135.51239702462613</c:v>
                </c:pt>
                <c:pt idx="277">
                  <c:v>-205.56322104003982</c:v>
                </c:pt>
                <c:pt idx="278">
                  <c:v>-202.67982353070607</c:v>
                </c:pt>
                <c:pt idx="279">
                  <c:v>-361.97815441673333</c:v>
                </c:pt>
                <c:pt idx="280">
                  <c:v>-261.99591648502485</c:v>
                </c:pt>
                <c:pt idx="281">
                  <c:v>-30.433922169171744</c:v>
                </c:pt>
                <c:pt idx="282">
                  <c:v>285.10413565262706</c:v>
                </c:pt>
                <c:pt idx="283">
                  <c:v>369.45938971348886</c:v>
                </c:pt>
                <c:pt idx="284">
                  <c:v>366.03464483423653</c:v>
                </c:pt>
                <c:pt idx="285">
                  <c:v>395.74543163472225</c:v>
                </c:pt>
                <c:pt idx="286">
                  <c:v>352.91040858800352</c:v>
                </c:pt>
                <c:pt idx="287">
                  <c:v>358.70689623441018</c:v>
                </c:pt>
                <c:pt idx="288">
                  <c:v>364.99322790727206</c:v>
                </c:pt>
                <c:pt idx="289">
                  <c:v>371.76940360659131</c:v>
                </c:pt>
                <c:pt idx="290">
                  <c:v>263.56248910938638</c:v>
                </c:pt>
                <c:pt idx="291">
                  <c:v>160.59148291891358</c:v>
                </c:pt>
                <c:pt idx="292">
                  <c:v>62.97221133160852</c:v>
                </c:pt>
                <c:pt idx="293">
                  <c:v>20.446992959170601</c:v>
                </c:pt>
                <c:pt idx="294">
                  <c:v>42.801348051035603</c:v>
                </c:pt>
                <c:pt idx="295">
                  <c:v>65.814001336398803</c:v>
                </c:pt>
                <c:pt idx="296">
                  <c:v>97.698159203829903</c:v>
                </c:pt>
                <c:pt idx="297">
                  <c:v>113.9556680030648</c:v>
                </c:pt>
                <c:pt idx="298">
                  <c:v>130.63644882149092</c:v>
                </c:pt>
                <c:pt idx="299">
                  <c:v>123.03745916214643</c:v>
                </c:pt>
                <c:pt idx="300">
                  <c:v>106.99023693992478</c:v>
                </c:pt>
                <c:pt idx="301">
                  <c:v>90.518393265935259</c:v>
                </c:pt>
                <c:pt idx="302">
                  <c:v>65.393877993230177</c:v>
                </c:pt>
                <c:pt idx="303">
                  <c:v>39.660543721618993</c:v>
                </c:pt>
                <c:pt idx="304">
                  <c:v>21.575678303942865</c:v>
                </c:pt>
                <c:pt idx="305">
                  <c:v>-21.514502508557548</c:v>
                </c:pt>
                <c:pt idx="306">
                  <c:v>-24.385420322019989</c:v>
                </c:pt>
                <c:pt idx="307">
                  <c:v>13.874916382050657</c:v>
                </c:pt>
                <c:pt idx="308">
                  <c:v>53.080980419111199</c:v>
                </c:pt>
                <c:pt idx="309">
                  <c:v>76.790165821066651</c:v>
                </c:pt>
                <c:pt idx="310">
                  <c:v>60.025045466405885</c:v>
                </c:pt>
                <c:pt idx="311">
                  <c:v>51.114182434095227</c:v>
                </c:pt>
                <c:pt idx="312">
                  <c:v>33.843699578310797</c:v>
                </c:pt>
                <c:pt idx="313">
                  <c:v>-0.12848030088517959</c:v>
                </c:pt>
                <c:pt idx="314">
                  <c:v>-26.510441832505158</c:v>
                </c:pt>
                <c:pt idx="315">
                  <c:v>-45.090998817817628</c:v>
                </c:pt>
                <c:pt idx="316">
                  <c:v>-31.165984232715054</c:v>
                </c:pt>
                <c:pt idx="317">
                  <c:v>-25.034052693012462</c:v>
                </c:pt>
                <c:pt idx="318">
                  <c:v>-59.487530192326169</c:v>
                </c:pt>
                <c:pt idx="319">
                  <c:v>-86.167266513216873</c:v>
                </c:pt>
                <c:pt idx="320">
                  <c:v>-80.45545831668295</c:v>
                </c:pt>
                <c:pt idx="321">
                  <c:v>31.293716702421481</c:v>
                </c:pt>
                <c:pt idx="322">
                  <c:v>14.451453785283817</c:v>
                </c:pt>
                <c:pt idx="323">
                  <c:v>70.616731563061904</c:v>
                </c:pt>
                <c:pt idx="324">
                  <c:v>21.811144067148156</c:v>
                </c:pt>
                <c:pt idx="325">
                  <c:v>37.424748620403712</c:v>
                </c:pt>
                <c:pt idx="326">
                  <c:v>69.519193064848295</c:v>
                </c:pt>
                <c:pt idx="327">
                  <c:v>45.127869493819475</c:v>
                </c:pt>
                <c:pt idx="328">
                  <c:v>44.811427553863219</c:v>
                </c:pt>
                <c:pt idx="329">
                  <c:v>-158.53709041696621</c:v>
                </c:pt>
                <c:pt idx="330">
                  <c:v>-177.14823454075321</c:v>
                </c:pt>
                <c:pt idx="331">
                  <c:v>14.954227318472377</c:v>
                </c:pt>
                <c:pt idx="332">
                  <c:v>46.89753531398263</c:v>
                </c:pt>
                <c:pt idx="333">
                  <c:v>-1.8306847140242581</c:v>
                </c:pt>
                <c:pt idx="334">
                  <c:v>38.074835210217003</c:v>
                </c:pt>
                <c:pt idx="335">
                  <c:v>13.59107550747413</c:v>
                </c:pt>
                <c:pt idx="336">
                  <c:v>21.282951109391298</c:v>
                </c:pt>
                <c:pt idx="337">
                  <c:v>45.224238915066806</c:v>
                </c:pt>
                <c:pt idx="338">
                  <c:v>77.448228887169137</c:v>
                </c:pt>
                <c:pt idx="339">
                  <c:v>134.2187271769742</c:v>
                </c:pt>
                <c:pt idx="340">
                  <c:v>256.36494030957664</c:v>
                </c:pt>
                <c:pt idx="341">
                  <c:v>331.46455131399631</c:v>
                </c:pt>
                <c:pt idx="342">
                  <c:v>310.4434356109449</c:v>
                </c:pt>
                <c:pt idx="343">
                  <c:v>142.94145937261285</c:v>
                </c:pt>
                <c:pt idx="344">
                  <c:v>95.139174999758467</c:v>
                </c:pt>
                <c:pt idx="345">
                  <c:v>87.344067805488578</c:v>
                </c:pt>
                <c:pt idx="346">
                  <c:v>144.55987884661801</c:v>
                </c:pt>
                <c:pt idx="347">
                  <c:v>88.633000824599947</c:v>
                </c:pt>
                <c:pt idx="348">
                  <c:v>113.30770523738039</c:v>
                </c:pt>
                <c:pt idx="349">
                  <c:v>122.07080540220588</c:v>
                </c:pt>
                <c:pt idx="350">
                  <c:v>106.52557209965872</c:v>
                </c:pt>
                <c:pt idx="351">
                  <c:v>82.581360523393712</c:v>
                </c:pt>
                <c:pt idx="352">
                  <c:v>66.407516544103046</c:v>
                </c:pt>
                <c:pt idx="353">
                  <c:v>66.281344597894474</c:v>
                </c:pt>
                <c:pt idx="354">
                  <c:v>66.155622462545566</c:v>
                </c:pt>
                <c:pt idx="355">
                  <c:v>74.179233573656916</c:v>
                </c:pt>
                <c:pt idx="356">
                  <c:v>90.478349877436557</c:v>
                </c:pt>
                <c:pt idx="357">
                  <c:v>82.581360523393712</c:v>
                </c:pt>
                <c:pt idx="358">
                  <c:v>58.257733486783394</c:v>
                </c:pt>
                <c:pt idx="359">
                  <c:v>-15.312970404756207</c:v>
                </c:pt>
                <c:pt idx="360">
                  <c:v>-81.719651738497987</c:v>
                </c:pt>
                <c:pt idx="361">
                  <c:v>-75.647320137736045</c:v>
                </c:pt>
                <c:pt idx="362">
                  <c:v>-36.847885118046172</c:v>
                </c:pt>
                <c:pt idx="363">
                  <c:v>2.4964957584408793</c:v>
                </c:pt>
                <c:pt idx="364">
                  <c:v>34.21489832398882</c:v>
                </c:pt>
                <c:pt idx="365">
                  <c:v>66.30934276843341</c:v>
                </c:pt>
                <c:pt idx="366">
                  <c:v>74.426289632978637</c:v>
                </c:pt>
                <c:pt idx="367">
                  <c:v>98.874964088647729</c:v>
                </c:pt>
                <c:pt idx="368">
                  <c:v>139.8694761047648</c:v>
                </c:pt>
                <c:pt idx="369">
                  <c:v>181.42332792519613</c:v>
                </c:pt>
                <c:pt idx="370">
                  <c:v>134.14169962270358</c:v>
                </c:pt>
                <c:pt idx="371">
                  <c:v>86.219540655679552</c:v>
                </c:pt>
                <c:pt idx="372">
                  <c:v>13.246635396978682</c:v>
                </c:pt>
                <c:pt idx="373">
                  <c:v>-133.71417332584045</c:v>
                </c:pt>
                <c:pt idx="374">
                  <c:v>-225.13156778472688</c:v>
                </c:pt>
                <c:pt idx="375">
                  <c:v>-203.44315767097851</c:v>
                </c:pt>
                <c:pt idx="376">
                  <c:v>-140.73302198408874</c:v>
                </c:pt>
                <c:pt idx="377">
                  <c:v>-77.389102795566316</c:v>
                </c:pt>
                <c:pt idx="378">
                  <c:v>-45.853098533716867</c:v>
                </c:pt>
                <c:pt idx="379">
                  <c:v>-14.10073524824444</c:v>
                </c:pt>
                <c:pt idx="380">
                  <c:v>-6.3506091399669202</c:v>
                </c:pt>
                <c:pt idx="381">
                  <c:v>-30.750479117334415</c:v>
                </c:pt>
                <c:pt idx="382">
                  <c:v>-39.070965395994953</c:v>
                </c:pt>
                <c:pt idx="383">
                  <c:v>-39.303067799715599</c:v>
                </c:pt>
                <c:pt idx="384">
                  <c:v>-55.53921058310582</c:v>
                </c:pt>
                <c:pt idx="385">
                  <c:v>-55.639968215728636</c:v>
                </c:pt>
                <c:pt idx="386">
                  <c:v>-15.540129999999998</c:v>
                </c:pt>
                <c:pt idx="387">
                  <c:v>56.672370000000008</c:v>
                </c:pt>
                <c:pt idx="388">
                  <c:v>56.672370000000008</c:v>
                </c:pt>
                <c:pt idx="389">
                  <c:v>56.672370000000008</c:v>
                </c:pt>
                <c:pt idx="390">
                  <c:v>56.672370000000008</c:v>
                </c:pt>
                <c:pt idx="391">
                  <c:v>56.672370000000008</c:v>
                </c:pt>
                <c:pt idx="392">
                  <c:v>96.796048191304607</c:v>
                </c:pt>
                <c:pt idx="393">
                  <c:v>185.14933107239096</c:v>
                </c:pt>
                <c:pt idx="394">
                  <c:v>273.82805211063203</c:v>
                </c:pt>
                <c:pt idx="395">
                  <c:v>339.04813239589589</c:v>
                </c:pt>
                <c:pt idx="396">
                  <c:v>381.01940869433662</c:v>
                </c:pt>
                <c:pt idx="397">
                  <c:v>407.88514180580535</c:v>
                </c:pt>
                <c:pt idx="398">
                  <c:v>411.51174186393922</c:v>
                </c:pt>
                <c:pt idx="399">
                  <c:v>334.62289826694968</c:v>
                </c:pt>
                <c:pt idx="400">
                  <c:v>183.74232781353282</c:v>
                </c:pt>
                <c:pt idx="401">
                  <c:v>71.411772257976892</c:v>
                </c:pt>
                <c:pt idx="402">
                  <c:v>14.451453785283817</c:v>
                </c:pt>
                <c:pt idx="403">
                  <c:v>-59.495516890581122</c:v>
                </c:pt>
                <c:pt idx="404">
                  <c:v>-69.235831148590933</c:v>
                </c:pt>
                <c:pt idx="405">
                  <c:v>-46.48114439139416</c:v>
                </c:pt>
                <c:pt idx="406">
                  <c:v>-55.817078686332373</c:v>
                </c:pt>
                <c:pt idx="407">
                  <c:v>-73.229251962992493</c:v>
                </c:pt>
                <c:pt idx="408">
                  <c:v>-74.464207678913027</c:v>
                </c:pt>
                <c:pt idx="409">
                  <c:v>-27.052359132472439</c:v>
                </c:pt>
                <c:pt idx="410">
                  <c:v>36.946934478958802</c:v>
                </c:pt>
                <c:pt idx="411">
                  <c:v>69.104127538362476</c:v>
                </c:pt>
                <c:pt idx="412">
                  <c:v>77.254585311972022</c:v>
                </c:pt>
                <c:pt idx="413">
                  <c:v>85.471839998280345</c:v>
                </c:pt>
                <c:pt idx="414">
                  <c:v>93.759939895026633</c:v>
                </c:pt>
                <c:pt idx="415">
                  <c:v>142.59431528597551</c:v>
                </c:pt>
                <c:pt idx="416">
                  <c:v>183.83577346419014</c:v>
                </c:pt>
                <c:pt idx="417">
                  <c:v>168.84403242477873</c:v>
                </c:pt>
                <c:pt idx="418">
                  <c:v>96.97158943488148</c:v>
                </c:pt>
                <c:pt idx="419">
                  <c:v>40.550594183236555</c:v>
                </c:pt>
                <c:pt idx="420">
                  <c:v>-32.644292734836363</c:v>
                </c:pt>
                <c:pt idx="421">
                  <c:v>-17.366247083083557</c:v>
                </c:pt>
                <c:pt idx="422">
                  <c:v>30.480343659473043</c:v>
                </c:pt>
                <c:pt idx="423">
                  <c:v>78.768648666474888</c:v>
                </c:pt>
                <c:pt idx="424">
                  <c:v>127.51486112887898</c:v>
                </c:pt>
                <c:pt idx="425">
                  <c:v>217.32575610154797</c:v>
                </c:pt>
                <c:pt idx="426">
                  <c:v>348.98602862961786</c:v>
                </c:pt>
                <c:pt idx="427">
                  <c:v>458.69070339314578</c:v>
                </c:pt>
                <c:pt idx="428">
                  <c:v>416.12219328093306</c:v>
                </c:pt>
                <c:pt idx="429">
                  <c:v>226.18692014481866</c:v>
                </c:pt>
                <c:pt idx="430">
                  <c:v>89.935992988574981</c:v>
                </c:pt>
                <c:pt idx="431">
                  <c:v>24.703317999233054</c:v>
                </c:pt>
                <c:pt idx="432">
                  <c:v>7.3464714583432951</c:v>
                </c:pt>
                <c:pt idx="433">
                  <c:v>30.564463401261634</c:v>
                </c:pt>
                <c:pt idx="434">
                  <c:v>62.378225869113635</c:v>
                </c:pt>
                <c:pt idx="435">
                  <c:v>37.613559284347957</c:v>
                </c:pt>
                <c:pt idx="436">
                  <c:v>-36.481848975292287</c:v>
                </c:pt>
                <c:pt idx="437">
                  <c:v>-127.8846245812307</c:v>
                </c:pt>
                <c:pt idx="438">
                  <c:v>-228.30374386613164</c:v>
                </c:pt>
                <c:pt idx="439">
                  <c:v>-321.0111958712784</c:v>
                </c:pt>
                <c:pt idx="440">
                  <c:v>-364.83636762889438</c:v>
                </c:pt>
                <c:pt idx="441">
                  <c:v>-359.22194348353435</c:v>
                </c:pt>
                <c:pt idx="442">
                  <c:v>-255.92369989246851</c:v>
                </c:pt>
                <c:pt idx="443">
                  <c:v>-143.87989876011426</c:v>
                </c:pt>
                <c:pt idx="444">
                  <c:v>-31.586452600502362</c:v>
                </c:pt>
                <c:pt idx="445">
                  <c:v>40.625147777777784</c:v>
                </c:pt>
                <c:pt idx="446">
                  <c:v>56.672370000000008</c:v>
                </c:pt>
                <c:pt idx="447">
                  <c:v>56.672370000000008</c:v>
                </c:pt>
                <c:pt idx="448">
                  <c:v>56.672370000000008</c:v>
                </c:pt>
                <c:pt idx="449">
                  <c:v>56.672370000000008</c:v>
                </c:pt>
                <c:pt idx="450">
                  <c:v>56.672370000000008</c:v>
                </c:pt>
                <c:pt idx="451">
                  <c:v>56.672370000000008</c:v>
                </c:pt>
                <c:pt idx="452">
                  <c:v>56.672370000000008</c:v>
                </c:pt>
                <c:pt idx="453">
                  <c:v>56.672370000000008</c:v>
                </c:pt>
                <c:pt idx="454">
                  <c:v>56.672370000000008</c:v>
                </c:pt>
                <c:pt idx="455">
                  <c:v>56.672370000000008</c:v>
                </c:pt>
                <c:pt idx="456">
                  <c:v>56.672370000000008</c:v>
                </c:pt>
                <c:pt idx="457">
                  <c:v>56.672370000000008</c:v>
                </c:pt>
                <c:pt idx="458">
                  <c:v>56.672370000000008</c:v>
                </c:pt>
                <c:pt idx="459">
                  <c:v>56.672370000000008</c:v>
                </c:pt>
                <c:pt idx="460">
                  <c:v>56.672370000000008</c:v>
                </c:pt>
                <c:pt idx="461">
                  <c:v>56.672370000000008</c:v>
                </c:pt>
                <c:pt idx="462">
                  <c:v>56.672370000000008</c:v>
                </c:pt>
                <c:pt idx="463">
                  <c:v>56.672370000000008</c:v>
                </c:pt>
                <c:pt idx="464">
                  <c:v>56.672370000000008</c:v>
                </c:pt>
                <c:pt idx="465">
                  <c:v>56.672370000000008</c:v>
                </c:pt>
                <c:pt idx="466">
                  <c:v>56.672370000000008</c:v>
                </c:pt>
                <c:pt idx="467">
                  <c:v>56.672370000000008</c:v>
                </c:pt>
                <c:pt idx="468">
                  <c:v>56.672370000000008</c:v>
                </c:pt>
                <c:pt idx="469">
                  <c:v>56.672370000000008</c:v>
                </c:pt>
                <c:pt idx="470">
                  <c:v>56.672370000000008</c:v>
                </c:pt>
                <c:pt idx="471">
                  <c:v>56.672370000000008</c:v>
                </c:pt>
                <c:pt idx="472">
                  <c:v>56.672370000000008</c:v>
                </c:pt>
                <c:pt idx="473">
                  <c:v>56.672370000000008</c:v>
                </c:pt>
                <c:pt idx="474">
                  <c:v>56.672370000000008</c:v>
                </c:pt>
                <c:pt idx="475">
                  <c:v>56.672370000000008</c:v>
                </c:pt>
                <c:pt idx="476">
                  <c:v>56.672370000000008</c:v>
                </c:pt>
                <c:pt idx="477">
                  <c:v>56.672370000000008</c:v>
                </c:pt>
                <c:pt idx="478">
                  <c:v>56.672370000000008</c:v>
                </c:pt>
                <c:pt idx="479">
                  <c:v>56.672370000000008</c:v>
                </c:pt>
                <c:pt idx="480">
                  <c:v>56.672370000000008</c:v>
                </c:pt>
                <c:pt idx="481">
                  <c:v>56.672370000000008</c:v>
                </c:pt>
                <c:pt idx="482">
                  <c:v>56.672370000000008</c:v>
                </c:pt>
                <c:pt idx="483">
                  <c:v>56.672370000000008</c:v>
                </c:pt>
                <c:pt idx="484">
                  <c:v>56.672370000000008</c:v>
                </c:pt>
                <c:pt idx="485">
                  <c:v>56.672370000000008</c:v>
                </c:pt>
                <c:pt idx="486">
                  <c:v>56.672370000000008</c:v>
                </c:pt>
                <c:pt idx="487">
                  <c:v>56.672370000000008</c:v>
                </c:pt>
                <c:pt idx="488">
                  <c:v>56.672370000000008</c:v>
                </c:pt>
                <c:pt idx="489">
                  <c:v>56.672370000000008</c:v>
                </c:pt>
                <c:pt idx="490">
                  <c:v>56.672370000000008</c:v>
                </c:pt>
                <c:pt idx="491">
                  <c:v>56.672370000000008</c:v>
                </c:pt>
                <c:pt idx="492">
                  <c:v>56.672370000000008</c:v>
                </c:pt>
                <c:pt idx="493">
                  <c:v>56.672370000000008</c:v>
                </c:pt>
                <c:pt idx="494">
                  <c:v>56.672370000000008</c:v>
                </c:pt>
                <c:pt idx="495">
                  <c:v>56.672370000000008</c:v>
                </c:pt>
                <c:pt idx="496">
                  <c:v>56.672370000000008</c:v>
                </c:pt>
                <c:pt idx="497">
                  <c:v>56.672370000000008</c:v>
                </c:pt>
                <c:pt idx="498">
                  <c:v>56.672370000000008</c:v>
                </c:pt>
                <c:pt idx="499">
                  <c:v>56.672370000000008</c:v>
                </c:pt>
                <c:pt idx="500">
                  <c:v>56.672370000000008</c:v>
                </c:pt>
                <c:pt idx="501">
                  <c:v>56.672370000000008</c:v>
                </c:pt>
                <c:pt idx="502">
                  <c:v>56.672370000000008</c:v>
                </c:pt>
                <c:pt idx="503">
                  <c:v>56.672370000000008</c:v>
                </c:pt>
                <c:pt idx="504">
                  <c:v>56.672370000000008</c:v>
                </c:pt>
                <c:pt idx="505">
                  <c:v>56.672370000000008</c:v>
                </c:pt>
                <c:pt idx="506">
                  <c:v>56.672370000000008</c:v>
                </c:pt>
                <c:pt idx="507">
                  <c:v>56.672370000000008</c:v>
                </c:pt>
                <c:pt idx="508">
                  <c:v>56.672370000000008</c:v>
                </c:pt>
                <c:pt idx="509">
                  <c:v>56.672370000000008</c:v>
                </c:pt>
                <c:pt idx="510">
                  <c:v>56.672370000000008</c:v>
                </c:pt>
                <c:pt idx="511">
                  <c:v>56.672370000000008</c:v>
                </c:pt>
                <c:pt idx="512">
                  <c:v>96.796048191304607</c:v>
                </c:pt>
                <c:pt idx="513">
                  <c:v>217.28515811594835</c:v>
                </c:pt>
                <c:pt idx="514">
                  <c:v>386.62011360846918</c:v>
                </c:pt>
                <c:pt idx="515">
                  <c:v>477.03173098456602</c:v>
                </c:pt>
                <c:pt idx="516">
                  <c:v>464.20065641079771</c:v>
                </c:pt>
                <c:pt idx="517">
                  <c:v>362.99763180525599</c:v>
                </c:pt>
                <c:pt idx="518">
                  <c:v>179.78961488195358</c:v>
                </c:pt>
                <c:pt idx="519">
                  <c:v>67.459059326398162</c:v>
                </c:pt>
                <c:pt idx="520">
                  <c:v>18.734437785270664</c:v>
                </c:pt>
                <c:pt idx="521">
                  <c:v>-14.295613247815034</c:v>
                </c:pt>
                <c:pt idx="522">
                  <c:v>-23.296438452110415</c:v>
                </c:pt>
                <c:pt idx="523">
                  <c:v>-48.532281912645566</c:v>
                </c:pt>
                <c:pt idx="524">
                  <c:v>-122.46733260072332</c:v>
                </c:pt>
                <c:pt idx="525">
                  <c:v>-228.99274420631087</c:v>
                </c:pt>
                <c:pt idx="526">
                  <c:v>-287.04385401431836</c:v>
                </c:pt>
                <c:pt idx="527">
                  <c:v>-231.81778131206113</c:v>
                </c:pt>
                <c:pt idx="528">
                  <c:v>-103.7098900502375</c:v>
                </c:pt>
                <c:pt idx="529">
                  <c:v>-23.541250568114926</c:v>
                </c:pt>
                <c:pt idx="530">
                  <c:v>-23.563741111111106</c:v>
                </c:pt>
                <c:pt idx="531">
                  <c:v>56.672370000000008</c:v>
                </c:pt>
                <c:pt idx="532">
                  <c:v>56.672370000000008</c:v>
                </c:pt>
                <c:pt idx="533">
                  <c:v>72.720491843942085</c:v>
                </c:pt>
                <c:pt idx="534">
                  <c:v>136.94086749302562</c:v>
                </c:pt>
                <c:pt idx="535">
                  <c:v>217.37489538250313</c:v>
                </c:pt>
                <c:pt idx="536">
                  <c:v>217.75273650483894</c:v>
                </c:pt>
                <c:pt idx="537">
                  <c:v>298.89296744439656</c:v>
                </c:pt>
                <c:pt idx="538">
                  <c:v>445.6066050996879</c:v>
                </c:pt>
                <c:pt idx="539">
                  <c:v>529.99087196101459</c:v>
                </c:pt>
                <c:pt idx="540">
                  <c:v>413.68882642596975</c:v>
                </c:pt>
                <c:pt idx="541">
                  <c:v>182.50287398901281</c:v>
                </c:pt>
                <c:pt idx="542">
                  <c:v>70.172318433457377</c:v>
                </c:pt>
                <c:pt idx="543">
                  <c:v>53.905588511592498</c:v>
                </c:pt>
                <c:pt idx="544">
                  <c:v>13.033425049374891</c:v>
                </c:pt>
                <c:pt idx="545">
                  <c:v>-36.450252317873712</c:v>
                </c:pt>
                <c:pt idx="546">
                  <c:v>-110.76067016855743</c:v>
                </c:pt>
                <c:pt idx="547">
                  <c:v>-64.008019437335321</c:v>
                </c:pt>
                <c:pt idx="548">
                  <c:v>-40.980972204454282</c:v>
                </c:pt>
                <c:pt idx="549">
                  <c:v>-9.564617631344781</c:v>
                </c:pt>
                <c:pt idx="550">
                  <c:v>-10.20627282302582</c:v>
                </c:pt>
                <c:pt idx="551">
                  <c:v>5.3670736582668255</c:v>
                </c:pt>
                <c:pt idx="552">
                  <c:v>29.177016692844635</c:v>
                </c:pt>
                <c:pt idx="553">
                  <c:v>12.751953348286378</c:v>
                </c:pt>
                <c:pt idx="554">
                  <c:v>28.556277706150052</c:v>
                </c:pt>
                <c:pt idx="555">
                  <c:v>44.484749861352256</c:v>
                </c:pt>
                <c:pt idx="556">
                  <c:v>60.531972083574551</c:v>
                </c:pt>
                <c:pt idx="557">
                  <c:v>76.697944372816679</c:v>
                </c:pt>
                <c:pt idx="558">
                  <c:v>101.07352456374818</c:v>
                </c:pt>
                <c:pt idx="559">
                  <c:v>117.56628444272468</c:v>
                </c:pt>
                <c:pt idx="560">
                  <c:v>223.26764255293233</c:v>
                </c:pt>
                <c:pt idx="561">
                  <c:v>103.29019248145187</c:v>
                </c:pt>
                <c:pt idx="562">
                  <c:v>63.17213692589619</c:v>
                </c:pt>
                <c:pt idx="563">
                  <c:v>63.17213692589619</c:v>
                </c:pt>
                <c:pt idx="564">
                  <c:v>-66.371550600803658</c:v>
                </c:pt>
                <c:pt idx="565">
                  <c:v>-366.28475859784857</c:v>
                </c:pt>
                <c:pt idx="566">
                  <c:v>-368.06083677825688</c:v>
                </c:pt>
                <c:pt idx="567">
                  <c:v>-328.46096333333332</c:v>
                </c:pt>
                <c:pt idx="568">
                  <c:v>56.672370000000008</c:v>
                </c:pt>
                <c:pt idx="569">
                  <c:v>56.672370000000008</c:v>
                </c:pt>
                <c:pt idx="570">
                  <c:v>56.672370000000008</c:v>
                </c:pt>
                <c:pt idx="571">
                  <c:v>56.672370000000008</c:v>
                </c:pt>
                <c:pt idx="572">
                  <c:v>56.672370000000008</c:v>
                </c:pt>
                <c:pt idx="573">
                  <c:v>56.672370000000008</c:v>
                </c:pt>
                <c:pt idx="574">
                  <c:v>56.672370000000008</c:v>
                </c:pt>
                <c:pt idx="575">
                  <c:v>56.672370000000008</c:v>
                </c:pt>
                <c:pt idx="576">
                  <c:v>56.672370000000008</c:v>
                </c:pt>
                <c:pt idx="577">
                  <c:v>56.672370000000008</c:v>
                </c:pt>
                <c:pt idx="578">
                  <c:v>56.672370000000008</c:v>
                </c:pt>
                <c:pt idx="579">
                  <c:v>56.672370000000008</c:v>
                </c:pt>
                <c:pt idx="580">
                  <c:v>56.672370000000008</c:v>
                </c:pt>
                <c:pt idx="581">
                  <c:v>56.672370000000008</c:v>
                </c:pt>
                <c:pt idx="582">
                  <c:v>56.672370000000008</c:v>
                </c:pt>
                <c:pt idx="583">
                  <c:v>56.672370000000008</c:v>
                </c:pt>
                <c:pt idx="584">
                  <c:v>56.672370000000008</c:v>
                </c:pt>
                <c:pt idx="585">
                  <c:v>56.672370000000008</c:v>
                </c:pt>
                <c:pt idx="586">
                  <c:v>56.672370000000008</c:v>
                </c:pt>
                <c:pt idx="587">
                  <c:v>56.672370000000008</c:v>
                </c:pt>
                <c:pt idx="588">
                  <c:v>56.672370000000008</c:v>
                </c:pt>
                <c:pt idx="589">
                  <c:v>56.672370000000008</c:v>
                </c:pt>
                <c:pt idx="590">
                  <c:v>56.672370000000008</c:v>
                </c:pt>
                <c:pt idx="591">
                  <c:v>56.672370000000008</c:v>
                </c:pt>
                <c:pt idx="592">
                  <c:v>56.672370000000008</c:v>
                </c:pt>
                <c:pt idx="593">
                  <c:v>56.672370000000008</c:v>
                </c:pt>
                <c:pt idx="594">
                  <c:v>56.672370000000008</c:v>
                </c:pt>
                <c:pt idx="595">
                  <c:v>56.672370000000008</c:v>
                </c:pt>
                <c:pt idx="596">
                  <c:v>56.672370000000008</c:v>
                </c:pt>
                <c:pt idx="597">
                  <c:v>56.672370000000008</c:v>
                </c:pt>
                <c:pt idx="598">
                  <c:v>56.672370000000008</c:v>
                </c:pt>
                <c:pt idx="599">
                  <c:v>56.672370000000008</c:v>
                </c:pt>
                <c:pt idx="600">
                  <c:v>56.672370000000008</c:v>
                </c:pt>
                <c:pt idx="601">
                  <c:v>136.93097165410731</c:v>
                </c:pt>
                <c:pt idx="602">
                  <c:v>145.03127551683539</c:v>
                </c:pt>
                <c:pt idx="603">
                  <c:v>273.82805211063203</c:v>
                </c:pt>
                <c:pt idx="604">
                  <c:v>403.55008964329147</c:v>
                </c:pt>
                <c:pt idx="605">
                  <c:v>470.41152975641648</c:v>
                </c:pt>
                <c:pt idx="606">
                  <c:v>514.81178469844497</c:v>
                </c:pt>
                <c:pt idx="607">
                  <c:v>528.64267891659972</c:v>
                </c:pt>
                <c:pt idx="608">
                  <c:v>478.77475317775236</c:v>
                </c:pt>
                <c:pt idx="609">
                  <c:v>428.92459496787234</c:v>
                </c:pt>
                <c:pt idx="610">
                  <c:v>411.47497749261441</c:v>
                </c:pt>
                <c:pt idx="611">
                  <c:v>427.03224579115636</c:v>
                </c:pt>
                <c:pt idx="612">
                  <c:v>385.91999833794557</c:v>
                </c:pt>
                <c:pt idx="613">
                  <c:v>261.58894396147099</c:v>
                </c:pt>
                <c:pt idx="614">
                  <c:v>142.10741036305632</c:v>
                </c:pt>
                <c:pt idx="615">
                  <c:v>93.528527540543024</c:v>
                </c:pt>
                <c:pt idx="616">
                  <c:v>101.33420529002137</c:v>
                </c:pt>
                <c:pt idx="617">
                  <c:v>92.876076888224873</c:v>
                </c:pt>
                <c:pt idx="618">
                  <c:v>75.965217814948332</c:v>
                </c:pt>
                <c:pt idx="619">
                  <c:v>42.165090589674172</c:v>
                </c:pt>
                <c:pt idx="620">
                  <c:v>15.795948667560992</c:v>
                </c:pt>
                <c:pt idx="621">
                  <c:v>21.777418474618614</c:v>
                </c:pt>
                <c:pt idx="622">
                  <c:v>60.891271285394822</c:v>
                </c:pt>
                <c:pt idx="623">
                  <c:v>92.78622461346302</c:v>
                </c:pt>
                <c:pt idx="624">
                  <c:v>117.25648999040922</c:v>
                </c:pt>
                <c:pt idx="625">
                  <c:v>150.56002602632822</c:v>
                </c:pt>
                <c:pt idx="626">
                  <c:v>151.78531080875962</c:v>
                </c:pt>
                <c:pt idx="627">
                  <c:v>128.33319231325103</c:v>
                </c:pt>
                <c:pt idx="628">
                  <c:v>104.26235897991805</c:v>
                </c:pt>
                <c:pt idx="629">
                  <c:v>104.26235897991805</c:v>
                </c:pt>
                <c:pt idx="630">
                  <c:v>112.49310799202422</c:v>
                </c:pt>
                <c:pt idx="631">
                  <c:v>153.86343698160724</c:v>
                </c:pt>
                <c:pt idx="632">
                  <c:v>188.08098868489049</c:v>
                </c:pt>
                <c:pt idx="633">
                  <c:v>206.73531465122988</c:v>
                </c:pt>
                <c:pt idx="634">
                  <c:v>225.90602348476213</c:v>
                </c:pt>
                <c:pt idx="635">
                  <c:v>220.86173460435535</c:v>
                </c:pt>
                <c:pt idx="636">
                  <c:v>199.13441585122334</c:v>
                </c:pt>
                <c:pt idx="637">
                  <c:v>151.94274972071551</c:v>
                </c:pt>
                <c:pt idx="638">
                  <c:v>119.84830527627116</c:v>
                </c:pt>
                <c:pt idx="639">
                  <c:v>111.58651931483027</c:v>
                </c:pt>
                <c:pt idx="640">
                  <c:v>103.08790793564066</c:v>
                </c:pt>
                <c:pt idx="641">
                  <c:v>110.87469362900117</c:v>
                </c:pt>
                <c:pt idx="642">
                  <c:v>160.20498549301632</c:v>
                </c:pt>
                <c:pt idx="643">
                  <c:v>219.26884445214139</c:v>
                </c:pt>
                <c:pt idx="644">
                  <c:v>197.41445413108252</c:v>
                </c:pt>
                <c:pt idx="645">
                  <c:v>150.01969839731814</c:v>
                </c:pt>
                <c:pt idx="646">
                  <c:v>159.04548810433928</c:v>
                </c:pt>
                <c:pt idx="647">
                  <c:v>160.05486367400786</c:v>
                </c:pt>
                <c:pt idx="648">
                  <c:v>161.07143621743575</c:v>
                </c:pt>
                <c:pt idx="649">
                  <c:v>145.53519913208629</c:v>
                </c:pt>
                <c:pt idx="650">
                  <c:v>121.20864832488621</c:v>
                </c:pt>
                <c:pt idx="651">
                  <c:v>63.013823947133538</c:v>
                </c:pt>
                <c:pt idx="652">
                  <c:v>-21.683511272700166</c:v>
                </c:pt>
                <c:pt idx="653">
                  <c:v>-50.774908519071055</c:v>
                </c:pt>
                <c:pt idx="654">
                  <c:v>-47.348364396379019</c:v>
                </c:pt>
                <c:pt idx="655">
                  <c:v>-125.90702091361129</c:v>
                </c:pt>
                <c:pt idx="656">
                  <c:v>-222.29932348325235</c:v>
                </c:pt>
                <c:pt idx="657">
                  <c:v>-229.71220645479343</c:v>
                </c:pt>
                <c:pt idx="658">
                  <c:v>-130.00210409333846</c:v>
                </c:pt>
                <c:pt idx="659">
                  <c:v>-93.387175514868375</c:v>
                </c:pt>
                <c:pt idx="660">
                  <c:v>-186.49338484733701</c:v>
                </c:pt>
                <c:pt idx="661">
                  <c:v>-329.30457849013737</c:v>
                </c:pt>
                <c:pt idx="662">
                  <c:v>-358.94204612045553</c:v>
                </c:pt>
                <c:pt idx="663">
                  <c:v>-363.24516171191476</c:v>
                </c:pt>
                <c:pt idx="664">
                  <c:v>-124.01108347198101</c:v>
                </c:pt>
                <c:pt idx="665">
                  <c:v>-28.348714030772292</c:v>
                </c:pt>
                <c:pt idx="666">
                  <c:v>100.3045728987089</c:v>
                </c:pt>
                <c:pt idx="667">
                  <c:v>181.43468309391801</c:v>
                </c:pt>
                <c:pt idx="668">
                  <c:v>465.97201157717677</c:v>
                </c:pt>
                <c:pt idx="669">
                  <c:v>405.76934652893073</c:v>
                </c:pt>
                <c:pt idx="670">
                  <c:v>459.43828904233908</c:v>
                </c:pt>
                <c:pt idx="671">
                  <c:v>400.64713047253349</c:v>
                </c:pt>
                <c:pt idx="672">
                  <c:v>243.1436599258069</c:v>
                </c:pt>
                <c:pt idx="673">
                  <c:v>246.29233594527216</c:v>
                </c:pt>
                <c:pt idx="674">
                  <c:v>249.62093630870689</c:v>
                </c:pt>
                <c:pt idx="675">
                  <c:v>253.12946101611107</c:v>
                </c:pt>
                <c:pt idx="676">
                  <c:v>117.26986930799987</c:v>
                </c:pt>
                <c:pt idx="677">
                  <c:v>109.60970537170783</c:v>
                </c:pt>
                <c:pt idx="678">
                  <c:v>-29.47368076947587</c:v>
                </c:pt>
                <c:pt idx="679">
                  <c:v>-179.44282452346437</c:v>
                </c:pt>
                <c:pt idx="680">
                  <c:v>-233.50512663387588</c:v>
                </c:pt>
                <c:pt idx="681">
                  <c:v>-303.92007254039748</c:v>
                </c:pt>
                <c:pt idx="682">
                  <c:v>-276.65142390664334</c:v>
                </c:pt>
                <c:pt idx="683">
                  <c:v>-69.716004241559119</c:v>
                </c:pt>
                <c:pt idx="684">
                  <c:v>-111.8132275807792</c:v>
                </c:pt>
                <c:pt idx="685">
                  <c:v>64.706216863665659</c:v>
                </c:pt>
                <c:pt idx="686">
                  <c:v>259.44277111860418</c:v>
                </c:pt>
                <c:pt idx="687">
                  <c:v>278.13308195373696</c:v>
                </c:pt>
                <c:pt idx="688">
                  <c:v>232.23147336949003</c:v>
                </c:pt>
                <c:pt idx="689">
                  <c:v>275.40262013677727</c:v>
                </c:pt>
                <c:pt idx="690">
                  <c:v>229.7693237304745</c:v>
                </c:pt>
                <c:pt idx="691">
                  <c:v>126.28823202484966</c:v>
                </c:pt>
                <c:pt idx="692">
                  <c:v>94.472670313558481</c:v>
                </c:pt>
                <c:pt idx="693">
                  <c:v>135.58098447723546</c:v>
                </c:pt>
                <c:pt idx="694">
                  <c:v>152.93378272038592</c:v>
                </c:pt>
                <c:pt idx="695">
                  <c:v>121.58040166766574</c:v>
                </c:pt>
                <c:pt idx="696">
                  <c:v>16.093153526781322</c:v>
                </c:pt>
                <c:pt idx="697">
                  <c:v>-254.28323457534464</c:v>
                </c:pt>
                <c:pt idx="698">
                  <c:v>-128.94730273779999</c:v>
                </c:pt>
                <c:pt idx="699">
                  <c:v>-147.96395135180811</c:v>
                </c:pt>
                <c:pt idx="700">
                  <c:v>-36.946168790939744</c:v>
                </c:pt>
                <c:pt idx="701">
                  <c:v>18.638852977536637</c:v>
                </c:pt>
                <c:pt idx="702">
                  <c:v>50.543477239093463</c:v>
                </c:pt>
                <c:pt idx="703">
                  <c:v>66.590699461315637</c:v>
                </c:pt>
                <c:pt idx="704">
                  <c:v>58.47285297505055</c:v>
                </c:pt>
                <c:pt idx="705">
                  <c:v>-14.657261179193618</c:v>
                </c:pt>
                <c:pt idx="706">
                  <c:v>-96.593657340816208</c:v>
                </c:pt>
                <c:pt idx="707">
                  <c:v>-162.8606724025517</c:v>
                </c:pt>
                <c:pt idx="708">
                  <c:v>-124.18583499106134</c:v>
                </c:pt>
                <c:pt idx="709">
                  <c:v>-4.2778806974390449</c:v>
                </c:pt>
                <c:pt idx="710">
                  <c:v>156.87445554498788</c:v>
                </c:pt>
                <c:pt idx="711">
                  <c:v>376.16966301084653</c:v>
                </c:pt>
                <c:pt idx="712">
                  <c:v>387.62982909177418</c:v>
                </c:pt>
                <c:pt idx="713">
                  <c:v>123.52605343128243</c:v>
                </c:pt>
                <c:pt idx="714">
                  <c:v>18.638852977536637</c:v>
                </c:pt>
                <c:pt idx="715">
                  <c:v>-152.26774165955723</c:v>
                </c:pt>
                <c:pt idx="716">
                  <c:v>-308.06834329881895</c:v>
                </c:pt>
                <c:pt idx="717">
                  <c:v>-92.537602919661225</c:v>
                </c:pt>
                <c:pt idx="718">
                  <c:v>59.911008191450009</c:v>
                </c:pt>
                <c:pt idx="719">
                  <c:v>140.70938287746574</c:v>
                </c:pt>
                <c:pt idx="720">
                  <c:v>303.13828234035566</c:v>
                </c:pt>
                <c:pt idx="721">
                  <c:v>264.96003611822039</c:v>
                </c:pt>
                <c:pt idx="722">
                  <c:v>234.71229015919269</c:v>
                </c:pt>
                <c:pt idx="723">
                  <c:v>220.5068185029275</c:v>
                </c:pt>
                <c:pt idx="724">
                  <c:v>189.98108943246649</c:v>
                </c:pt>
                <c:pt idx="725">
                  <c:v>281.19966749126672</c:v>
                </c:pt>
                <c:pt idx="726">
                  <c:v>341.55830701068192</c:v>
                </c:pt>
                <c:pt idx="727">
                  <c:v>477.06626163453888</c:v>
                </c:pt>
                <c:pt idx="728">
                  <c:v>329.51609078799561</c:v>
                </c:pt>
                <c:pt idx="729">
                  <c:v>285.5846537702152</c:v>
                </c:pt>
                <c:pt idx="730">
                  <c:v>207.92415964302538</c:v>
                </c:pt>
                <c:pt idx="731">
                  <c:v>120.22782552285753</c:v>
                </c:pt>
                <c:pt idx="732">
                  <c:v>104.36929895637383</c:v>
                </c:pt>
                <c:pt idx="733">
                  <c:v>112.77165081154087</c:v>
                </c:pt>
                <c:pt idx="734">
                  <c:v>113.1521907990352</c:v>
                </c:pt>
                <c:pt idx="735">
                  <c:v>121.74998547284008</c:v>
                </c:pt>
                <c:pt idx="736">
                  <c:v>130.54547201957931</c:v>
                </c:pt>
                <c:pt idx="737">
                  <c:v>147.76400172104255</c:v>
                </c:pt>
                <c:pt idx="738">
                  <c:v>124.28489457393854</c:v>
                </c:pt>
                <c:pt idx="739">
                  <c:v>108.43581403551326</c:v>
                </c:pt>
                <c:pt idx="740">
                  <c:v>199.10832171036515</c:v>
                </c:pt>
                <c:pt idx="741">
                  <c:v>193.35333167127902</c:v>
                </c:pt>
                <c:pt idx="742">
                  <c:v>170.96659019750007</c:v>
                </c:pt>
                <c:pt idx="743">
                  <c:v>115.01384805103561</c:v>
                </c:pt>
                <c:pt idx="744">
                  <c:v>115.22683349320997</c:v>
                </c:pt>
                <c:pt idx="745">
                  <c:v>107.20322238209862</c:v>
                </c:pt>
                <c:pt idx="746">
                  <c:v>115.44026874624373</c:v>
                </c:pt>
                <c:pt idx="747">
                  <c:v>140.36934120031097</c:v>
                </c:pt>
                <c:pt idx="748">
                  <c:v>165.95941071303645</c:v>
                </c:pt>
                <c:pt idx="749">
                  <c:v>175.74628039504785</c:v>
                </c:pt>
                <c:pt idx="750">
                  <c:v>144.54426069669194</c:v>
                </c:pt>
                <c:pt idx="751">
                  <c:v>112.44981625224762</c:v>
                </c:pt>
                <c:pt idx="752">
                  <c:v>104.2024242383248</c:v>
                </c:pt>
                <c:pt idx="753">
                  <c:v>79.240965402342027</c:v>
                </c:pt>
                <c:pt idx="754">
                  <c:v>45.386860873877033</c:v>
                </c:pt>
                <c:pt idx="755">
                  <c:v>35.418042699026046</c:v>
                </c:pt>
                <c:pt idx="756">
                  <c:v>0.57817767103795603</c:v>
                </c:pt>
                <c:pt idx="757">
                  <c:v>-108.99155383451264</c:v>
                </c:pt>
                <c:pt idx="758">
                  <c:v>-261.63010013671828</c:v>
                </c:pt>
                <c:pt idx="759">
                  <c:v>-334.40317947638863</c:v>
                </c:pt>
                <c:pt idx="760">
                  <c:v>-333.6172500068792</c:v>
                </c:pt>
                <c:pt idx="761">
                  <c:v>-355.94630579336427</c:v>
                </c:pt>
                <c:pt idx="762">
                  <c:v>-360.96462065210204</c:v>
                </c:pt>
                <c:pt idx="763">
                  <c:v>-267.6965944182665</c:v>
                </c:pt>
                <c:pt idx="764">
                  <c:v>-124.63204736410569</c:v>
                </c:pt>
                <c:pt idx="765">
                  <c:v>124.54610945338328</c:v>
                </c:pt>
                <c:pt idx="766">
                  <c:v>319.18550456257782</c:v>
                </c:pt>
                <c:pt idx="767">
                  <c:v>313.60908943488124</c:v>
                </c:pt>
                <c:pt idx="768">
                  <c:v>332.73639152042978</c:v>
                </c:pt>
                <c:pt idx="769">
                  <c:v>328.16732781353284</c:v>
                </c:pt>
                <c:pt idx="770">
                  <c:v>438.11152685996933</c:v>
                </c:pt>
                <c:pt idx="771">
                  <c:v>501.92538849988853</c:v>
                </c:pt>
                <c:pt idx="772">
                  <c:v>461.56365046646027</c:v>
                </c:pt>
                <c:pt idx="773">
                  <c:v>470.29537887929791</c:v>
                </c:pt>
                <c:pt idx="774">
                  <c:v>348.12499096846591</c:v>
                </c:pt>
                <c:pt idx="775">
                  <c:v>387.74387147771188</c:v>
                </c:pt>
                <c:pt idx="776">
                  <c:v>379.25347170220743</c:v>
                </c:pt>
                <c:pt idx="777">
                  <c:v>304.47986367400733</c:v>
                </c:pt>
                <c:pt idx="778">
                  <c:v>277.01667184333758</c:v>
                </c:pt>
                <c:pt idx="779">
                  <c:v>273.50084026495017</c:v>
                </c:pt>
                <c:pt idx="780">
                  <c:v>244.94123446321555</c:v>
                </c:pt>
                <c:pt idx="781">
                  <c:v>223.64123602701198</c:v>
                </c:pt>
                <c:pt idx="782">
                  <c:v>201.53675086783403</c:v>
                </c:pt>
                <c:pt idx="783">
                  <c:v>186.90755738152154</c:v>
                </c:pt>
                <c:pt idx="784">
                  <c:v>171.71655013116452</c:v>
                </c:pt>
                <c:pt idx="785">
                  <c:v>180.88807855679988</c:v>
                </c:pt>
                <c:pt idx="786">
                  <c:v>206.98508490865876</c:v>
                </c:pt>
                <c:pt idx="787">
                  <c:v>192.39862345403907</c:v>
                </c:pt>
                <c:pt idx="788">
                  <c:v>160.59768059569487</c:v>
                </c:pt>
                <c:pt idx="789">
                  <c:v>152.57406948458353</c:v>
                </c:pt>
                <c:pt idx="790">
                  <c:v>160.89163199265496</c:v>
                </c:pt>
                <c:pt idx="791">
                  <c:v>177.82340727091639</c:v>
                </c:pt>
                <c:pt idx="792">
                  <c:v>178.71200862469547</c:v>
                </c:pt>
                <c:pt idx="793">
                  <c:v>121.3628286635992</c:v>
                </c:pt>
                <c:pt idx="794">
                  <c:v>-21.13597133698395</c:v>
                </c:pt>
                <c:pt idx="795">
                  <c:v>-168.06653283496556</c:v>
                </c:pt>
                <c:pt idx="796">
                  <c:v>-285.48388950817292</c:v>
                </c:pt>
                <c:pt idx="797">
                  <c:v>-313.91597904210232</c:v>
                </c:pt>
                <c:pt idx="798">
                  <c:v>-251.02535930315872</c:v>
                </c:pt>
                <c:pt idx="799">
                  <c:v>-111.6994152112533</c:v>
                </c:pt>
                <c:pt idx="800">
                  <c:v>23.00776107373413</c:v>
                </c:pt>
                <c:pt idx="801">
                  <c:v>87.010653172043874</c:v>
                </c:pt>
                <c:pt idx="802">
                  <c:v>160.72372220074956</c:v>
                </c:pt>
                <c:pt idx="803">
                  <c:v>310.22438794412761</c:v>
                </c:pt>
                <c:pt idx="804">
                  <c:v>406.23142751224304</c:v>
                </c:pt>
                <c:pt idx="805">
                  <c:v>356.79981830752268</c:v>
                </c:pt>
                <c:pt idx="806">
                  <c:v>223.44207460230714</c:v>
                </c:pt>
                <c:pt idx="807">
                  <c:v>143.91913860960415</c:v>
                </c:pt>
                <c:pt idx="808">
                  <c:v>78.543873577666972</c:v>
                </c:pt>
                <c:pt idx="809">
                  <c:v>19.577173764284872</c:v>
                </c:pt>
                <c:pt idx="810">
                  <c:v>-16.151742428341713</c:v>
                </c:pt>
                <c:pt idx="811">
                  <c:v>-77.339833173457095</c:v>
                </c:pt>
                <c:pt idx="812">
                  <c:v>-197.25127605673481</c:v>
                </c:pt>
                <c:pt idx="813">
                  <c:v>-228.82495453359411</c:v>
                </c:pt>
                <c:pt idx="814">
                  <c:v>-251.9755898557305</c:v>
                </c:pt>
                <c:pt idx="815">
                  <c:v>-274.61344079755287</c:v>
                </c:pt>
                <c:pt idx="816">
                  <c:v>-312.90447964830543</c:v>
                </c:pt>
                <c:pt idx="817">
                  <c:v>-285.57982956249077</c:v>
                </c:pt>
                <c:pt idx="818">
                  <c:v>-248.96152740257077</c:v>
                </c:pt>
                <c:pt idx="819">
                  <c:v>-17.063974185214896</c:v>
                </c:pt>
                <c:pt idx="820">
                  <c:v>144.19541704187358</c:v>
                </c:pt>
                <c:pt idx="821">
                  <c:v>339.77491684830841</c:v>
                </c:pt>
                <c:pt idx="822">
                  <c:v>343.307731342149</c:v>
                </c:pt>
                <c:pt idx="823">
                  <c:v>322.911178018101</c:v>
                </c:pt>
                <c:pt idx="824">
                  <c:v>310.69252093011914</c:v>
                </c:pt>
                <c:pt idx="825">
                  <c:v>257.68401576728496</c:v>
                </c:pt>
                <c:pt idx="826">
                  <c:v>252.87677721005792</c:v>
                </c:pt>
                <c:pt idx="827">
                  <c:v>248.10080050759504</c:v>
                </c:pt>
                <c:pt idx="828">
                  <c:v>235.13028456725038</c:v>
                </c:pt>
                <c:pt idx="829">
                  <c:v>295.81053885151147</c:v>
                </c:pt>
                <c:pt idx="830">
                  <c:v>308.82795012949424</c:v>
                </c:pt>
                <c:pt idx="831">
                  <c:v>289.42817767103799</c:v>
                </c:pt>
                <c:pt idx="832">
                  <c:v>220.17543312933532</c:v>
                </c:pt>
                <c:pt idx="833">
                  <c:v>149.04135466600218</c:v>
                </c:pt>
                <c:pt idx="834">
                  <c:v>150.13102147416714</c:v>
                </c:pt>
                <c:pt idx="835">
                  <c:v>159.47707651345286</c:v>
                </c:pt>
                <c:pt idx="836">
                  <c:v>152.56787180780327</c:v>
                </c:pt>
                <c:pt idx="837">
                  <c:v>145.44388241653971</c:v>
                </c:pt>
                <c:pt idx="838">
                  <c:v>171.10637147771186</c:v>
                </c:pt>
                <c:pt idx="839">
                  <c:v>189.2323945890715</c:v>
                </c:pt>
                <c:pt idx="840">
                  <c:v>174.82720691100047</c:v>
                </c:pt>
                <c:pt idx="841">
                  <c:v>184.75441758130802</c:v>
                </c:pt>
                <c:pt idx="842">
                  <c:v>219.75823866773931</c:v>
                </c:pt>
                <c:pt idx="843">
                  <c:v>222.73238807355372</c:v>
                </c:pt>
                <c:pt idx="844">
                  <c:v>192.65669476844604</c:v>
                </c:pt>
                <c:pt idx="845">
                  <c:v>153.30309276933053</c:v>
                </c:pt>
                <c:pt idx="846">
                  <c:v>145.79136641681276</c:v>
                </c:pt>
                <c:pt idx="847">
                  <c:v>146.30505041884606</c:v>
                </c:pt>
                <c:pt idx="848">
                  <c:v>171.66796544730963</c:v>
                </c:pt>
                <c:pt idx="849">
                  <c:v>214.40392020762073</c:v>
                </c:pt>
                <c:pt idx="850">
                  <c:v>250.23899176318875</c:v>
                </c:pt>
                <c:pt idx="851">
                  <c:v>220.87040112988254</c:v>
                </c:pt>
                <c:pt idx="852">
                  <c:v>190.4330598933968</c:v>
                </c:pt>
                <c:pt idx="853">
                  <c:v>192.1063562923116</c:v>
                </c:pt>
                <c:pt idx="854">
                  <c:v>193.79584588218569</c:v>
                </c:pt>
                <c:pt idx="855">
                  <c:v>178.88394627041023</c:v>
                </c:pt>
                <c:pt idx="856">
                  <c:v>155.09806811683885</c:v>
                </c:pt>
                <c:pt idx="857">
                  <c:v>155.38347310746039</c:v>
                </c:pt>
                <c:pt idx="858">
                  <c:v>230.47476261097151</c:v>
                </c:pt>
                <c:pt idx="859">
                  <c:v>258.35526902242646</c:v>
                </c:pt>
                <c:pt idx="860">
                  <c:v>237.26668169038803</c:v>
                </c:pt>
                <c:pt idx="861">
                  <c:v>206.98317576799724</c:v>
                </c:pt>
                <c:pt idx="862">
                  <c:v>275.46056139539553</c:v>
                </c:pt>
                <c:pt idx="863">
                  <c:v>354.9098434152765</c:v>
                </c:pt>
                <c:pt idx="864">
                  <c:v>270.52029383183867</c:v>
                </c:pt>
                <c:pt idx="865">
                  <c:v>215.98670494843321</c:v>
                </c:pt>
                <c:pt idx="866">
                  <c:v>225.9831864911695</c:v>
                </c:pt>
                <c:pt idx="867">
                  <c:v>278.11917359395716</c:v>
                </c:pt>
                <c:pt idx="868">
                  <c:v>298.90830190149455</c:v>
                </c:pt>
                <c:pt idx="869">
                  <c:v>236.77864712933513</c:v>
                </c:pt>
                <c:pt idx="870">
                  <c:v>180.26903913828733</c:v>
                </c:pt>
                <c:pt idx="871">
                  <c:v>163.19152514140964</c:v>
                </c:pt>
                <c:pt idx="872">
                  <c:v>153.80048901612946</c:v>
                </c:pt>
                <c:pt idx="873">
                  <c:v>152.44026097572257</c:v>
                </c:pt>
                <c:pt idx="874">
                  <c:v>134.36619101868197</c:v>
                </c:pt>
                <c:pt idx="875">
                  <c:v>107.28544831617222</c:v>
                </c:pt>
                <c:pt idx="876">
                  <c:v>79.258078658950154</c:v>
                </c:pt>
                <c:pt idx="877">
                  <c:v>58.676762968696401</c:v>
                </c:pt>
                <c:pt idx="878">
                  <c:v>95.926599575951258</c:v>
                </c:pt>
                <c:pt idx="879">
                  <c:v>134.78158623683933</c:v>
                </c:pt>
                <c:pt idx="880">
                  <c:v>166.8760306812847</c:v>
                </c:pt>
                <c:pt idx="881">
                  <c:v>83.513734093705295</c:v>
                </c:pt>
                <c:pt idx="882">
                  <c:v>80.432529703227544</c:v>
                </c:pt>
                <c:pt idx="883">
                  <c:v>160.66864081433889</c:v>
                </c:pt>
                <c:pt idx="884">
                  <c:v>160.66864081433889</c:v>
                </c:pt>
                <c:pt idx="885">
                  <c:v>168.9983482156272</c:v>
                </c:pt>
                <c:pt idx="886">
                  <c:v>185.96655817354451</c:v>
                </c:pt>
                <c:pt idx="887">
                  <c:v>178.55918794052747</c:v>
                </c:pt>
                <c:pt idx="888">
                  <c:v>170.84437198475473</c:v>
                </c:pt>
                <c:pt idx="889">
                  <c:v>146.15639815160657</c:v>
                </c:pt>
                <c:pt idx="890">
                  <c:v>128.88029266007152</c:v>
                </c:pt>
                <c:pt idx="891">
                  <c:v>94.349672598281927</c:v>
                </c:pt>
                <c:pt idx="892">
                  <c:v>66.976103025959873</c:v>
                </c:pt>
                <c:pt idx="893">
                  <c:v>38.780504107126312</c:v>
                </c:pt>
                <c:pt idx="894">
                  <c:v>51.362383464497505</c:v>
                </c:pt>
                <c:pt idx="895">
                  <c:v>64.571299160601171</c:v>
                </c:pt>
                <c:pt idx="896">
                  <c:v>103.28706936034499</c:v>
                </c:pt>
                <c:pt idx="897">
                  <c:v>126.80013722737269</c:v>
                </c:pt>
                <c:pt idx="898">
                  <c:v>142.84735944959536</c:v>
                </c:pt>
                <c:pt idx="899">
                  <c:v>134.54554032162125</c:v>
                </c:pt>
                <c:pt idx="900">
                  <c:v>117.6663929139709</c:v>
                </c:pt>
                <c:pt idx="901">
                  <c:v>91.943854102997363</c:v>
                </c:pt>
                <c:pt idx="902">
                  <c:v>40.54735605392414</c:v>
                </c:pt>
                <c:pt idx="903">
                  <c:v>-285.48388950817292</c:v>
                </c:pt>
                <c:pt idx="904">
                  <c:v>-313.91597904210232</c:v>
                </c:pt>
                <c:pt idx="905">
                  <c:v>-251.02535930315872</c:v>
                </c:pt>
                <c:pt idx="906">
                  <c:v>-111.6994152112533</c:v>
                </c:pt>
                <c:pt idx="907">
                  <c:v>23.00776107373413</c:v>
                </c:pt>
                <c:pt idx="908">
                  <c:v>87.010653172043874</c:v>
                </c:pt>
                <c:pt idx="909">
                  <c:v>160.72372220074956</c:v>
                </c:pt>
                <c:pt idx="910">
                  <c:v>310.22438794412761</c:v>
                </c:pt>
                <c:pt idx="911">
                  <c:v>406.23142751224304</c:v>
                </c:pt>
                <c:pt idx="912">
                  <c:v>356.79981830752268</c:v>
                </c:pt>
                <c:pt idx="913">
                  <c:v>223.44207460230714</c:v>
                </c:pt>
                <c:pt idx="914">
                  <c:v>226.56173782130685</c:v>
                </c:pt>
                <c:pt idx="915">
                  <c:v>370.45247752792363</c:v>
                </c:pt>
                <c:pt idx="916">
                  <c:v>220.85139406555973</c:v>
                </c:pt>
                <c:pt idx="917">
                  <c:v>223.75334882835693</c:v>
                </c:pt>
                <c:pt idx="918">
                  <c:v>118.91472794748182</c:v>
                </c:pt>
                <c:pt idx="919">
                  <c:v>143.25117459360075</c:v>
                </c:pt>
                <c:pt idx="920">
                  <c:v>168.38895928667256</c:v>
                </c:pt>
                <c:pt idx="921">
                  <c:v>219.22949111288017</c:v>
                </c:pt>
                <c:pt idx="922">
                  <c:v>288.38968962564564</c:v>
                </c:pt>
                <c:pt idx="923">
                  <c:v>276.88375784521276</c:v>
                </c:pt>
                <c:pt idx="924">
                  <c:v>248.27084945657612</c:v>
                </c:pt>
                <c:pt idx="925">
                  <c:v>68.845626857025252</c:v>
                </c:pt>
                <c:pt idx="926">
                  <c:v>32.758661219900013</c:v>
                </c:pt>
                <c:pt idx="927">
                  <c:v>86.960739499539699</c:v>
                </c:pt>
                <c:pt idx="928">
                  <c:v>85.019580733539328</c:v>
                </c:pt>
                <c:pt idx="929">
                  <c:v>107.99107632522004</c:v>
                </c:pt>
                <c:pt idx="930">
                  <c:v>106.89893555732553</c:v>
                </c:pt>
                <c:pt idx="931">
                  <c:v>114.10816410654517</c:v>
                </c:pt>
                <c:pt idx="932">
                  <c:v>105.00500693161717</c:v>
                </c:pt>
                <c:pt idx="933">
                  <c:v>103.93265784155929</c:v>
                </c:pt>
                <c:pt idx="934">
                  <c:v>69.715106138275502</c:v>
                </c:pt>
                <c:pt idx="935">
                  <c:v>42.772005558899259</c:v>
                </c:pt>
                <c:pt idx="936">
                  <c:v>56.509673920844172</c:v>
                </c:pt>
                <c:pt idx="937">
                  <c:v>79.061046169355706</c:v>
                </c:pt>
                <c:pt idx="938">
                  <c:v>85.830809508429468</c:v>
                </c:pt>
                <c:pt idx="939">
                  <c:v>84.588207007890503</c:v>
                </c:pt>
                <c:pt idx="940">
                  <c:v>75.088316654510379</c:v>
                </c:pt>
                <c:pt idx="941">
                  <c:v>98.427082813318222</c:v>
                </c:pt>
                <c:pt idx="942">
                  <c:v>114.23118226575116</c:v>
                </c:pt>
                <c:pt idx="943">
                  <c:v>113.98850930682238</c:v>
                </c:pt>
                <c:pt idx="944">
                  <c:v>122.01212041793372</c:v>
                </c:pt>
                <c:pt idx="945">
                  <c:v>130.27840448797383</c:v>
                </c:pt>
                <c:pt idx="946">
                  <c:v>138.788710949522</c:v>
                </c:pt>
                <c:pt idx="947">
                  <c:v>188.89515145233483</c:v>
                </c:pt>
                <c:pt idx="948">
                  <c:v>190.88871318351627</c:v>
                </c:pt>
                <c:pt idx="949">
                  <c:v>159.80184506530136</c:v>
                </c:pt>
                <c:pt idx="950">
                  <c:v>119.43122071189859</c:v>
                </c:pt>
                <c:pt idx="951">
                  <c:v>44.717772330722788</c:v>
                </c:pt>
                <c:pt idx="952">
                  <c:v>-73.431536508804243</c:v>
                </c:pt>
                <c:pt idx="953">
                  <c:v>-235.65746137664564</c:v>
                </c:pt>
                <c:pt idx="954">
                  <c:v>-326.80036131375323</c:v>
                </c:pt>
                <c:pt idx="955">
                  <c:v>-336.44363143422709</c:v>
                </c:pt>
                <c:pt idx="956">
                  <c:v>-344.82338284917302</c:v>
                </c:pt>
                <c:pt idx="957">
                  <c:v>-351.93961555859448</c:v>
                </c:pt>
                <c:pt idx="958">
                  <c:v>-97.654196340309539</c:v>
                </c:pt>
                <c:pt idx="959">
                  <c:v>144.08847706541806</c:v>
                </c:pt>
                <c:pt idx="960">
                  <c:v>340.75944292345781</c:v>
                </c:pt>
                <c:pt idx="961">
                  <c:v>508.84853734219621</c:v>
                </c:pt>
                <c:pt idx="962">
                  <c:v>558.74997910109039</c:v>
                </c:pt>
                <c:pt idx="963">
                  <c:v>495.98193282147651</c:v>
                </c:pt>
                <c:pt idx="964">
                  <c:v>407.54577484494087</c:v>
                </c:pt>
                <c:pt idx="965">
                  <c:v>283.89573411039015</c:v>
                </c:pt>
                <c:pt idx="966">
                  <c:v>197.95703592537328</c:v>
                </c:pt>
                <c:pt idx="967">
                  <c:v>125.97911228882396</c:v>
                </c:pt>
                <c:pt idx="968">
                  <c:v>109.69731370315111</c:v>
                </c:pt>
                <c:pt idx="969">
                  <c:v>84.69267302461671</c:v>
                </c:pt>
                <c:pt idx="970">
                  <c:v>50.752204811045353</c:v>
                </c:pt>
                <c:pt idx="971">
                  <c:v>-25.287510890613667</c:v>
                </c:pt>
                <c:pt idx="972">
                  <c:v>-160.72349577688388</c:v>
                </c:pt>
                <c:pt idx="973">
                  <c:v>-331.50650743570452</c:v>
                </c:pt>
                <c:pt idx="974">
                  <c:v>-340.55377816677856</c:v>
                </c:pt>
                <c:pt idx="975">
                  <c:v>-348.3375301923262</c:v>
                </c:pt>
                <c:pt idx="976">
                  <c:v>-354.85776351234944</c:v>
                </c:pt>
                <c:pt idx="977">
                  <c:v>-368.22512763935248</c:v>
                </c:pt>
                <c:pt idx="978">
                  <c:v>-202.34921765964452</c:v>
                </c:pt>
                <c:pt idx="979">
                  <c:v>-164.06998889945675</c:v>
                </c:pt>
                <c:pt idx="980">
                  <c:v>-141.34296551014515</c:v>
                </c:pt>
                <c:pt idx="981">
                  <c:v>-94.034573461486758</c:v>
                </c:pt>
                <c:pt idx="982">
                  <c:v>-70.539498028855832</c:v>
                </c:pt>
                <c:pt idx="983">
                  <c:v>-79.048679963254472</c:v>
                </c:pt>
                <c:pt idx="984">
                  <c:v>-127.64038239527463</c:v>
                </c:pt>
                <c:pt idx="985">
                  <c:v>-111.79624977630797</c:v>
                </c:pt>
                <c:pt idx="986">
                  <c:v>-31.587352222222229</c:v>
                </c:pt>
                <c:pt idx="987">
                  <c:v>56.672370000000008</c:v>
                </c:pt>
                <c:pt idx="988">
                  <c:v>56.672370000000008</c:v>
                </c:pt>
                <c:pt idx="989">
                  <c:v>56.672370000000008</c:v>
                </c:pt>
                <c:pt idx="990">
                  <c:v>56.672370000000008</c:v>
                </c:pt>
                <c:pt idx="991">
                  <c:v>56.672370000000008</c:v>
                </c:pt>
                <c:pt idx="992">
                  <c:v>56.672370000000008</c:v>
                </c:pt>
                <c:pt idx="993">
                  <c:v>56.672370000000008</c:v>
                </c:pt>
                <c:pt idx="994">
                  <c:v>56.672370000000008</c:v>
                </c:pt>
                <c:pt idx="995">
                  <c:v>56.672370000000008</c:v>
                </c:pt>
                <c:pt idx="996">
                  <c:v>56.672370000000008</c:v>
                </c:pt>
                <c:pt idx="997">
                  <c:v>56.672370000000008</c:v>
                </c:pt>
                <c:pt idx="998">
                  <c:v>56.672370000000008</c:v>
                </c:pt>
                <c:pt idx="999">
                  <c:v>56.672370000000008</c:v>
                </c:pt>
                <c:pt idx="1000">
                  <c:v>56.672370000000008</c:v>
                </c:pt>
                <c:pt idx="1001">
                  <c:v>56.672370000000008</c:v>
                </c:pt>
                <c:pt idx="1002">
                  <c:v>56.672370000000008</c:v>
                </c:pt>
                <c:pt idx="1003">
                  <c:v>56.672370000000008</c:v>
                </c:pt>
                <c:pt idx="1004">
                  <c:v>56.672370000000008</c:v>
                </c:pt>
                <c:pt idx="1005">
                  <c:v>56.672370000000008</c:v>
                </c:pt>
                <c:pt idx="1006">
                  <c:v>56.672370000000008</c:v>
                </c:pt>
                <c:pt idx="1007">
                  <c:v>56.672370000000008</c:v>
                </c:pt>
                <c:pt idx="1008">
                  <c:v>56.672370000000008</c:v>
                </c:pt>
                <c:pt idx="1009">
                  <c:v>56.672370000000008</c:v>
                </c:pt>
                <c:pt idx="1010">
                  <c:v>56.672370000000008</c:v>
                </c:pt>
                <c:pt idx="1011">
                  <c:v>56.672370000000008</c:v>
                </c:pt>
                <c:pt idx="1012">
                  <c:v>56.672370000000008</c:v>
                </c:pt>
                <c:pt idx="1013">
                  <c:v>56.672370000000008</c:v>
                </c:pt>
                <c:pt idx="1014">
                  <c:v>56.672370000000008</c:v>
                </c:pt>
                <c:pt idx="1015">
                  <c:v>56.672370000000008</c:v>
                </c:pt>
                <c:pt idx="1016">
                  <c:v>56.672370000000008</c:v>
                </c:pt>
                <c:pt idx="1017">
                  <c:v>56.672370000000008</c:v>
                </c:pt>
                <c:pt idx="1018">
                  <c:v>56.672370000000008</c:v>
                </c:pt>
                <c:pt idx="1019">
                  <c:v>56.672370000000008</c:v>
                </c:pt>
                <c:pt idx="1020">
                  <c:v>56.672370000000008</c:v>
                </c:pt>
                <c:pt idx="1021">
                  <c:v>56.672370000000008</c:v>
                </c:pt>
                <c:pt idx="1022">
                  <c:v>56.672370000000008</c:v>
                </c:pt>
                <c:pt idx="1023">
                  <c:v>56.672370000000008</c:v>
                </c:pt>
                <c:pt idx="1024">
                  <c:v>56.672370000000008</c:v>
                </c:pt>
                <c:pt idx="1025">
                  <c:v>56.672370000000008</c:v>
                </c:pt>
                <c:pt idx="1026">
                  <c:v>56.672370000000008</c:v>
                </c:pt>
                <c:pt idx="1027">
                  <c:v>120.87565283640646</c:v>
                </c:pt>
                <c:pt idx="1028">
                  <c:v>281.62495854834162</c:v>
                </c:pt>
                <c:pt idx="1029">
                  <c:v>459.51632611555311</c:v>
                </c:pt>
                <c:pt idx="1030">
                  <c:v>542.88312081173251</c:v>
                </c:pt>
                <c:pt idx="1031">
                  <c:v>498.94358719847224</c:v>
                </c:pt>
                <c:pt idx="1032">
                  <c:v>423.10122856709472</c:v>
                </c:pt>
                <c:pt idx="1033">
                  <c:v>379.45497163450511</c:v>
                </c:pt>
                <c:pt idx="1034">
                  <c:v>360.09928064032079</c:v>
                </c:pt>
                <c:pt idx="1035">
                  <c:v>349.00245183698769</c:v>
                </c:pt>
                <c:pt idx="1036">
                  <c:v>297.08248895516942</c:v>
                </c:pt>
                <c:pt idx="1037">
                  <c:v>260.61532324418374</c:v>
                </c:pt>
                <c:pt idx="1038">
                  <c:v>239.83170767517146</c:v>
                </c:pt>
                <c:pt idx="1039">
                  <c:v>267.92182594735289</c:v>
                </c:pt>
                <c:pt idx="1040">
                  <c:v>296.82902564658457</c:v>
                </c:pt>
                <c:pt idx="1041">
                  <c:v>301.92448306779926</c:v>
                </c:pt>
                <c:pt idx="1042">
                  <c:v>282.52471060934295</c:v>
                </c:pt>
                <c:pt idx="1043">
                  <c:v>229.58367707549758</c:v>
                </c:pt>
                <c:pt idx="1044">
                  <c:v>175.06358251789035</c:v>
                </c:pt>
                <c:pt idx="1045">
                  <c:v>135.41962760869416</c:v>
                </c:pt>
                <c:pt idx="1046">
                  <c:v>127.63374153705243</c:v>
                </c:pt>
                <c:pt idx="1047">
                  <c:v>136.13415215968334</c:v>
                </c:pt>
                <c:pt idx="1048">
                  <c:v>136.61275091464103</c:v>
                </c:pt>
                <c:pt idx="1049">
                  <c:v>104.03970771523899</c:v>
                </c:pt>
                <c:pt idx="1050">
                  <c:v>54.001638463133517</c:v>
                </c:pt>
                <c:pt idx="1051">
                  <c:v>-13.893691911525174</c:v>
                </c:pt>
                <c:pt idx="1052">
                  <c:v>-42.21636239828765</c:v>
                </c:pt>
                <c:pt idx="1053">
                  <c:v>-79.240508962063785</c:v>
                </c:pt>
                <c:pt idx="1054">
                  <c:v>-116.8183726944074</c:v>
                </c:pt>
                <c:pt idx="1055">
                  <c:v>-187.62735291422234</c:v>
                </c:pt>
                <c:pt idx="1056">
                  <c:v>-259.19516405472734</c:v>
                </c:pt>
                <c:pt idx="1057">
                  <c:v>-347.38190702041902</c:v>
                </c:pt>
                <c:pt idx="1058">
                  <c:v>-354.06902016947288</c:v>
                </c:pt>
                <c:pt idx="1059">
                  <c:v>-286.44818942757331</c:v>
                </c:pt>
                <c:pt idx="1060">
                  <c:v>-282.07052024157304</c:v>
                </c:pt>
                <c:pt idx="1061">
                  <c:v>-204.06839476627232</c:v>
                </c:pt>
                <c:pt idx="1062">
                  <c:v>-52.419547364105675</c:v>
                </c:pt>
                <c:pt idx="1063">
                  <c:v>67.988821511181882</c:v>
                </c:pt>
                <c:pt idx="1064">
                  <c:v>116.5224983422722</c:v>
                </c:pt>
                <c:pt idx="1065">
                  <c:v>286.80677965466151</c:v>
                </c:pt>
                <c:pt idx="1066">
                  <c:v>410.59412770969527</c:v>
                </c:pt>
                <c:pt idx="1067">
                  <c:v>349.81368061187732</c:v>
                </c:pt>
                <c:pt idx="1068">
                  <c:v>166.5660803329024</c:v>
                </c:pt>
                <c:pt idx="1069">
                  <c:v>119.096431090961</c:v>
                </c:pt>
                <c:pt idx="1070">
                  <c:v>168.63071217995127</c:v>
                </c:pt>
                <c:pt idx="1071">
                  <c:v>267.89359264941879</c:v>
                </c:pt>
                <c:pt idx="1072">
                  <c:v>320.12404003279113</c:v>
                </c:pt>
                <c:pt idx="1073">
                  <c:v>365.52399961099934</c:v>
                </c:pt>
                <c:pt idx="1074">
                  <c:v>428.7549063764572</c:v>
                </c:pt>
                <c:pt idx="1075">
                  <c:v>502.38982332374223</c:v>
                </c:pt>
                <c:pt idx="1076">
                  <c:v>496.46874318011987</c:v>
                </c:pt>
                <c:pt idx="1077">
                  <c:v>441.50997313686372</c:v>
                </c:pt>
                <c:pt idx="1078">
                  <c:v>376.94583209357535</c:v>
                </c:pt>
                <c:pt idx="1079">
                  <c:v>335.28706444555741</c:v>
                </c:pt>
                <c:pt idx="1080">
                  <c:v>325.45240491517018</c:v>
                </c:pt>
                <c:pt idx="1081">
                  <c:v>257.1379658272682</c:v>
                </c:pt>
                <c:pt idx="1082">
                  <c:v>178.03177959628496</c:v>
                </c:pt>
                <c:pt idx="1083">
                  <c:v>104.40799802327462</c:v>
                </c:pt>
                <c:pt idx="1084">
                  <c:v>11.707742991886015</c:v>
                </c:pt>
                <c:pt idx="1085">
                  <c:v>7.3823617628616134</c:v>
                </c:pt>
                <c:pt idx="1086">
                  <c:v>77.738717249386852</c:v>
                </c:pt>
                <c:pt idx="1087">
                  <c:v>133.90399502716417</c:v>
                </c:pt>
                <c:pt idx="1088">
                  <c:v>142.19142020762072</c:v>
                </c:pt>
                <c:pt idx="1089">
                  <c:v>142.45568408782478</c:v>
                </c:pt>
                <c:pt idx="1090">
                  <c:v>134.43207297671447</c:v>
                </c:pt>
                <c:pt idx="1091">
                  <c:v>134.43207297671447</c:v>
                </c:pt>
                <c:pt idx="1092">
                  <c:v>159.29839681582342</c:v>
                </c:pt>
                <c:pt idx="1093">
                  <c:v>218.1445473187444</c:v>
                </c:pt>
                <c:pt idx="1094">
                  <c:v>270.66917100450814</c:v>
                </c:pt>
                <c:pt idx="1095">
                  <c:v>250.24427959628497</c:v>
                </c:pt>
                <c:pt idx="1096">
                  <c:v>204.09729918795023</c:v>
                </c:pt>
                <c:pt idx="1097">
                  <c:v>164.55320228965604</c:v>
                </c:pt>
                <c:pt idx="1098">
                  <c:v>115.2654175519047</c:v>
                </c:pt>
                <c:pt idx="1099">
                  <c:v>47.681356292311584</c:v>
                </c:pt>
                <c:pt idx="1100">
                  <c:v>-22.022213739239511</c:v>
                </c:pt>
                <c:pt idx="1101">
                  <c:v>22.366231112223865</c:v>
                </c:pt>
                <c:pt idx="1102">
                  <c:v>93.25966076549787</c:v>
                </c:pt>
                <c:pt idx="1103">
                  <c:v>166.52651742115881</c:v>
                </c:pt>
                <c:pt idx="1104">
                  <c:v>250.50955299543384</c:v>
                </c:pt>
                <c:pt idx="1105">
                  <c:v>312.46052295897863</c:v>
                </c:pt>
                <c:pt idx="1106">
                  <c:v>276.88375784521276</c:v>
                </c:pt>
                <c:pt idx="1107">
                  <c:v>198.38031816652719</c:v>
                </c:pt>
                <c:pt idx="1108">
                  <c:v>141.92513728952804</c:v>
                </c:pt>
                <c:pt idx="1109">
                  <c:v>75.147361996349048</c:v>
                </c:pt>
                <c:pt idx="1110">
                  <c:v>22.771850610651036</c:v>
                </c:pt>
                <c:pt idx="1111">
                  <c:v>76.72046047072584</c:v>
                </c:pt>
                <c:pt idx="1112">
                  <c:v>149.208469622428</c:v>
                </c:pt>
                <c:pt idx="1113">
                  <c:v>249.11435471615789</c:v>
                </c:pt>
                <c:pt idx="1114">
                  <c:v>369.21156948458355</c:v>
                </c:pt>
                <c:pt idx="1115">
                  <c:v>377.3061408143389</c:v>
                </c:pt>
                <c:pt idx="1116">
                  <c:v>277.32547722063987</c:v>
                </c:pt>
                <c:pt idx="1117">
                  <c:v>190.00428535764777</c:v>
                </c:pt>
                <c:pt idx="1118">
                  <c:v>132.58853338928282</c:v>
                </c:pt>
                <c:pt idx="1119">
                  <c:v>64.691403771182848</c:v>
                </c:pt>
                <c:pt idx="1120">
                  <c:v>61.047935805803711</c:v>
                </c:pt>
                <c:pt idx="1121">
                  <c:v>99.07054747040317</c:v>
                </c:pt>
                <c:pt idx="1122">
                  <c:v>113.63451838202772</c:v>
                </c:pt>
                <c:pt idx="1123">
                  <c:v>87.213873116453783</c:v>
                </c:pt>
                <c:pt idx="1124">
                  <c:v>10.103607568175555</c:v>
                </c:pt>
                <c:pt idx="1125">
                  <c:v>-94.234713739240533</c:v>
                </c:pt>
                <c:pt idx="1126">
                  <c:v>-234.36267570537296</c:v>
                </c:pt>
                <c:pt idx="1127">
                  <c:v>-311.22251161287926</c:v>
                </c:pt>
                <c:pt idx="1128">
                  <c:v>-322.629939925972</c:v>
                </c:pt>
                <c:pt idx="1129">
                  <c:v>-316.36677862337825</c:v>
                </c:pt>
                <c:pt idx="1130">
                  <c:v>-226.77595616941869</c:v>
                </c:pt>
                <c:pt idx="1131">
                  <c:v>-183.76280802217124</c:v>
                </c:pt>
                <c:pt idx="1132">
                  <c:v>-172.08707264211563</c:v>
                </c:pt>
                <c:pt idx="1133">
                  <c:v>-184.1697769531782</c:v>
                </c:pt>
                <c:pt idx="1134">
                  <c:v>-220.28013275502082</c:v>
                </c:pt>
                <c:pt idx="1135">
                  <c:v>-223.71308923795749</c:v>
                </c:pt>
                <c:pt idx="1136">
                  <c:v>-186.08406207578912</c:v>
                </c:pt>
                <c:pt idx="1137">
                  <c:v>-74.934934743823078</c:v>
                </c:pt>
                <c:pt idx="1138">
                  <c:v>29.112918645305392</c:v>
                </c:pt>
                <c:pt idx="1139">
                  <c:v>69.295072248400174</c:v>
                </c:pt>
                <c:pt idx="1140">
                  <c:v>85.537287478399108</c:v>
                </c:pt>
                <c:pt idx="1141">
                  <c:v>101.9184942641148</c:v>
                </c:pt>
                <c:pt idx="1142">
                  <c:v>167.02837088869708</c:v>
                </c:pt>
                <c:pt idx="1143">
                  <c:v>281.51464499043692</c:v>
                </c:pt>
                <c:pt idx="1144">
                  <c:v>340.86098516959396</c:v>
                </c:pt>
                <c:pt idx="1145">
                  <c:v>222.51095078931689</c:v>
                </c:pt>
                <c:pt idx="1146">
                  <c:v>102.59939800881574</c:v>
                </c:pt>
                <c:pt idx="1147">
                  <c:v>-100.23431143283162</c:v>
                </c:pt>
                <c:pt idx="1148">
                  <c:v>-361.7697820913653</c:v>
                </c:pt>
                <c:pt idx="1149">
                  <c:v>-227.8945309918073</c:v>
                </c:pt>
                <c:pt idx="1150">
                  <c:v>-84.513991808550145</c:v>
                </c:pt>
                <c:pt idx="1151">
                  <c:v>59.911008191450009</c:v>
                </c:pt>
                <c:pt idx="1152">
                  <c:v>59.911008191450009</c:v>
                </c:pt>
                <c:pt idx="1153">
                  <c:v>213.46637892340328</c:v>
                </c:pt>
                <c:pt idx="1154">
                  <c:v>457.77837196101456</c:v>
                </c:pt>
                <c:pt idx="1155">
                  <c:v>576.32913699302378</c:v>
                </c:pt>
                <c:pt idx="1156">
                  <c:v>453.75459402455061</c:v>
                </c:pt>
                <c:pt idx="1157">
                  <c:v>403.31091038500034</c:v>
                </c:pt>
                <c:pt idx="1158">
                  <c:v>442.53035885063622</c:v>
                </c:pt>
                <c:pt idx="1159">
                  <c:v>516.26243494366327</c:v>
                </c:pt>
                <c:pt idx="1160">
                  <c:v>551.75059242900772</c:v>
                </c:pt>
                <c:pt idx="1161">
                  <c:v>514.92684171430926</c:v>
                </c:pt>
                <c:pt idx="1162">
                  <c:v>452.75412010780417</c:v>
                </c:pt>
                <c:pt idx="1163">
                  <c:v>438.61083735841521</c:v>
                </c:pt>
                <c:pt idx="1164">
                  <c:v>432.52130304775153</c:v>
                </c:pt>
                <c:pt idx="1165">
                  <c:v>434.69850261798888</c:v>
                </c:pt>
                <c:pt idx="1166">
                  <c:v>428.72704365805401</c:v>
                </c:pt>
                <c:pt idx="1167">
                  <c:v>288.85502918220288</c:v>
                </c:pt>
                <c:pt idx="1168">
                  <c:v>285.13813214942911</c:v>
                </c:pt>
                <c:pt idx="1169">
                  <c:v>339.71096958585395</c:v>
                </c:pt>
                <c:pt idx="1170">
                  <c:v>329.55559491234072</c:v>
                </c:pt>
                <c:pt idx="1171">
                  <c:v>327.19600214938748</c:v>
                </c:pt>
                <c:pt idx="1172">
                  <c:v>324.58698926460761</c:v>
                </c:pt>
                <c:pt idx="1173">
                  <c:v>313.31428441504414</c:v>
                </c:pt>
                <c:pt idx="1174">
                  <c:v>309.76539173845282</c:v>
                </c:pt>
                <c:pt idx="1175">
                  <c:v>305.90050693276521</c:v>
                </c:pt>
                <c:pt idx="1176">
                  <c:v>293.29636193782994</c:v>
                </c:pt>
                <c:pt idx="1177">
                  <c:v>288.36385105611259</c:v>
                </c:pt>
                <c:pt idx="1178">
                  <c:v>291.48373918054278</c:v>
                </c:pt>
                <c:pt idx="1179">
                  <c:v>311.47130453569628</c:v>
                </c:pt>
                <c:pt idx="1180">
                  <c:v>315.45662875461835</c:v>
                </c:pt>
                <c:pt idx="1181">
                  <c:v>319.48693405953497</c:v>
                </c:pt>
                <c:pt idx="1182">
                  <c:v>315.12905655137217</c:v>
                </c:pt>
                <c:pt idx="1183">
                  <c:v>301.95814987293005</c:v>
                </c:pt>
                <c:pt idx="1184">
                  <c:v>296.41749470859696</c:v>
                </c:pt>
                <c:pt idx="1185">
                  <c:v>290.47538335178314</c:v>
                </c:pt>
                <c:pt idx="1186">
                  <c:v>275.68245871245745</c:v>
                </c:pt>
                <c:pt idx="1187">
                  <c:v>251.61162537912446</c:v>
                </c:pt>
                <c:pt idx="1188">
                  <c:v>251.61162537912446</c:v>
                </c:pt>
                <c:pt idx="1189">
                  <c:v>251.61162537912446</c:v>
                </c:pt>
                <c:pt idx="1190">
                  <c:v>251.61162537912446</c:v>
                </c:pt>
                <c:pt idx="1191">
                  <c:v>251.61162537912446</c:v>
                </c:pt>
                <c:pt idx="1192">
                  <c:v>251.61162537912446</c:v>
                </c:pt>
                <c:pt idx="1193">
                  <c:v>251.61162537912446</c:v>
                </c:pt>
                <c:pt idx="1194">
                  <c:v>251.61162537912446</c:v>
                </c:pt>
                <c:pt idx="1195">
                  <c:v>251.61162537912446</c:v>
                </c:pt>
                <c:pt idx="1196">
                  <c:v>260.05423530625575</c:v>
                </c:pt>
                <c:pt idx="1197">
                  <c:v>252.03062419514339</c:v>
                </c:pt>
                <c:pt idx="1198">
                  <c:v>260.47368393313241</c:v>
                </c:pt>
                <c:pt idx="1199">
                  <c:v>286.22680988258179</c:v>
                </c:pt>
                <c:pt idx="1200">
                  <c:v>296.36340750818329</c:v>
                </c:pt>
                <c:pt idx="1201">
                  <c:v>323.83840942941816</c:v>
                </c:pt>
                <c:pt idx="1202">
                  <c:v>327.27136591235518</c:v>
                </c:pt>
                <c:pt idx="1203">
                  <c:v>313.81775310845302</c:v>
                </c:pt>
                <c:pt idx="1204">
                  <c:v>299.50860004897413</c:v>
                </c:pt>
                <c:pt idx="1205">
                  <c:v>284.33311127328545</c:v>
                </c:pt>
                <c:pt idx="1206">
                  <c:v>276.74604160173004</c:v>
                </c:pt>
                <c:pt idx="1207">
                  <c:v>277.1830328521458</c:v>
                </c:pt>
                <c:pt idx="1208">
                  <c:v>277.62047391342048</c:v>
                </c:pt>
                <c:pt idx="1209">
                  <c:v>278.05836478555818</c:v>
                </c:pt>
                <c:pt idx="1210">
                  <c:v>270.03475367444582</c:v>
                </c:pt>
                <c:pt idx="1211">
                  <c:v>270.03475367444582</c:v>
                </c:pt>
                <c:pt idx="1212">
                  <c:v>270.03475367444582</c:v>
                </c:pt>
                <c:pt idx="1213">
                  <c:v>261.57325169119781</c:v>
                </c:pt>
                <c:pt idx="1214">
                  <c:v>269.59686280231017</c:v>
                </c:pt>
                <c:pt idx="1215">
                  <c:v>269.59686280231017</c:v>
                </c:pt>
                <c:pt idx="1216">
                  <c:v>269.59686280231017</c:v>
                </c:pt>
                <c:pt idx="1217">
                  <c:v>261.13581062992415</c:v>
                </c:pt>
                <c:pt idx="1218">
                  <c:v>260.69881937950737</c:v>
                </c:pt>
                <c:pt idx="1219">
                  <c:v>260.26227793995145</c:v>
                </c:pt>
                <c:pt idx="1220">
                  <c:v>259.82618631125661</c:v>
                </c:pt>
                <c:pt idx="1221">
                  <c:v>250.93174137533211</c:v>
                </c:pt>
                <c:pt idx="1222">
                  <c:v>241.60525310845304</c:v>
                </c:pt>
                <c:pt idx="1223">
                  <c:v>240.30642425042259</c:v>
                </c:pt>
                <c:pt idx="1224">
                  <c:v>230.55733868064527</c:v>
                </c:pt>
                <c:pt idx="1225">
                  <c:v>245.74452253869404</c:v>
                </c:pt>
                <c:pt idx="1226">
                  <c:v>244.88628341795877</c:v>
                </c:pt>
                <c:pt idx="1227">
                  <c:v>252.48144968499284</c:v>
                </c:pt>
                <c:pt idx="1228">
                  <c:v>243.60229831830785</c:v>
                </c:pt>
                <c:pt idx="1229">
                  <c:v>251.19881401792065</c:v>
                </c:pt>
                <c:pt idx="1230">
                  <c:v>242.32236151639523</c:v>
                </c:pt>
                <c:pt idx="1231">
                  <c:v>241.47131936941869</c:v>
                </c:pt>
                <c:pt idx="1232">
                  <c:v>249.07008412333218</c:v>
                </c:pt>
                <c:pt idx="1233">
                  <c:v>257.09369523444354</c:v>
                </c:pt>
                <c:pt idx="1234">
                  <c:v>248.64568757699425</c:v>
                </c:pt>
                <c:pt idx="1235">
                  <c:v>256.66929868810558</c:v>
                </c:pt>
                <c:pt idx="1236">
                  <c:v>239.77463280578681</c:v>
                </c:pt>
                <c:pt idx="1237">
                  <c:v>238.92898838913254</c:v>
                </c:pt>
                <c:pt idx="1238">
                  <c:v>212.7519157042052</c:v>
                </c:pt>
                <c:pt idx="1239">
                  <c:v>202.21566112955944</c:v>
                </c:pt>
                <c:pt idx="1240">
                  <c:v>182.84343703078352</c:v>
                </c:pt>
                <c:pt idx="1241">
                  <c:v>187.98128657005492</c:v>
                </c:pt>
                <c:pt idx="1242">
                  <c:v>185.11756573035021</c:v>
                </c:pt>
                <c:pt idx="1243">
                  <c:v>190.70410160239646</c:v>
                </c:pt>
                <c:pt idx="1244">
                  <c:v>179.85770243983347</c:v>
                </c:pt>
                <c:pt idx="1245">
                  <c:v>185.47932355895381</c:v>
                </c:pt>
                <c:pt idx="1246">
                  <c:v>183.09352675791791</c:v>
                </c:pt>
                <c:pt idx="1247">
                  <c:v>172.30695243972681</c:v>
                </c:pt>
                <c:pt idx="1248">
                  <c:v>169.56602996478125</c:v>
                </c:pt>
                <c:pt idx="1249">
                  <c:v>166.84714822197404</c:v>
                </c:pt>
                <c:pt idx="1250">
                  <c:v>164.15030721130097</c:v>
                </c:pt>
                <c:pt idx="1251">
                  <c:v>169.87988293680297</c:v>
                </c:pt>
                <c:pt idx="1252">
                  <c:v>167.60204074214874</c:v>
                </c:pt>
                <c:pt idx="1253">
                  <c:v>165.34039173845281</c:v>
                </c:pt>
                <c:pt idx="1254">
                  <c:v>163.09493592571522</c:v>
                </c:pt>
                <c:pt idx="1255">
                  <c:v>160.86567330393277</c:v>
                </c:pt>
                <c:pt idx="1256">
                  <c:v>158.65260387310965</c:v>
                </c:pt>
                <c:pt idx="1257">
                  <c:v>156.45572763324063</c:v>
                </c:pt>
                <c:pt idx="1258">
                  <c:v>154.27504458433305</c:v>
                </c:pt>
                <c:pt idx="1259">
                  <c:v>152.11055472638066</c:v>
                </c:pt>
                <c:pt idx="1260">
                  <c:v>158.34279408784519</c:v>
                </c:pt>
                <c:pt idx="1261">
                  <c:v>164.94140439471747</c:v>
                </c:pt>
                <c:pt idx="1262">
                  <c:v>171.90098791668055</c:v>
                </c:pt>
                <c:pt idx="1263">
                  <c:v>195.97182125001353</c:v>
                </c:pt>
                <c:pt idx="1264">
                  <c:v>204.34965841331473</c:v>
                </c:pt>
                <c:pt idx="1265">
                  <c:v>221.46225765726541</c:v>
                </c:pt>
                <c:pt idx="1266">
                  <c:v>222.53168297673486</c:v>
                </c:pt>
                <c:pt idx="1267">
                  <c:v>215.223271132901</c:v>
                </c:pt>
                <c:pt idx="1268">
                  <c:v>215.94026964361922</c:v>
                </c:pt>
                <c:pt idx="1269">
                  <c:v>199.89304742139757</c:v>
                </c:pt>
                <c:pt idx="1270">
                  <c:v>183.12882668845771</c:v>
                </c:pt>
                <c:pt idx="1271">
                  <c:v>174.03309139271741</c:v>
                </c:pt>
                <c:pt idx="1272">
                  <c:v>164.58627872080984</c:v>
                </c:pt>
                <c:pt idx="1273">
                  <c:v>163.17027413376826</c:v>
                </c:pt>
                <c:pt idx="1274">
                  <c:v>170.13660481863016</c:v>
                </c:pt>
                <c:pt idx="1275">
                  <c:v>169.08337269011906</c:v>
                </c:pt>
                <c:pt idx="1276">
                  <c:v>176.40707810318818</c:v>
                </c:pt>
                <c:pt idx="1277">
                  <c:v>192.45430032541086</c:v>
                </c:pt>
                <c:pt idx="1278">
                  <c:v>200.82763938011283</c:v>
                </c:pt>
                <c:pt idx="1279">
                  <c:v>201.17781713456338</c:v>
                </c:pt>
                <c:pt idx="1280">
                  <c:v>209.90313318715451</c:v>
                </c:pt>
                <c:pt idx="1281">
                  <c:v>210.60663737207605</c:v>
                </c:pt>
                <c:pt idx="1282">
                  <c:v>194.55941514985338</c:v>
                </c:pt>
                <c:pt idx="1283">
                  <c:v>202.9354530697149</c:v>
                </c:pt>
                <c:pt idx="1284">
                  <c:v>194.91184195860356</c:v>
                </c:pt>
                <c:pt idx="1285">
                  <c:v>194.91184195860356</c:v>
                </c:pt>
                <c:pt idx="1286">
                  <c:v>178.16021592974047</c:v>
                </c:pt>
                <c:pt idx="1287">
                  <c:v>177.45761136654085</c:v>
                </c:pt>
                <c:pt idx="1288">
                  <c:v>168.38346699207685</c:v>
                </c:pt>
                <c:pt idx="1289">
                  <c:v>158.96544221520335</c:v>
                </c:pt>
                <c:pt idx="1290">
                  <c:v>157.57822552319894</c:v>
                </c:pt>
                <c:pt idx="1291">
                  <c:v>164.56614712933512</c:v>
                </c:pt>
                <c:pt idx="1292">
                  <c:v>155.16791403029933</c:v>
                </c:pt>
                <c:pt idx="1293">
                  <c:v>145.43614617862704</c:v>
                </c:pt>
                <c:pt idx="1294">
                  <c:v>143.73923470956521</c:v>
                </c:pt>
                <c:pt idx="1295">
                  <c:v>142.05356851200148</c:v>
                </c:pt>
                <c:pt idx="1296">
                  <c:v>157.09478874600501</c:v>
                </c:pt>
                <c:pt idx="1297">
                  <c:v>172.80757659387345</c:v>
                </c:pt>
                <c:pt idx="1298">
                  <c:v>189.18923319044933</c:v>
                </c:pt>
                <c:pt idx="1299">
                  <c:v>197.88306248284582</c:v>
                </c:pt>
                <c:pt idx="1300">
                  <c:v>206.91537444733689</c:v>
                </c:pt>
                <c:pt idx="1301">
                  <c:v>199.56647962610992</c:v>
                </c:pt>
                <c:pt idx="1302">
                  <c:v>200.24299515943503</c:v>
                </c:pt>
                <c:pt idx="1303">
                  <c:v>200.92130993620086</c:v>
                </c:pt>
                <c:pt idx="1304">
                  <c:v>209.96576679390779</c:v>
                </c:pt>
                <c:pt idx="1305">
                  <c:v>194.25972610893928</c:v>
                </c:pt>
                <c:pt idx="1306">
                  <c:v>194.60135745704918</c:v>
                </c:pt>
                <c:pt idx="1307">
                  <c:v>186.57774634593886</c:v>
                </c:pt>
                <c:pt idx="1308">
                  <c:v>186.57774634593886</c:v>
                </c:pt>
                <c:pt idx="1309">
                  <c:v>178.2125038867166</c:v>
                </c:pt>
                <c:pt idx="1310">
                  <c:v>186.23611499782692</c:v>
                </c:pt>
                <c:pt idx="1311">
                  <c:v>177.87132234946245</c:v>
                </c:pt>
                <c:pt idx="1312">
                  <c:v>177.53059062307238</c:v>
                </c:pt>
                <c:pt idx="1313">
                  <c:v>168.82686549175551</c:v>
                </c:pt>
                <c:pt idx="1314">
                  <c:v>159.78645693178788</c:v>
                </c:pt>
                <c:pt idx="1315">
                  <c:v>167.1344521312929</c:v>
                </c:pt>
                <c:pt idx="1316">
                  <c:v>158.10079073422415</c:v>
                </c:pt>
                <c:pt idx="1317">
                  <c:v>132.02200172219111</c:v>
                </c:pt>
                <c:pt idx="1318">
                  <c:v>146.73958304247961</c:v>
                </c:pt>
                <c:pt idx="1319">
                  <c:v>145.41713911430421</c:v>
                </c:pt>
                <c:pt idx="1320">
                  <c:v>194.21912812333909</c:v>
                </c:pt>
                <c:pt idx="1321">
                  <c:v>219.94863900263931</c:v>
                </c:pt>
                <c:pt idx="1322">
                  <c:v>255.05704111400391</c:v>
                </c:pt>
                <c:pt idx="1323">
                  <c:v>283.20316083824275</c:v>
                </c:pt>
                <c:pt idx="1324">
                  <c:v>320.83207810318925</c:v>
                </c:pt>
                <c:pt idx="1325">
                  <c:v>318.10161628622899</c:v>
                </c:pt>
                <c:pt idx="1326">
                  <c:v>289.9531376104635</c:v>
                </c:pt>
                <c:pt idx="1327">
                  <c:v>243.62308418213985</c:v>
                </c:pt>
                <c:pt idx="1328">
                  <c:v>220.28004482016328</c:v>
                </c:pt>
                <c:pt idx="1329">
                  <c:v>204.23282259794061</c:v>
                </c:pt>
                <c:pt idx="1330">
                  <c:v>204.23282259794061</c:v>
                </c:pt>
                <c:pt idx="1331">
                  <c:v>204.23282259794061</c:v>
                </c:pt>
                <c:pt idx="1332">
                  <c:v>204.23282259794061</c:v>
                </c:pt>
                <c:pt idx="1333">
                  <c:v>195.84508959572216</c:v>
                </c:pt>
                <c:pt idx="1334">
                  <c:v>178.70820056533242</c:v>
                </c:pt>
                <c:pt idx="1335">
                  <c:v>177.62258205490886</c:v>
                </c:pt>
                <c:pt idx="1336">
                  <c:v>176.54101184222253</c:v>
                </c:pt>
                <c:pt idx="1337">
                  <c:v>192.22861028193631</c:v>
                </c:pt>
                <c:pt idx="1338">
                  <c:v>191.86943631028521</c:v>
                </c:pt>
                <c:pt idx="1339">
                  <c:v>199.89304742139757</c:v>
                </c:pt>
                <c:pt idx="1340">
                  <c:v>199.89304742139757</c:v>
                </c:pt>
                <c:pt idx="1341">
                  <c:v>208.27583250415898</c:v>
                </c:pt>
                <c:pt idx="1342">
                  <c:v>208.63545628666583</c:v>
                </c:pt>
                <c:pt idx="1343">
                  <c:v>234.14928285863584</c:v>
                </c:pt>
                <c:pt idx="1344">
                  <c:v>235.59947307102749</c:v>
                </c:pt>
                <c:pt idx="1345">
                  <c:v>237.05686025718211</c:v>
                </c:pt>
                <c:pt idx="1346">
                  <c:v>230.13101254971326</c:v>
                </c:pt>
                <c:pt idx="1347">
                  <c:v>214.45061108375828</c:v>
                </c:pt>
                <c:pt idx="1348">
                  <c:v>206.42699997264796</c:v>
                </c:pt>
                <c:pt idx="1349">
                  <c:v>189.64658604875083</c:v>
                </c:pt>
                <c:pt idx="1350">
                  <c:v>146.97652857941858</c:v>
                </c:pt>
                <c:pt idx="1351">
                  <c:v>110.91632668845668</c:v>
                </c:pt>
                <c:pt idx="1352">
                  <c:v>81.876882596407484</c:v>
                </c:pt>
                <c:pt idx="1353">
                  <c:v>76.99643476623632</c:v>
                </c:pt>
                <c:pt idx="1354">
                  <c:v>63.841606270546357</c:v>
                </c:pt>
                <c:pt idx="1355">
                  <c:v>58.811596329451625</c:v>
                </c:pt>
                <c:pt idx="1356">
                  <c:v>37.186044727885211</c:v>
                </c:pt>
                <c:pt idx="1357">
                  <c:v>15.058054395787288</c:v>
                </c:pt>
                <c:pt idx="1358">
                  <c:v>0.80906098333318965</c:v>
                </c:pt>
                <c:pt idx="1359">
                  <c:v>-13.557557968991979</c:v>
                </c:pt>
                <c:pt idx="1360">
                  <c:v>-36.324279722182531</c:v>
                </c:pt>
                <c:pt idx="1361">
                  <c:v>-34.50535961285744</c:v>
                </c:pt>
                <c:pt idx="1362">
                  <c:v>25.84844188432249</c:v>
                </c:pt>
                <c:pt idx="1363">
                  <c:v>105.00500693161717</c:v>
                </c:pt>
                <c:pt idx="1364">
                  <c:v>186.86313600361308</c:v>
                </c:pt>
                <c:pt idx="1365">
                  <c:v>254.89970698828722</c:v>
                </c:pt>
                <c:pt idx="1366">
                  <c:v>208.99629916060221</c:v>
                </c:pt>
                <c:pt idx="1367">
                  <c:v>153.11282788656601</c:v>
                </c:pt>
                <c:pt idx="1368">
                  <c:v>78.658470560705666</c:v>
                </c:pt>
                <c:pt idx="1369">
                  <c:v>-14.810286324860307</c:v>
                </c:pt>
                <c:pt idx="1370">
                  <c:v>4.9999385432751708</c:v>
                </c:pt>
                <c:pt idx="1371">
                  <c:v>83.668008996692805</c:v>
                </c:pt>
                <c:pt idx="1372">
                  <c:v>131.80967566335983</c:v>
                </c:pt>
                <c:pt idx="1373">
                  <c:v>131.80967566335983</c:v>
                </c:pt>
                <c:pt idx="1374">
                  <c:v>90.397289358374479</c:v>
                </c:pt>
                <c:pt idx="1375">
                  <c:v>39.447678398634345</c:v>
                </c:pt>
                <c:pt idx="1376">
                  <c:v>-29.463099992302951</c:v>
                </c:pt>
                <c:pt idx="1377">
                  <c:v>-166.1140240112253</c:v>
                </c:pt>
                <c:pt idx="1378">
                  <c:v>-322.01797225104593</c:v>
                </c:pt>
                <c:pt idx="1379">
                  <c:v>-332.23340178534107</c:v>
                </c:pt>
                <c:pt idx="1380">
                  <c:v>-341.18531261411135</c:v>
                </c:pt>
                <c:pt idx="1381">
                  <c:v>-348.87370473735513</c:v>
                </c:pt>
                <c:pt idx="1382">
                  <c:v>-111.10870876593253</c:v>
                </c:pt>
                <c:pt idx="1383">
                  <c:v>236.45249847901346</c:v>
                </c:pt>
                <c:pt idx="1384">
                  <c:v>369.86635864449528</c:v>
                </c:pt>
                <c:pt idx="1385">
                  <c:v>301.81348457163995</c:v>
                </c:pt>
                <c:pt idx="1386">
                  <c:v>175.22437967834779</c:v>
                </c:pt>
                <c:pt idx="1387">
                  <c:v>160.68110006628024</c:v>
                </c:pt>
                <c:pt idx="1388">
                  <c:v>236.01078932555086</c:v>
                </c:pt>
                <c:pt idx="1389">
                  <c:v>346.02785773129546</c:v>
                </c:pt>
                <c:pt idx="1390">
                  <c:v>426.24699103793574</c:v>
                </c:pt>
                <c:pt idx="1391">
                  <c:v>410.22304908320621</c:v>
                </c:pt>
                <c:pt idx="1392">
                  <c:v>327.98629427536065</c:v>
                </c:pt>
                <c:pt idx="1393">
                  <c:v>243.33967778547489</c:v>
                </c:pt>
                <c:pt idx="1394">
                  <c:v>172.60075816258515</c:v>
                </c:pt>
                <c:pt idx="1395">
                  <c:v>124.45909149591816</c:v>
                </c:pt>
                <c:pt idx="1396">
                  <c:v>107.91887657121971</c:v>
                </c:pt>
                <c:pt idx="1397">
                  <c:v>74.356249479984712</c:v>
                </c:pt>
                <c:pt idx="1398">
                  <c:v>48.113504409510057</c:v>
                </c:pt>
                <c:pt idx="1399">
                  <c:v>29.461202592039761</c:v>
                </c:pt>
                <c:pt idx="1400">
                  <c:v>2.1535303106970005</c:v>
                </c:pt>
                <c:pt idx="1401">
                  <c:v>-17.484981817155806</c:v>
                </c:pt>
                <c:pt idx="1402">
                  <c:v>-29.198166506790578</c:v>
                </c:pt>
                <c:pt idx="1403">
                  <c:v>-73.89799548152763</c:v>
                </c:pt>
                <c:pt idx="1404">
                  <c:v>-176.83403143313134</c:v>
                </c:pt>
                <c:pt idx="1405">
                  <c:v>-338.61599298222717</c:v>
                </c:pt>
                <c:pt idx="1406">
                  <c:v>-346.68582471468721</c:v>
                </c:pt>
                <c:pt idx="1407">
                  <c:v>-215.04523396722925</c:v>
                </c:pt>
                <c:pt idx="1408">
                  <c:v>16.781474039688121</c:v>
                </c:pt>
                <c:pt idx="1409">
                  <c:v>105.528791234068</c:v>
                </c:pt>
                <c:pt idx="1410">
                  <c:v>89.728065363083715</c:v>
                </c:pt>
                <c:pt idx="1411">
                  <c:v>65.533758948701433</c:v>
                </c:pt>
                <c:pt idx="1412">
                  <c:v>49.11881634849172</c:v>
                </c:pt>
                <c:pt idx="1413">
                  <c:v>40.61120875210257</c:v>
                </c:pt>
                <c:pt idx="1414">
                  <c:v>80.849588712688075</c:v>
                </c:pt>
                <c:pt idx="1415">
                  <c:v>186.88830496783805</c:v>
                </c:pt>
                <c:pt idx="1416">
                  <c:v>311.11017031355823</c:v>
                </c:pt>
                <c:pt idx="1417">
                  <c:v>380.78292830120535</c:v>
                </c:pt>
                <c:pt idx="1418">
                  <c:v>378.68602508044802</c:v>
                </c:pt>
                <c:pt idx="1419">
                  <c:v>294.88505300721863</c:v>
                </c:pt>
                <c:pt idx="1420">
                  <c:v>159.96983919951759</c:v>
                </c:pt>
                <c:pt idx="1421">
                  <c:v>30.105886340551614</c:v>
                </c:pt>
                <c:pt idx="1422">
                  <c:v>-118.9503662732219</c:v>
                </c:pt>
                <c:pt idx="1423">
                  <c:v>-156.01072261122238</c:v>
                </c:pt>
                <c:pt idx="1424">
                  <c:v>2.8961578184651202</c:v>
                </c:pt>
                <c:pt idx="1425">
                  <c:v>107.66798178664104</c:v>
                </c:pt>
                <c:pt idx="1426">
                  <c:v>222.70932248952582</c:v>
                </c:pt>
                <c:pt idx="1427">
                  <c:v>348.5187952653464</c:v>
                </c:pt>
                <c:pt idx="1428">
                  <c:v>280.51180190020222</c:v>
                </c:pt>
                <c:pt idx="1429">
                  <c:v>153.46119106462896</c:v>
                </c:pt>
                <c:pt idx="1430">
                  <c:v>48.01532552285753</c:v>
                </c:pt>
                <c:pt idx="1431">
                  <c:v>-51.587611956711207</c:v>
                </c:pt>
                <c:pt idx="1432">
                  <c:v>-194.02658711292557</c:v>
                </c:pt>
                <c:pt idx="1433">
                  <c:v>-346.54525882096056</c:v>
                </c:pt>
                <c:pt idx="1434">
                  <c:v>-353.37541182347087</c:v>
                </c:pt>
                <c:pt idx="1435">
                  <c:v>-367.05854317414088</c:v>
                </c:pt>
                <c:pt idx="1436">
                  <c:v>-55.47702167622986</c:v>
                </c:pt>
                <c:pt idx="1437">
                  <c:v>113.54239149805423</c:v>
                </c:pt>
                <c:pt idx="1438">
                  <c:v>179.01594020288522</c:v>
                </c:pt>
                <c:pt idx="1439">
                  <c:v>139.77029281015115</c:v>
                </c:pt>
                <c:pt idx="1440">
                  <c:v>75.680587215875889</c:v>
                </c:pt>
                <c:pt idx="1441">
                  <c:v>10.806861292752757</c:v>
                </c:pt>
                <c:pt idx="1442">
                  <c:v>-79.112663002587027</c:v>
                </c:pt>
                <c:pt idx="1443">
                  <c:v>-40.102716500453688</c:v>
                </c:pt>
                <c:pt idx="1444">
                  <c:v>39.888472597429256</c:v>
                </c:pt>
                <c:pt idx="1445">
                  <c:v>88.27506127732417</c:v>
                </c:pt>
                <c:pt idx="1446">
                  <c:v>80.416980562664975</c:v>
                </c:pt>
                <c:pt idx="1447">
                  <c:v>15.736898214739462</c:v>
                </c:pt>
                <c:pt idx="1448">
                  <c:v>-170.95198004808128</c:v>
                </c:pt>
                <c:pt idx="1449">
                  <c:v>-350.32749854761113</c:v>
                </c:pt>
                <c:pt idx="1450">
                  <c:v>-368.10311899908976</c:v>
                </c:pt>
                <c:pt idx="1451">
                  <c:v>-216.09802139586333</c:v>
                </c:pt>
                <c:pt idx="1452">
                  <c:v>-39.610963333333324</c:v>
                </c:pt>
                <c:pt idx="1453">
                  <c:v>56.672370000000008</c:v>
                </c:pt>
                <c:pt idx="1454">
                  <c:v>56.672370000000008</c:v>
                </c:pt>
                <c:pt idx="1455">
                  <c:v>56.672370000000008</c:v>
                </c:pt>
                <c:pt idx="1456">
                  <c:v>56.672370000000008</c:v>
                </c:pt>
                <c:pt idx="1457">
                  <c:v>56.672370000000008</c:v>
                </c:pt>
                <c:pt idx="1458">
                  <c:v>56.672370000000008</c:v>
                </c:pt>
                <c:pt idx="1459">
                  <c:v>56.672370000000008</c:v>
                </c:pt>
                <c:pt idx="1460">
                  <c:v>56.672370000000008</c:v>
                </c:pt>
                <c:pt idx="1461">
                  <c:v>56.672370000000008</c:v>
                </c:pt>
                <c:pt idx="1462">
                  <c:v>56.672370000000008</c:v>
                </c:pt>
                <c:pt idx="1463">
                  <c:v>56.672370000000008</c:v>
                </c:pt>
                <c:pt idx="1464">
                  <c:v>56.672370000000008</c:v>
                </c:pt>
                <c:pt idx="1465">
                  <c:v>56.672370000000008</c:v>
                </c:pt>
                <c:pt idx="1466">
                  <c:v>56.672370000000008</c:v>
                </c:pt>
                <c:pt idx="1467">
                  <c:v>56.672370000000008</c:v>
                </c:pt>
                <c:pt idx="1468">
                  <c:v>56.672370000000008</c:v>
                </c:pt>
                <c:pt idx="1469">
                  <c:v>56.672370000000008</c:v>
                </c:pt>
                <c:pt idx="1470">
                  <c:v>56.672370000000008</c:v>
                </c:pt>
                <c:pt idx="1471">
                  <c:v>56.672370000000008</c:v>
                </c:pt>
                <c:pt idx="1472">
                  <c:v>56.672370000000008</c:v>
                </c:pt>
                <c:pt idx="1473">
                  <c:v>56.672370000000008</c:v>
                </c:pt>
                <c:pt idx="1474">
                  <c:v>56.672370000000008</c:v>
                </c:pt>
                <c:pt idx="1475">
                  <c:v>56.672370000000008</c:v>
                </c:pt>
                <c:pt idx="1476">
                  <c:v>56.672370000000008</c:v>
                </c:pt>
                <c:pt idx="1477">
                  <c:v>56.672370000000008</c:v>
                </c:pt>
                <c:pt idx="1478">
                  <c:v>56.672370000000008</c:v>
                </c:pt>
                <c:pt idx="1479">
                  <c:v>233.30066867254598</c:v>
                </c:pt>
                <c:pt idx="1480">
                  <c:v>233.62723135685053</c:v>
                </c:pt>
                <c:pt idx="1481">
                  <c:v>210.0136307626295</c:v>
                </c:pt>
                <c:pt idx="1482">
                  <c:v>186.45378256616948</c:v>
                </c:pt>
                <c:pt idx="1483">
                  <c:v>162.88291400364108</c:v>
                </c:pt>
                <c:pt idx="1484">
                  <c:v>155.38828046380027</c:v>
                </c:pt>
                <c:pt idx="1485">
                  <c:v>147.90646653346704</c:v>
                </c:pt>
                <c:pt idx="1486">
                  <c:v>172.74557681555009</c:v>
                </c:pt>
                <c:pt idx="1487">
                  <c:v>205.95735143604452</c:v>
                </c:pt>
                <c:pt idx="1488">
                  <c:v>247.71519248145188</c:v>
                </c:pt>
                <c:pt idx="1489">
                  <c:v>290.15067358733376</c:v>
                </c:pt>
                <c:pt idx="1490">
                  <c:v>333.45271531485866</c:v>
                </c:pt>
                <c:pt idx="1491">
                  <c:v>361.55565319654687</c:v>
                </c:pt>
                <c:pt idx="1492">
                  <c:v>382.49141984441911</c:v>
                </c:pt>
                <c:pt idx="1493">
                  <c:v>371.67459830138927</c:v>
                </c:pt>
                <c:pt idx="1494">
                  <c:v>361.10247386615623</c:v>
                </c:pt>
                <c:pt idx="1495">
                  <c:v>342.47682589762906</c:v>
                </c:pt>
                <c:pt idx="1496">
                  <c:v>315.47716415810845</c:v>
                </c:pt>
                <c:pt idx="1497">
                  <c:v>296.21031080876014</c:v>
                </c:pt>
                <c:pt idx="1498">
                  <c:v>268.31709979600186</c:v>
                </c:pt>
                <c:pt idx="1499">
                  <c:v>239.7131876245642</c:v>
                </c:pt>
                <c:pt idx="1500">
                  <c:v>210.31221060934297</c:v>
                </c:pt>
                <c:pt idx="1501">
                  <c:v>180.04939598650705</c:v>
                </c:pt>
                <c:pt idx="1502">
                  <c:v>181.90981370315163</c:v>
                </c:pt>
                <c:pt idx="1503">
                  <c:v>167.2767968245293</c:v>
                </c:pt>
                <c:pt idx="1504">
                  <c:v>176.97078056396595</c:v>
                </c:pt>
                <c:pt idx="1505">
                  <c:v>170.39646004352952</c:v>
                </c:pt>
                <c:pt idx="1506">
                  <c:v>163.59296088996098</c:v>
                </c:pt>
                <c:pt idx="1507">
                  <c:v>164.82431811900133</c:v>
                </c:pt>
                <c:pt idx="1508">
                  <c:v>174.34040166333972</c:v>
                </c:pt>
                <c:pt idx="1509">
                  <c:v>184.12569700734085</c:v>
                </c:pt>
                <c:pt idx="1510">
                  <c:v>202.47032819662388</c:v>
                </c:pt>
                <c:pt idx="1511">
                  <c:v>237.94757521312323</c:v>
                </c:pt>
                <c:pt idx="1512">
                  <c:v>274.58038632876685</c:v>
                </c:pt>
                <c:pt idx="1513">
                  <c:v>312.46052295897863</c:v>
                </c:pt>
                <c:pt idx="1514">
                  <c:v>343.38647379754843</c:v>
                </c:pt>
                <c:pt idx="1515">
                  <c:v>350.50068235809925</c:v>
                </c:pt>
                <c:pt idx="1516">
                  <c:v>332.86731714656406</c:v>
                </c:pt>
                <c:pt idx="1517">
                  <c:v>289.44529092764554</c:v>
                </c:pt>
                <c:pt idx="1518">
                  <c:v>269.22303931181898</c:v>
                </c:pt>
                <c:pt idx="1519">
                  <c:v>239.73030088117181</c:v>
                </c:pt>
                <c:pt idx="1520">
                  <c:v>234.00679760227982</c:v>
                </c:pt>
                <c:pt idx="1521">
                  <c:v>211.26020744056194</c:v>
                </c:pt>
                <c:pt idx="1522">
                  <c:v>204.23450172219111</c:v>
                </c:pt>
                <c:pt idx="1523">
                  <c:v>171.80697233597334</c:v>
                </c:pt>
                <c:pt idx="1524">
                  <c:v>146.40829734414586</c:v>
                </c:pt>
                <c:pt idx="1525">
                  <c:v>86.628564401452394</c:v>
                </c:pt>
                <c:pt idx="1526">
                  <c:v>33.007976555484753</c:v>
                </c:pt>
                <c:pt idx="1527">
                  <c:v>-14.007478726138508</c:v>
                </c:pt>
                <c:pt idx="1528">
                  <c:v>-37.330841418484489</c:v>
                </c:pt>
                <c:pt idx="1529">
                  <c:v>-27.725810332088777</c:v>
                </c:pt>
                <c:pt idx="1530">
                  <c:v>-0.74031763465682587</c:v>
                </c:pt>
                <c:pt idx="1531">
                  <c:v>35.778576325219014</c:v>
                </c:pt>
                <c:pt idx="1532">
                  <c:v>82.01371966210084</c:v>
                </c:pt>
                <c:pt idx="1533">
                  <c:v>121.59110256402838</c:v>
                </c:pt>
                <c:pt idx="1534">
                  <c:v>170.81591378139041</c:v>
                </c:pt>
                <c:pt idx="1535">
                  <c:v>221.69692858499116</c:v>
                </c:pt>
                <c:pt idx="1536">
                  <c:v>290.92999645706527</c:v>
                </c:pt>
                <c:pt idx="1537">
                  <c:v>346.02393977470956</c:v>
                </c:pt>
                <c:pt idx="1538">
                  <c:v>386.55683595132183</c:v>
                </c:pt>
                <c:pt idx="1539">
                  <c:v>428.72704365805401</c:v>
                </c:pt>
                <c:pt idx="1540">
                  <c:v>447.62370778067094</c:v>
                </c:pt>
                <c:pt idx="1541">
                  <c:v>475.73823084749222</c:v>
                </c:pt>
                <c:pt idx="1542">
                  <c:v>479.9647686955405</c:v>
                </c:pt>
                <c:pt idx="1543">
                  <c:v>467.51637326634477</c:v>
                </c:pt>
                <c:pt idx="1544">
                  <c:v>429.06250799528152</c:v>
                </c:pt>
                <c:pt idx="1545">
                  <c:v>363.19773885052348</c:v>
                </c:pt>
                <c:pt idx="1546">
                  <c:v>319.0818793801738</c:v>
                </c:pt>
                <c:pt idx="1547">
                  <c:v>289.42451017479453</c:v>
                </c:pt>
                <c:pt idx="1548">
                  <c:v>275.01100099581652</c:v>
                </c:pt>
                <c:pt idx="1549">
                  <c:v>285.08687415532722</c:v>
                </c:pt>
                <c:pt idx="1550">
                  <c:v>287.15038147522785</c:v>
                </c:pt>
                <c:pt idx="1551">
                  <c:v>306.10540600142673</c:v>
                </c:pt>
                <c:pt idx="1552">
                  <c:v>309.03524903753924</c:v>
                </c:pt>
                <c:pt idx="1553">
                  <c:v>320.43424084151627</c:v>
                </c:pt>
                <c:pt idx="1554">
                  <c:v>315.3877029068093</c:v>
                </c:pt>
                <c:pt idx="1555">
                  <c:v>326.84067201397829</c:v>
                </c:pt>
                <c:pt idx="1556">
                  <c:v>338.7567214014386</c:v>
                </c:pt>
                <c:pt idx="1557">
                  <c:v>359.61084737823495</c:v>
                </c:pt>
                <c:pt idx="1558">
                  <c:v>372.94042739300414</c:v>
                </c:pt>
                <c:pt idx="1559">
                  <c:v>403.73480855504641</c:v>
                </c:pt>
                <c:pt idx="1560">
                  <c:v>419.04175711003978</c:v>
                </c:pt>
                <c:pt idx="1561">
                  <c:v>426.44024613406327</c:v>
                </c:pt>
                <c:pt idx="1562">
                  <c:v>433.95388673822833</c:v>
                </c:pt>
                <c:pt idx="1563">
                  <c:v>441.58267892253178</c:v>
                </c:pt>
                <c:pt idx="1564">
                  <c:v>457.83805367567624</c:v>
                </c:pt>
                <c:pt idx="1565">
                  <c:v>466.19981265622516</c:v>
                </c:pt>
                <c:pt idx="1566">
                  <c:v>474.69156697529411</c:v>
                </c:pt>
                <c:pt idx="1567">
                  <c:v>491.84813778629234</c:v>
                </c:pt>
                <c:pt idx="1568">
                  <c:v>484.04145051787231</c:v>
                </c:pt>
                <c:pt idx="1569">
                  <c:v>483.84792195088011</c:v>
                </c:pt>
                <c:pt idx="1570">
                  <c:v>483.22369948551432</c:v>
                </c:pt>
                <c:pt idx="1571">
                  <c:v>482.14989106565065</c:v>
                </c:pt>
                <c:pt idx="1572">
                  <c:v>480.60895406776046</c:v>
                </c:pt>
                <c:pt idx="1573">
                  <c:v>478.58469530087814</c:v>
                </c:pt>
                <c:pt idx="1574">
                  <c:v>458.91121293415938</c:v>
                </c:pt>
                <c:pt idx="1575">
                  <c:v>446.18089599301555</c:v>
                </c:pt>
                <c:pt idx="1576">
                  <c:v>432.35394017537362</c:v>
                </c:pt>
                <c:pt idx="1577">
                  <c:v>408.83929797033949</c:v>
                </c:pt>
                <c:pt idx="1578">
                  <c:v>392.23588461981694</c:v>
                </c:pt>
                <c:pt idx="1579">
                  <c:v>374.52278787787139</c:v>
                </c:pt>
                <c:pt idx="1580">
                  <c:v>372.86096165588151</c:v>
                </c:pt>
                <c:pt idx="1581">
                  <c:v>354.05302528087981</c:v>
                </c:pt>
                <c:pt idx="1582">
                  <c:v>359.87616166524271</c:v>
                </c:pt>
                <c:pt idx="1583">
                  <c:v>340.54172167870041</c:v>
                </c:pt>
                <c:pt idx="1584">
                  <c:v>328.70348957000692</c:v>
                </c:pt>
                <c:pt idx="1585">
                  <c:v>316.34730025611134</c:v>
                </c:pt>
                <c:pt idx="1586">
                  <c:v>303.48394919764974</c:v>
                </c:pt>
                <c:pt idx="1587">
                  <c:v>290.12558128784639</c:v>
                </c:pt>
                <c:pt idx="1588">
                  <c:v>284.83580557514688</c:v>
                </c:pt>
                <c:pt idx="1589">
                  <c:v>288.13707737334818</c:v>
                </c:pt>
                <c:pt idx="1590">
                  <c:v>300.53655842702034</c:v>
                </c:pt>
                <c:pt idx="1591">
                  <c:v>305.45107687433864</c:v>
                </c:pt>
                <c:pt idx="1592">
                  <c:v>319.43456687123069</c:v>
                </c:pt>
                <c:pt idx="1593">
                  <c:v>317.37803161966099</c:v>
                </c:pt>
                <c:pt idx="1594">
                  <c:v>332.39968508125787</c:v>
                </c:pt>
                <c:pt idx="1595">
                  <c:v>331.37591556407068</c:v>
                </c:pt>
                <c:pt idx="1596">
                  <c:v>313.28655203779584</c:v>
                </c:pt>
                <c:pt idx="1597">
                  <c:v>311.25160770750142</c:v>
                </c:pt>
                <c:pt idx="1598">
                  <c:v>283.63693951426029</c:v>
                </c:pt>
                <c:pt idx="1599">
                  <c:v>271.59022007199218</c:v>
                </c:pt>
                <c:pt idx="1600">
                  <c:v>259.07502261911259</c:v>
                </c:pt>
                <c:pt idx="1601">
                  <c:v>246.10349204884247</c:v>
                </c:pt>
                <c:pt idx="1602">
                  <c:v>241.20055367567622</c:v>
                </c:pt>
                <c:pt idx="1603">
                  <c:v>253.35781158127847</c:v>
                </c:pt>
                <c:pt idx="1604">
                  <c:v>266.5064526221513</c:v>
                </c:pt>
                <c:pt idx="1605">
                  <c:v>272.12694921412174</c:v>
                </c:pt>
                <c:pt idx="1606">
                  <c:v>295.23968541581962</c:v>
                </c:pt>
                <c:pt idx="1607">
                  <c:v>294.28338752761994</c:v>
                </c:pt>
                <c:pt idx="1608">
                  <c:v>310.33060974984261</c:v>
                </c:pt>
                <c:pt idx="1609">
                  <c:v>310.33060974984261</c:v>
                </c:pt>
                <c:pt idx="1610">
                  <c:v>327.33412986026292</c:v>
                </c:pt>
                <c:pt idx="1611">
                  <c:v>319.78934240953919</c:v>
                </c:pt>
                <c:pt idx="1612">
                  <c:v>337.27573447808743</c:v>
                </c:pt>
                <c:pt idx="1613">
                  <c:v>347.22453606967287</c:v>
                </c:pt>
                <c:pt idx="1614">
                  <c:v>366.17303833840077</c:v>
                </c:pt>
                <c:pt idx="1615">
                  <c:v>377.60194256456487</c:v>
                </c:pt>
                <c:pt idx="1616">
                  <c:v>398.05978517376752</c:v>
                </c:pt>
                <c:pt idx="1617">
                  <c:v>419.54724484133521</c:v>
                </c:pt>
                <c:pt idx="1618">
                  <c:v>433.56773433694923</c:v>
                </c:pt>
                <c:pt idx="1619">
                  <c:v>448.16105796267385</c:v>
                </c:pt>
                <c:pt idx="1620">
                  <c:v>437.73219828632693</c:v>
                </c:pt>
                <c:pt idx="1621">
                  <c:v>434.86341962994118</c:v>
                </c:pt>
                <c:pt idx="1622">
                  <c:v>422.97244975341277</c:v>
                </c:pt>
                <c:pt idx="1623">
                  <c:v>410.06130884657739</c:v>
                </c:pt>
                <c:pt idx="1624">
                  <c:v>379.01582332747597</c:v>
                </c:pt>
                <c:pt idx="1625">
                  <c:v>354.42028562604105</c:v>
                </c:pt>
                <c:pt idx="1626">
                  <c:v>328.25513292890486</c:v>
                </c:pt>
                <c:pt idx="1627">
                  <c:v>274.90915461292064</c:v>
                </c:pt>
                <c:pt idx="1628">
                  <c:v>235.60424208390077</c:v>
                </c:pt>
                <c:pt idx="1629">
                  <c:v>194.36874134408879</c:v>
                </c:pt>
                <c:pt idx="1630">
                  <c:v>176.85434599401924</c:v>
                </c:pt>
                <c:pt idx="1631">
                  <c:v>176.0364748424721</c:v>
                </c:pt>
                <c:pt idx="1632">
                  <c:v>209.85965231882676</c:v>
                </c:pt>
                <c:pt idx="1633">
                  <c:v>237.64063552203365</c:v>
                </c:pt>
                <c:pt idx="1634">
                  <c:v>284.35257837043241</c:v>
                </c:pt>
                <c:pt idx="1635">
                  <c:v>299.92412560828694</c:v>
                </c:pt>
                <c:pt idx="1636">
                  <c:v>307.94773671939726</c:v>
                </c:pt>
                <c:pt idx="1637">
                  <c:v>299.44890043477659</c:v>
                </c:pt>
                <c:pt idx="1638">
                  <c:v>281.97870155718664</c:v>
                </c:pt>
                <c:pt idx="1639">
                  <c:v>272.06408559095644</c:v>
                </c:pt>
                <c:pt idx="1640">
                  <c:v>261.68683915529482</c:v>
                </c:pt>
                <c:pt idx="1641">
                  <c:v>267.8356386022445</c:v>
                </c:pt>
                <c:pt idx="1642">
                  <c:v>282.94815385754492</c:v>
                </c:pt>
                <c:pt idx="1643">
                  <c:v>307.4861157689096</c:v>
                </c:pt>
                <c:pt idx="1644">
                  <c:v>341.92295026640613</c:v>
                </c:pt>
                <c:pt idx="1645">
                  <c:v>361.26841061901763</c:v>
                </c:pt>
                <c:pt idx="1646">
                  <c:v>390.08924663314497</c:v>
                </c:pt>
                <c:pt idx="1647">
                  <c:v>403.38981384745023</c:v>
                </c:pt>
                <c:pt idx="1648">
                  <c:v>425.74360923123089</c:v>
                </c:pt>
                <c:pt idx="1649">
                  <c:v>440.64392876885438</c:v>
                </c:pt>
                <c:pt idx="1650">
                  <c:v>447.6088001239105</c:v>
                </c:pt>
                <c:pt idx="1651">
                  <c:v>454.66183440751485</c:v>
                </c:pt>
                <c:pt idx="1652">
                  <c:v>444.73024063681254</c:v>
                </c:pt>
                <c:pt idx="1653">
                  <c:v>442.36952334670946</c:v>
                </c:pt>
                <c:pt idx="1654">
                  <c:v>439.54122766771684</c:v>
                </c:pt>
                <c:pt idx="1655">
                  <c:v>427.68264417310274</c:v>
                </c:pt>
                <c:pt idx="1656">
                  <c:v>431.9000707957465</c:v>
                </c:pt>
                <c:pt idx="1657">
                  <c:v>436.1462853134276</c:v>
                </c:pt>
                <c:pt idx="1658">
                  <c:v>440.42128772613955</c:v>
                </c:pt>
                <c:pt idx="1659">
                  <c:v>444.72507803388874</c:v>
                </c:pt>
                <c:pt idx="1660">
                  <c:v>449.05765623667287</c:v>
                </c:pt>
                <c:pt idx="1661">
                  <c:v>453.41902233449218</c:v>
                </c:pt>
                <c:pt idx="1662">
                  <c:v>449.23522162911871</c:v>
                </c:pt>
                <c:pt idx="1663">
                  <c:v>461.6741761412402</c:v>
                </c:pt>
                <c:pt idx="1664">
                  <c:v>457.53760557615874</c:v>
                </c:pt>
                <c:pt idx="1665">
                  <c:v>452.86328612804073</c:v>
                </c:pt>
                <c:pt idx="1666">
                  <c:v>456.22877098198711</c:v>
                </c:pt>
                <c:pt idx="1667">
                  <c:v>442.43420154626398</c:v>
                </c:pt>
                <c:pt idx="1668">
                  <c:v>444.69405130651802</c:v>
                </c:pt>
                <c:pt idx="1669">
                  <c:v>438.37005052963013</c:v>
                </c:pt>
                <c:pt idx="1670">
                  <c:v>440.0737091615909</c:v>
                </c:pt>
                <c:pt idx="1671">
                  <c:v>433.18811952608417</c:v>
                </c:pt>
                <c:pt idx="1672">
                  <c:v>425.73419386906818</c:v>
                </c:pt>
                <c:pt idx="1673">
                  <c:v>426.30432913402132</c:v>
                </c:pt>
                <c:pt idx="1674">
                  <c:v>426.87491420983446</c:v>
                </c:pt>
                <c:pt idx="1675">
                  <c:v>418.85130309872312</c:v>
                </c:pt>
                <c:pt idx="1676">
                  <c:v>418.85130309872312</c:v>
                </c:pt>
                <c:pt idx="1677">
                  <c:v>410.25710691179864</c:v>
                </c:pt>
                <c:pt idx="1678">
                  <c:v>401.09367508164087</c:v>
                </c:pt>
                <c:pt idx="1679">
                  <c:v>391.36370647340925</c:v>
                </c:pt>
                <c:pt idx="1680">
                  <c:v>389.66139727403049</c:v>
                </c:pt>
                <c:pt idx="1681">
                  <c:v>387.96313637238677</c:v>
                </c:pt>
                <c:pt idx="1682">
                  <c:v>403.44517124911545</c:v>
                </c:pt>
                <c:pt idx="1683">
                  <c:v>411.46878236022678</c:v>
                </c:pt>
                <c:pt idx="1684">
                  <c:v>428.64682908429739</c:v>
                </c:pt>
                <c:pt idx="1685">
                  <c:v>446.96109804053515</c:v>
                </c:pt>
                <c:pt idx="1686">
                  <c:v>449.23534174830684</c:v>
                </c:pt>
                <c:pt idx="1687">
                  <c:v>451.5167824298415</c:v>
                </c:pt>
                <c:pt idx="1688">
                  <c:v>453.80542008513288</c:v>
                </c:pt>
                <c:pt idx="1689">
                  <c:v>438.90521555571326</c:v>
                </c:pt>
                <c:pt idx="1690">
                  <c:v>440.05403249196024</c:v>
                </c:pt>
                <c:pt idx="1691">
                  <c:v>432.60550456526124</c:v>
                </c:pt>
                <c:pt idx="1692">
                  <c:v>433.18103756053353</c:v>
                </c:pt>
                <c:pt idx="1693">
                  <c:v>433.7570203666636</c:v>
                </c:pt>
                <c:pt idx="1694">
                  <c:v>434.33345298365771</c:v>
                </c:pt>
                <c:pt idx="1695">
                  <c:v>434.91033541151194</c:v>
                </c:pt>
                <c:pt idx="1696">
                  <c:v>435.48766765021969</c:v>
                </c:pt>
                <c:pt idx="1697">
                  <c:v>436.06544969979365</c:v>
                </c:pt>
                <c:pt idx="1698">
                  <c:v>436.64368156022545</c:v>
                </c:pt>
                <c:pt idx="1699">
                  <c:v>428.62007044911411</c:v>
                </c:pt>
                <c:pt idx="1700">
                  <c:v>420.01822747757097</c:v>
                </c:pt>
                <c:pt idx="1701">
                  <c:v>410.83950207817793</c:v>
                </c:pt>
                <c:pt idx="1702">
                  <c:v>409.68618703332959</c:v>
                </c:pt>
                <c:pt idx="1703">
                  <c:v>408.53467123192928</c:v>
                </c:pt>
                <c:pt idx="1704">
                  <c:v>398.78716000015862</c:v>
                </c:pt>
                <c:pt idx="1705">
                  <c:v>405.66375341846691</c:v>
                </c:pt>
                <c:pt idx="1706">
                  <c:v>404.51853496909933</c:v>
                </c:pt>
                <c:pt idx="1707">
                  <c:v>403.37511576317348</c:v>
                </c:pt>
                <c:pt idx="1708">
                  <c:v>410.82769198761179</c:v>
                </c:pt>
                <c:pt idx="1709">
                  <c:v>410.25710691179864</c:v>
                </c:pt>
                <c:pt idx="1710">
                  <c:v>409.68697164684551</c:v>
                </c:pt>
                <c:pt idx="1711">
                  <c:v>426.30432913402132</c:v>
                </c:pt>
                <c:pt idx="1712">
                  <c:v>426.87491420983446</c:v>
                </c:pt>
                <c:pt idx="1713">
                  <c:v>436.04104490514959</c:v>
                </c:pt>
                <c:pt idx="1714">
                  <c:v>445.78180897402359</c:v>
                </c:pt>
                <c:pt idx="1715">
                  <c:v>447.50301022951709</c:v>
                </c:pt>
                <c:pt idx="1716">
                  <c:v>457.8278536999976</c:v>
                </c:pt>
                <c:pt idx="1717">
                  <c:v>460.13628303312765</c:v>
                </c:pt>
                <c:pt idx="1718">
                  <c:v>471.05555155499735</c:v>
                </c:pt>
                <c:pt idx="1719">
                  <c:v>473.96245423725151</c:v>
                </c:pt>
                <c:pt idx="1720">
                  <c:v>485.4891923254479</c:v>
                </c:pt>
                <c:pt idx="1721">
                  <c:v>480.39722349389081</c:v>
                </c:pt>
                <c:pt idx="1722">
                  <c:v>474.72702280189765</c:v>
                </c:pt>
                <c:pt idx="1723">
                  <c:v>459.85920465439682</c:v>
                </c:pt>
                <c:pt idx="1724">
                  <c:v>452.42597029693525</c:v>
                </c:pt>
                <c:pt idx="1725">
                  <c:v>435.78837132106281</c:v>
                </c:pt>
                <c:pt idx="1726">
                  <c:v>400.74879027126752</c:v>
                </c:pt>
                <c:pt idx="1727">
                  <c:v>363.38143802137188</c:v>
                </c:pt>
                <c:pt idx="1728">
                  <c:v>315.13350098355369</c:v>
                </c:pt>
                <c:pt idx="1729">
                  <c:v>264.12305054951884</c:v>
                </c:pt>
                <c:pt idx="1730">
                  <c:v>210.47828281434138</c:v>
                </c:pt>
                <c:pt idx="1731">
                  <c:v>188.6398556678262</c:v>
                </c:pt>
                <c:pt idx="1732">
                  <c:v>166.54706048002416</c:v>
                </c:pt>
                <c:pt idx="1733">
                  <c:v>161.32936440213203</c:v>
                </c:pt>
                <c:pt idx="1734">
                  <c:v>156.9058093974393</c:v>
                </c:pt>
                <c:pt idx="1735">
                  <c:v>153.2440090840241</c:v>
                </c:pt>
                <c:pt idx="1736">
                  <c:v>141.79654760439811</c:v>
                </c:pt>
                <c:pt idx="1737">
                  <c:v>122.08145262215228</c:v>
                </c:pt>
                <c:pt idx="1738">
                  <c:v>119.14384779321622</c:v>
                </c:pt>
                <c:pt idx="1739">
                  <c:v>108.42058179806619</c:v>
                </c:pt>
                <c:pt idx="1740">
                  <c:v>114.88480855504639</c:v>
                </c:pt>
                <c:pt idx="1741">
                  <c:v>130.8995293871464</c:v>
                </c:pt>
                <c:pt idx="1742">
                  <c:v>156.82886618547982</c:v>
                </c:pt>
                <c:pt idx="1743">
                  <c:v>159.20667628825893</c:v>
                </c:pt>
                <c:pt idx="1744">
                  <c:v>170.53605730617176</c:v>
                </c:pt>
                <c:pt idx="1745">
                  <c:v>174.31795200820346</c:v>
                </c:pt>
                <c:pt idx="1746">
                  <c:v>170.12121668511614</c:v>
                </c:pt>
                <c:pt idx="1747">
                  <c:v>165.96946244802228</c:v>
                </c:pt>
                <c:pt idx="1748">
                  <c:v>178.72766766248247</c:v>
                </c:pt>
                <c:pt idx="1749">
                  <c:v>175.46743854975617</c:v>
                </c:pt>
                <c:pt idx="1750">
                  <c:v>189.08838099354875</c:v>
                </c:pt>
                <c:pt idx="1751">
                  <c:v>195.1024620879524</c:v>
                </c:pt>
                <c:pt idx="1752">
                  <c:v>193.10417734274176</c:v>
                </c:pt>
                <c:pt idx="1753">
                  <c:v>191.11713786903027</c:v>
                </c:pt>
                <c:pt idx="1754">
                  <c:v>189.14134366681481</c:v>
                </c:pt>
                <c:pt idx="1755">
                  <c:v>187.17679473609843</c:v>
                </c:pt>
                <c:pt idx="1756">
                  <c:v>185.22349107688012</c:v>
                </c:pt>
                <c:pt idx="1757">
                  <c:v>183.28143268915994</c:v>
                </c:pt>
                <c:pt idx="1758">
                  <c:v>172.94219527116292</c:v>
                </c:pt>
                <c:pt idx="1759">
                  <c:v>179.04848759184881</c:v>
                </c:pt>
                <c:pt idx="1760">
                  <c:v>168.73893769060675</c:v>
                </c:pt>
                <c:pt idx="1761">
                  <c:v>166.4691920914301</c:v>
                </c:pt>
                <c:pt idx="1762">
                  <c:v>164.2156396832149</c:v>
                </c:pt>
                <c:pt idx="1763">
                  <c:v>161.97828046595379</c:v>
                </c:pt>
                <c:pt idx="1764">
                  <c:v>159.7571144396521</c:v>
                </c:pt>
                <c:pt idx="1765">
                  <c:v>149.16260935864628</c:v>
                </c:pt>
                <c:pt idx="1766">
                  <c:v>129.84233841419152</c:v>
                </c:pt>
                <c:pt idx="1767">
                  <c:v>93.084479879487077</c:v>
                </c:pt>
                <c:pt idx="1768">
                  <c:v>55.006426470909936</c:v>
                </c:pt>
                <c:pt idx="1769">
                  <c:v>-1.0237981516674139</c:v>
                </c:pt>
                <c:pt idx="1770">
                  <c:v>-50.424150612606731</c:v>
                </c:pt>
                <c:pt idx="1771">
                  <c:v>-92.695115951962862</c:v>
                </c:pt>
                <c:pt idx="1772">
                  <c:v>-102.41103052631178</c:v>
                </c:pt>
                <c:pt idx="1773">
                  <c:v>-111.66633878010106</c:v>
                </c:pt>
                <c:pt idx="1774">
                  <c:v>-103.87764394607689</c:v>
                </c:pt>
                <c:pt idx="1775">
                  <c:v>-86.893355805409414</c:v>
                </c:pt>
                <c:pt idx="1776">
                  <c:v>-68.846389508172905</c:v>
                </c:pt>
                <c:pt idx="1777">
                  <c:v>-74.611165488953901</c:v>
                </c:pt>
                <c:pt idx="1778">
                  <c:v>-88.364242428342237</c:v>
                </c:pt>
                <c:pt idx="1779">
                  <c:v>-126.7526653302682</c:v>
                </c:pt>
                <c:pt idx="1780">
                  <c:v>-165.54906668214389</c:v>
                </c:pt>
                <c:pt idx="1781">
                  <c:v>-196.37246064465063</c:v>
                </c:pt>
                <c:pt idx="1782">
                  <c:v>-194.35494904066931</c:v>
                </c:pt>
                <c:pt idx="1783">
                  <c:v>-175.29320944344514</c:v>
                </c:pt>
                <c:pt idx="1784">
                  <c:v>-139.04330237780357</c:v>
                </c:pt>
                <c:pt idx="1785">
                  <c:v>-101.83462346423329</c:v>
                </c:pt>
                <c:pt idx="1786">
                  <c:v>-88.243368537194044</c:v>
                </c:pt>
                <c:pt idx="1787">
                  <c:v>-82.386271432905289</c:v>
                </c:pt>
                <c:pt idx="1788">
                  <c:v>-84.390403719294426</c:v>
                </c:pt>
                <c:pt idx="1789">
                  <c:v>-94.348201528077283</c:v>
                </c:pt>
                <c:pt idx="1790">
                  <c:v>-120.42091809350086</c:v>
                </c:pt>
                <c:pt idx="1791">
                  <c:v>-154.56177704516764</c:v>
                </c:pt>
                <c:pt idx="1792">
                  <c:v>-196.68059130566326</c:v>
                </c:pt>
                <c:pt idx="1793">
                  <c:v>-230.47532080061922</c:v>
                </c:pt>
                <c:pt idx="1794">
                  <c:v>-223.54587460627215</c:v>
                </c:pt>
                <c:pt idx="1795">
                  <c:v>-360.55540777777782</c:v>
                </c:pt>
                <c:pt idx="1796">
                  <c:v>56.672370000000008</c:v>
                </c:pt>
                <c:pt idx="1797">
                  <c:v>56.672370000000008</c:v>
                </c:pt>
                <c:pt idx="1798">
                  <c:v>56.672370000000008</c:v>
                </c:pt>
                <c:pt idx="1799">
                  <c:v>56.672370000000008</c:v>
                </c:pt>
                <c:pt idx="1800">
                  <c:v>56.672370000000008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508-4AF4-B917-4FC0C6058F4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16442335"/>
        <c:axId val="516437343"/>
      </c:lineChart>
      <c:catAx>
        <c:axId val="516442335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16437343"/>
        <c:crosses val="autoZero"/>
        <c:auto val="1"/>
        <c:lblAlgn val="ctr"/>
        <c:lblOffset val="100"/>
        <c:noMultiLvlLbl val="0"/>
      </c:catAx>
      <c:valAx>
        <c:axId val="51643734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Total</a:t>
                </a:r>
                <a:r>
                  <a:rPr lang="en-GB" baseline="0"/>
                  <a:t> Tractive Force (N)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16442335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'WLTP Sheet'!$P$1</c:f>
              <c:strCache>
                <c:ptCount val="1"/>
                <c:pt idx="0">
                  <c:v>Tractive Power Requirement (W)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'WLTP Sheet'!$I$2:$I$1802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'WLTP Sheet'!$P$2:$P$1802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4.0400273246634493</c:v>
                </c:pt>
                <c:pt idx="13">
                  <c:v>83.626557880853781</c:v>
                </c:pt>
                <c:pt idx="14">
                  <c:v>531.30270801731967</c:v>
                </c:pt>
                <c:pt idx="15">
                  <c:v>1154.832712327403</c:v>
                </c:pt>
                <c:pt idx="16">
                  <c:v>1154.5740589090569</c:v>
                </c:pt>
                <c:pt idx="17">
                  <c:v>1727.5232399734455</c:v>
                </c:pt>
                <c:pt idx="18">
                  <c:v>2726.9442139467415</c:v>
                </c:pt>
                <c:pt idx="19">
                  <c:v>3010.8812849786373</c:v>
                </c:pt>
                <c:pt idx="20">
                  <c:v>1482.2118804741724</c:v>
                </c:pt>
                <c:pt idx="21">
                  <c:v>956.74875567912568</c:v>
                </c:pt>
                <c:pt idx="22">
                  <c:v>713.25467295246108</c:v>
                </c:pt>
                <c:pt idx="23">
                  <c:v>923.55985230646138</c:v>
                </c:pt>
                <c:pt idx="24">
                  <c:v>806.62306205409425</c:v>
                </c:pt>
                <c:pt idx="25">
                  <c:v>1834.3897161058305</c:v>
                </c:pt>
                <c:pt idx="26">
                  <c:v>1487.0600912250106</c:v>
                </c:pt>
                <c:pt idx="27">
                  <c:v>2456.5644048980348</c:v>
                </c:pt>
                <c:pt idx="28">
                  <c:v>2921.7991421296997</c:v>
                </c:pt>
                <c:pt idx="29">
                  <c:v>3167.6041164712651</c:v>
                </c:pt>
                <c:pt idx="30">
                  <c:v>3115.3244917916277</c:v>
                </c:pt>
                <c:pt idx="31">
                  <c:v>2285.3105503771794</c:v>
                </c:pt>
                <c:pt idx="32">
                  <c:v>1960.8712074819434</c:v>
                </c:pt>
                <c:pt idx="33">
                  <c:v>1806.7049394187036</c:v>
                </c:pt>
                <c:pt idx="34">
                  <c:v>1740.5710495569092</c:v>
                </c:pt>
                <c:pt idx="35">
                  <c:v>1350.2397528135432</c:v>
                </c:pt>
                <c:pt idx="36">
                  <c:v>939.74063333029278</c:v>
                </c:pt>
                <c:pt idx="37">
                  <c:v>-268.95086675270852</c:v>
                </c:pt>
                <c:pt idx="38">
                  <c:v>-1465.0345869597006</c:v>
                </c:pt>
                <c:pt idx="39">
                  <c:v>-1492.5676549546351</c:v>
                </c:pt>
                <c:pt idx="40">
                  <c:v>-1047.3181472728393</c:v>
                </c:pt>
                <c:pt idx="41">
                  <c:v>-936.75856127338227</c:v>
                </c:pt>
                <c:pt idx="42">
                  <c:v>-1524.048680610967</c:v>
                </c:pt>
                <c:pt idx="43">
                  <c:v>-1687.829952261603</c:v>
                </c:pt>
                <c:pt idx="44">
                  <c:v>-1017.0566969072395</c:v>
                </c:pt>
                <c:pt idx="45">
                  <c:v>-219.51084430225239</c:v>
                </c:pt>
                <c:pt idx="46">
                  <c:v>146.84587996716405</c:v>
                </c:pt>
                <c:pt idx="47">
                  <c:v>-37.852213889219634</c:v>
                </c:pt>
                <c:pt idx="48">
                  <c:v>-122.52843148111492</c:v>
                </c:pt>
                <c:pt idx="49">
                  <c:v>77.413223382536586</c:v>
                </c:pt>
                <c:pt idx="50">
                  <c:v>315.44701967883208</c:v>
                </c:pt>
                <c:pt idx="51">
                  <c:v>151.70461803988204</c:v>
                </c:pt>
                <c:pt idx="52">
                  <c:v>-323.53044490234385</c:v>
                </c:pt>
                <c:pt idx="53">
                  <c:v>-538.85364170822686</c:v>
                </c:pt>
                <c:pt idx="54">
                  <c:v>-68.132749612108071</c:v>
                </c:pt>
                <c:pt idx="55">
                  <c:v>172.95799026779639</c:v>
                </c:pt>
                <c:pt idx="56">
                  <c:v>199.70336063816669</c:v>
                </c:pt>
                <c:pt idx="57">
                  <c:v>199.70336063816669</c:v>
                </c:pt>
                <c:pt idx="58">
                  <c:v>287.49814174268772</c:v>
                </c:pt>
                <c:pt idx="59">
                  <c:v>295.09830678792412</c:v>
                </c:pt>
                <c:pt idx="60">
                  <c:v>939.28175447495971</c:v>
                </c:pt>
                <c:pt idx="61">
                  <c:v>467.83510347573133</c:v>
                </c:pt>
                <c:pt idx="62">
                  <c:v>488.04109621676264</c:v>
                </c:pt>
                <c:pt idx="63">
                  <c:v>389.90529646762894</c:v>
                </c:pt>
                <c:pt idx="64">
                  <c:v>643.4413159681875</c:v>
                </c:pt>
                <c:pt idx="65">
                  <c:v>593.15311535784474</c:v>
                </c:pt>
                <c:pt idx="66">
                  <c:v>443.00418756945737</c:v>
                </c:pt>
                <c:pt idx="67">
                  <c:v>451.60551913616962</c:v>
                </c:pt>
                <c:pt idx="68">
                  <c:v>1231.4719200501308</c:v>
                </c:pt>
                <c:pt idx="69">
                  <c:v>1942.7577023222439</c:v>
                </c:pt>
                <c:pt idx="70">
                  <c:v>2482.5017480199904</c:v>
                </c:pt>
                <c:pt idx="71">
                  <c:v>2826.2323184377938</c:v>
                </c:pt>
                <c:pt idx="72">
                  <c:v>2764.07730474857</c:v>
                </c:pt>
                <c:pt idx="73">
                  <c:v>2175.9125545062866</c:v>
                </c:pt>
                <c:pt idx="74">
                  <c:v>1708.6919071325372</c:v>
                </c:pt>
                <c:pt idx="75">
                  <c:v>1604.4709473542182</c:v>
                </c:pt>
                <c:pt idx="76">
                  <c:v>1749.1497231704352</c:v>
                </c:pt>
                <c:pt idx="77">
                  <c:v>1906.4847038236073</c:v>
                </c:pt>
                <c:pt idx="78">
                  <c:v>1698.6079809149001</c:v>
                </c:pt>
                <c:pt idx="79">
                  <c:v>1182.9203461984746</c:v>
                </c:pt>
                <c:pt idx="80">
                  <c:v>549.92632870105103</c:v>
                </c:pt>
                <c:pt idx="81">
                  <c:v>533.55569147792198</c:v>
                </c:pt>
                <c:pt idx="82">
                  <c:v>-86.205436709172162</c:v>
                </c:pt>
                <c:pt idx="83">
                  <c:v>651.51953640338718</c:v>
                </c:pt>
                <c:pt idx="84">
                  <c:v>641.16759591846937</c:v>
                </c:pt>
                <c:pt idx="85">
                  <c:v>214.09880280490447</c:v>
                </c:pt>
                <c:pt idx="86">
                  <c:v>358.45134032143824</c:v>
                </c:pt>
                <c:pt idx="87">
                  <c:v>263.65075704814637</c:v>
                </c:pt>
                <c:pt idx="88">
                  <c:v>483.3957605232788</c:v>
                </c:pt>
                <c:pt idx="89">
                  <c:v>-930.27563408363221</c:v>
                </c:pt>
                <c:pt idx="90">
                  <c:v>-2242.0258794379483</c:v>
                </c:pt>
                <c:pt idx="91">
                  <c:v>-2185.9053093700627</c:v>
                </c:pt>
                <c:pt idx="92">
                  <c:v>-1596.1508657511688</c:v>
                </c:pt>
                <c:pt idx="93">
                  <c:v>-644.7342283064811</c:v>
                </c:pt>
                <c:pt idx="94">
                  <c:v>-388.6947875099815</c:v>
                </c:pt>
                <c:pt idx="95">
                  <c:v>-440.21227340167968</c:v>
                </c:pt>
                <c:pt idx="96">
                  <c:v>-334.06423495599887</c:v>
                </c:pt>
                <c:pt idx="97">
                  <c:v>-119.55559700721392</c:v>
                </c:pt>
                <c:pt idx="98">
                  <c:v>-33.946813588999682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4.0400273246634493</c:v>
                </c:pt>
                <c:pt idx="139">
                  <c:v>101.94289014536105</c:v>
                </c:pt>
                <c:pt idx="140">
                  <c:v>668.45987489068955</c:v>
                </c:pt>
                <c:pt idx="141">
                  <c:v>1654.4882986221501</c:v>
                </c:pt>
                <c:pt idx="142">
                  <c:v>2003.6752328139416</c:v>
                </c:pt>
                <c:pt idx="143">
                  <c:v>1392.8065968675769</c:v>
                </c:pt>
                <c:pt idx="144">
                  <c:v>806.03270132118701</c:v>
                </c:pt>
                <c:pt idx="145">
                  <c:v>800.88769812634587</c:v>
                </c:pt>
                <c:pt idx="146">
                  <c:v>1449.2951485912588</c:v>
                </c:pt>
                <c:pt idx="147">
                  <c:v>1974.1180397919284</c:v>
                </c:pt>
                <c:pt idx="148">
                  <c:v>1988.7999394064793</c:v>
                </c:pt>
                <c:pt idx="149">
                  <c:v>1591.4233052251</c:v>
                </c:pt>
                <c:pt idx="150">
                  <c:v>1032.9552351044604</c:v>
                </c:pt>
                <c:pt idx="151">
                  <c:v>359.47911894782584</c:v>
                </c:pt>
                <c:pt idx="152">
                  <c:v>-779.79129286246757</c:v>
                </c:pt>
                <c:pt idx="153">
                  <c:v>-1889.1495147140643</c:v>
                </c:pt>
                <c:pt idx="154">
                  <c:v>-1738.8798222131177</c:v>
                </c:pt>
                <c:pt idx="155">
                  <c:v>-961.6406962522791</c:v>
                </c:pt>
                <c:pt idx="156">
                  <c:v>-147.98645417664864</c:v>
                </c:pt>
                <c:pt idx="157">
                  <c:v>379.34622345459132</c:v>
                </c:pt>
                <c:pt idx="158">
                  <c:v>710.86670261897098</c:v>
                </c:pt>
                <c:pt idx="159">
                  <c:v>1490.9433797145205</c:v>
                </c:pt>
                <c:pt idx="160">
                  <c:v>1666.3095221144442</c:v>
                </c:pt>
                <c:pt idx="161">
                  <c:v>2169.4819795327562</c:v>
                </c:pt>
                <c:pt idx="162">
                  <c:v>1698.5314756592495</c:v>
                </c:pt>
                <c:pt idx="163">
                  <c:v>1857.6379284734639</c:v>
                </c:pt>
                <c:pt idx="164">
                  <c:v>1874.0151657025965</c:v>
                </c:pt>
                <c:pt idx="165">
                  <c:v>1786.5500901470652</c:v>
                </c:pt>
                <c:pt idx="166">
                  <c:v>1427.4064068849298</c:v>
                </c:pt>
                <c:pt idx="167">
                  <c:v>1565.2146301944024</c:v>
                </c:pt>
                <c:pt idx="168">
                  <c:v>2395.6657962473842</c:v>
                </c:pt>
                <c:pt idx="169">
                  <c:v>2565.4350208345854</c:v>
                </c:pt>
                <c:pt idx="170">
                  <c:v>1618.5635869622747</c:v>
                </c:pt>
                <c:pt idx="171">
                  <c:v>415.44725403463235</c:v>
                </c:pt>
                <c:pt idx="172">
                  <c:v>-976.58058886860022</c:v>
                </c:pt>
                <c:pt idx="173">
                  <c:v>-2158.6529127286144</c:v>
                </c:pt>
                <c:pt idx="174">
                  <c:v>-1804.6430769321878</c:v>
                </c:pt>
                <c:pt idx="175">
                  <c:v>-515.53429328873415</c:v>
                </c:pt>
                <c:pt idx="176">
                  <c:v>382.03883631864414</c:v>
                </c:pt>
                <c:pt idx="177">
                  <c:v>978.07134081568176</c:v>
                </c:pt>
                <c:pt idx="178">
                  <c:v>1749.1031976710474</c:v>
                </c:pt>
                <c:pt idx="179">
                  <c:v>1526.3429039905304</c:v>
                </c:pt>
                <c:pt idx="180">
                  <c:v>891.88194623360027</c:v>
                </c:pt>
                <c:pt idx="181">
                  <c:v>559.03445582605173</c:v>
                </c:pt>
                <c:pt idx="182">
                  <c:v>419.97608300287573</c:v>
                </c:pt>
                <c:pt idx="183">
                  <c:v>19.435189927770157</c:v>
                </c:pt>
                <c:pt idx="184">
                  <c:v>-757.81561446261719</c:v>
                </c:pt>
                <c:pt idx="185">
                  <c:v>-861.34476912076479</c:v>
                </c:pt>
                <c:pt idx="186">
                  <c:v>-828.46860499417755</c:v>
                </c:pt>
                <c:pt idx="187">
                  <c:v>-544.89548646575622</c:v>
                </c:pt>
                <c:pt idx="188">
                  <c:v>-385.58680903181136</c:v>
                </c:pt>
                <c:pt idx="189">
                  <c:v>-218.5548661986405</c:v>
                </c:pt>
                <c:pt idx="190">
                  <c:v>-140.49826019211145</c:v>
                </c:pt>
                <c:pt idx="191">
                  <c:v>-12.540328770255643</c:v>
                </c:pt>
                <c:pt idx="192">
                  <c:v>-13.523025670204886</c:v>
                </c:pt>
                <c:pt idx="193">
                  <c:v>97.54191978718319</c:v>
                </c:pt>
                <c:pt idx="194">
                  <c:v>121.8272652366277</c:v>
                </c:pt>
                <c:pt idx="195">
                  <c:v>146.21261989742612</c:v>
                </c:pt>
                <c:pt idx="196">
                  <c:v>199.70336063816669</c:v>
                </c:pt>
                <c:pt idx="197">
                  <c:v>199.70336063816669</c:v>
                </c:pt>
                <c:pt idx="198">
                  <c:v>199.70336063816669</c:v>
                </c:pt>
                <c:pt idx="199">
                  <c:v>348.27976700940593</c:v>
                </c:pt>
                <c:pt idx="200">
                  <c:v>363.24645977356408</c:v>
                </c:pt>
                <c:pt idx="201">
                  <c:v>549.56466264918731</c:v>
                </c:pt>
                <c:pt idx="202">
                  <c:v>591.53688868854942</c:v>
                </c:pt>
                <c:pt idx="203">
                  <c:v>839.43560707130973</c:v>
                </c:pt>
                <c:pt idx="204">
                  <c:v>1400.6258172746061</c:v>
                </c:pt>
                <c:pt idx="205">
                  <c:v>1432.766455188703</c:v>
                </c:pt>
                <c:pt idx="206">
                  <c:v>1838.059469198545</c:v>
                </c:pt>
                <c:pt idx="207">
                  <c:v>2403.6547026237204</c:v>
                </c:pt>
                <c:pt idx="208">
                  <c:v>2409.2359585792806</c:v>
                </c:pt>
                <c:pt idx="209">
                  <c:v>2420.1720239533815</c:v>
                </c:pt>
                <c:pt idx="210">
                  <c:v>3337.1028332844235</c:v>
                </c:pt>
                <c:pt idx="211">
                  <c:v>2842.1119962909802</c:v>
                </c:pt>
                <c:pt idx="212">
                  <c:v>2478.6772704552141</c:v>
                </c:pt>
                <c:pt idx="213">
                  <c:v>2226.0310604317069</c:v>
                </c:pt>
                <c:pt idx="214">
                  <c:v>2124.5273262453343</c:v>
                </c:pt>
                <c:pt idx="215">
                  <c:v>2619.5844088393519</c:v>
                </c:pt>
                <c:pt idx="216">
                  <c:v>3183.3041334797053</c:v>
                </c:pt>
                <c:pt idx="217">
                  <c:v>3598.7206220811668</c:v>
                </c:pt>
                <c:pt idx="218">
                  <c:v>3581.3661020561321</c:v>
                </c:pt>
                <c:pt idx="219">
                  <c:v>3410.3561507888949</c:v>
                </c:pt>
                <c:pt idx="220">
                  <c:v>3069.1964462168198</c:v>
                </c:pt>
                <c:pt idx="221">
                  <c:v>2801.1166970331583</c:v>
                </c:pt>
                <c:pt idx="222">
                  <c:v>2244.6752721330986</c:v>
                </c:pt>
                <c:pt idx="223">
                  <c:v>2275.8360710379229</c:v>
                </c:pt>
                <c:pt idx="224">
                  <c:v>2179.5086962366781</c:v>
                </c:pt>
                <c:pt idx="225">
                  <c:v>2331.1409938634897</c:v>
                </c:pt>
                <c:pt idx="226">
                  <c:v>2623.6114506789513</c:v>
                </c:pt>
                <c:pt idx="227">
                  <c:v>2543.3165887019509</c:v>
                </c:pt>
                <c:pt idx="228">
                  <c:v>2585.6771376778329</c:v>
                </c:pt>
                <c:pt idx="229">
                  <c:v>2494.6843590749822</c:v>
                </c:pt>
                <c:pt idx="230">
                  <c:v>2394.0091987578712</c:v>
                </c:pt>
                <c:pt idx="231">
                  <c:v>2016.2308422763865</c:v>
                </c:pt>
                <c:pt idx="232">
                  <c:v>1617.8819670996647</c:v>
                </c:pt>
                <c:pt idx="233">
                  <c:v>307.32024253497565</c:v>
                </c:pt>
                <c:pt idx="234">
                  <c:v>-600.44573778424126</c:v>
                </c:pt>
                <c:pt idx="235">
                  <c:v>-528.10979935564058</c:v>
                </c:pt>
                <c:pt idx="236">
                  <c:v>223.63634704497835</c:v>
                </c:pt>
                <c:pt idx="237">
                  <c:v>860.62022153198313</c:v>
                </c:pt>
                <c:pt idx="238">
                  <c:v>607.27113655348933</c:v>
                </c:pt>
                <c:pt idx="239">
                  <c:v>-185.14261440074799</c:v>
                </c:pt>
                <c:pt idx="240">
                  <c:v>-1326.5887653275406</c:v>
                </c:pt>
                <c:pt idx="241">
                  <c:v>-1490.0160396087397</c:v>
                </c:pt>
                <c:pt idx="242">
                  <c:v>-753.89022478917866</c:v>
                </c:pt>
                <c:pt idx="243">
                  <c:v>-1162.7080870534019</c:v>
                </c:pt>
                <c:pt idx="244">
                  <c:v>-1047.3181472728393</c:v>
                </c:pt>
                <c:pt idx="245">
                  <c:v>-936.75856127338227</c:v>
                </c:pt>
                <c:pt idx="246">
                  <c:v>-1524.048680610967</c:v>
                </c:pt>
                <c:pt idx="247">
                  <c:v>-1687.829952261603</c:v>
                </c:pt>
                <c:pt idx="248">
                  <c:v>-1017.0566969072395</c:v>
                </c:pt>
                <c:pt idx="249">
                  <c:v>-219.51084430225239</c:v>
                </c:pt>
                <c:pt idx="250">
                  <c:v>146.84587996716405</c:v>
                </c:pt>
                <c:pt idx="251">
                  <c:v>-37.852213889219634</c:v>
                </c:pt>
                <c:pt idx="252">
                  <c:v>-122.52843148111492</c:v>
                </c:pt>
                <c:pt idx="253">
                  <c:v>77.413223382536586</c:v>
                </c:pt>
                <c:pt idx="254">
                  <c:v>315.44701967883208</c:v>
                </c:pt>
                <c:pt idx="255">
                  <c:v>151.70461803988204</c:v>
                </c:pt>
                <c:pt idx="256">
                  <c:v>-323.53044490234385</c:v>
                </c:pt>
                <c:pt idx="257">
                  <c:v>-140.49826019211145</c:v>
                </c:pt>
                <c:pt idx="258">
                  <c:v>574.15788847927854</c:v>
                </c:pt>
                <c:pt idx="259">
                  <c:v>1314.9978565553861</c:v>
                </c:pt>
                <c:pt idx="260">
                  <c:v>1618.5531973924183</c:v>
                </c:pt>
                <c:pt idx="261">
                  <c:v>1787.6345541740964</c:v>
                </c:pt>
                <c:pt idx="262">
                  <c:v>1942.6160726661267</c:v>
                </c:pt>
                <c:pt idx="263">
                  <c:v>2518.4723445871391</c:v>
                </c:pt>
                <c:pt idx="264">
                  <c:v>3478.6305329202719</c:v>
                </c:pt>
                <c:pt idx="265">
                  <c:v>3758.7347128954757</c:v>
                </c:pt>
                <c:pt idx="266">
                  <c:v>3505.2897546269719</c:v>
                </c:pt>
                <c:pt idx="267">
                  <c:v>2703.4083115891635</c:v>
                </c:pt>
                <c:pt idx="268">
                  <c:v>3176.5069475297987</c:v>
                </c:pt>
                <c:pt idx="269">
                  <c:v>2730.1497532606095</c:v>
                </c:pt>
                <c:pt idx="270">
                  <c:v>2861.2254288447393</c:v>
                </c:pt>
                <c:pt idx="271">
                  <c:v>1434.7651733853688</c:v>
                </c:pt>
                <c:pt idx="272">
                  <c:v>903.68890650785295</c:v>
                </c:pt>
                <c:pt idx="273">
                  <c:v>990.98978429987449</c:v>
                </c:pt>
                <c:pt idx="274">
                  <c:v>-349.05912417017686</c:v>
                </c:pt>
                <c:pt idx="275">
                  <c:v>-1570.5018735960209</c:v>
                </c:pt>
                <c:pt idx="276">
                  <c:v>-1430.4086352599425</c:v>
                </c:pt>
                <c:pt idx="277">
                  <c:v>-1964.270778827047</c:v>
                </c:pt>
                <c:pt idx="278">
                  <c:v>-1739.6684853052268</c:v>
                </c:pt>
                <c:pt idx="279">
                  <c:v>-2564.0119271185276</c:v>
                </c:pt>
                <c:pt idx="280">
                  <c:v>-1557.4201702165365</c:v>
                </c:pt>
                <c:pt idx="281">
                  <c:v>-170.76811883813033</c:v>
                </c:pt>
                <c:pt idx="282">
                  <c:v>1813.5790851236554</c:v>
                </c:pt>
                <c:pt idx="283">
                  <c:v>2729.894379549668</c:v>
                </c:pt>
                <c:pt idx="284">
                  <c:v>3070.6239649983177</c:v>
                </c:pt>
                <c:pt idx="285">
                  <c:v>3748.5886718733418</c:v>
                </c:pt>
                <c:pt idx="286">
                  <c:v>3666.3470225531473</c:v>
                </c:pt>
                <c:pt idx="287">
                  <c:v>4055.3807435390263</c:v>
                </c:pt>
                <c:pt idx="288">
                  <c:v>4461.0283410888806</c:v>
                </c:pt>
                <c:pt idx="289">
                  <c:v>4884.6368862754907</c:v>
                </c:pt>
                <c:pt idx="290">
                  <c:v>3602.0206844949475</c:v>
                </c:pt>
                <c:pt idx="291">
                  <c:v>2221.5155137116376</c:v>
                </c:pt>
                <c:pt idx="292">
                  <c:v>860.62022153198313</c:v>
                </c:pt>
                <c:pt idx="293">
                  <c:v>273.19454481558495</c:v>
                </c:pt>
                <c:pt idx="294">
                  <c:v>562.3621563372177</c:v>
                </c:pt>
                <c:pt idx="295">
                  <c:v>855.58201737318427</c:v>
                </c:pt>
                <c:pt idx="296">
                  <c:v>1267.3622318941268</c:v>
                </c:pt>
                <c:pt idx="297">
                  <c:v>1481.4236840398421</c:v>
                </c:pt>
                <c:pt idx="298">
                  <c:v>1709.1602054145062</c:v>
                </c:pt>
                <c:pt idx="299">
                  <c:v>1616.575505102646</c:v>
                </c:pt>
                <c:pt idx="300">
                  <c:v>1405.7328353495673</c:v>
                </c:pt>
                <c:pt idx="301">
                  <c:v>1184.2823118959864</c:v>
                </c:pt>
                <c:pt idx="302">
                  <c:v>846.48742069014622</c:v>
                </c:pt>
                <c:pt idx="303">
                  <c:v>504.57025068059716</c:v>
                </c:pt>
                <c:pt idx="304">
                  <c:v>268.49733000462231</c:v>
                </c:pt>
                <c:pt idx="305">
                  <c:v>-258.77165517237273</c:v>
                </c:pt>
                <c:pt idx="306">
                  <c:v>-283.141824850121</c:v>
                </c:pt>
                <c:pt idx="307">
                  <c:v>157.24905232990741</c:v>
                </c:pt>
                <c:pt idx="308">
                  <c:v>594.21208635838366</c:v>
                </c:pt>
                <c:pt idx="309">
                  <c:v>855.35712484021462</c:v>
                </c:pt>
                <c:pt idx="310">
                  <c:v>661.9428625045316</c:v>
                </c:pt>
                <c:pt idx="311">
                  <c:v>556.57665317125918</c:v>
                </c:pt>
                <c:pt idx="312">
                  <c:v>361.93956493471268</c:v>
                </c:pt>
                <c:pt idx="313">
                  <c:v>-1.3347675703071433</c:v>
                </c:pt>
                <c:pt idx="314">
                  <c:v>-265.1044183250516</c:v>
                </c:pt>
                <c:pt idx="315">
                  <c:v>-430.86954425914621</c:v>
                </c:pt>
                <c:pt idx="316">
                  <c:v>-285.688188799888</c:v>
                </c:pt>
                <c:pt idx="317">
                  <c:v>-220.43874176902639</c:v>
                </c:pt>
                <c:pt idx="318">
                  <c:v>-495.72941826938478</c:v>
                </c:pt>
                <c:pt idx="319">
                  <c:v>-670.18985065835341</c:v>
                </c:pt>
                <c:pt idx="320">
                  <c:v>-583.3020727959514</c:v>
                </c:pt>
                <c:pt idx="321">
                  <c:v>222.53309655055276</c:v>
                </c:pt>
                <c:pt idx="322">
                  <c:v>99.955888681546398</c:v>
                </c:pt>
                <c:pt idx="323">
                  <c:v>488.43239331117815</c:v>
                </c:pt>
                <c:pt idx="324">
                  <c:v>147.22522245325004</c:v>
                </c:pt>
                <c:pt idx="325">
                  <c:v>248.45874778545794</c:v>
                </c:pt>
                <c:pt idx="326">
                  <c:v>461.53019840274283</c:v>
                </c:pt>
                <c:pt idx="327">
                  <c:v>295.8382555705943</c:v>
                </c:pt>
                <c:pt idx="328">
                  <c:v>290.02951722361473</c:v>
                </c:pt>
                <c:pt idx="329">
                  <c:v>-902.78065376327982</c:v>
                </c:pt>
                <c:pt idx="330">
                  <c:v>-861.13725123977247</c:v>
                </c:pt>
                <c:pt idx="331">
                  <c:v>70.201789356161981</c:v>
                </c:pt>
                <c:pt idx="332">
                  <c:v>217.5524554843083</c:v>
                </c:pt>
                <c:pt idx="333">
                  <c:v>-8.0855241536071407</c:v>
                </c:pt>
                <c:pt idx="334">
                  <c:v>164.990952577607</c:v>
                </c:pt>
                <c:pt idx="335">
                  <c:v>56.629481281142212</c:v>
                </c:pt>
                <c:pt idx="336">
                  <c:v>85.722997523937167</c:v>
                </c:pt>
                <c:pt idx="337">
                  <c:v>179.64072680151537</c:v>
                </c:pt>
                <c:pt idx="338">
                  <c:v>311.94425523998677</c:v>
                </c:pt>
                <c:pt idx="339">
                  <c:v>574.15788847927854</c:v>
                </c:pt>
                <c:pt idx="340">
                  <c:v>1267.582204864018</c:v>
                </c:pt>
                <c:pt idx="341">
                  <c:v>1942.7505646459231</c:v>
                </c:pt>
                <c:pt idx="342">
                  <c:v>2078.2463328399367</c:v>
                </c:pt>
                <c:pt idx="343">
                  <c:v>992.64902342092262</c:v>
                </c:pt>
                <c:pt idx="344">
                  <c:v>668.61697985941362</c:v>
                </c:pt>
                <c:pt idx="345">
                  <c:v>618.68714695554411</c:v>
                </c:pt>
                <c:pt idx="346">
                  <c:v>1060.105778208532</c:v>
                </c:pt>
                <c:pt idx="347">
                  <c:v>654.89939498176636</c:v>
                </c:pt>
                <c:pt idx="348">
                  <c:v>852.95522553694684</c:v>
                </c:pt>
                <c:pt idx="349">
                  <c:v>939.2670304558618</c:v>
                </c:pt>
                <c:pt idx="350">
                  <c:v>831.49127111122493</c:v>
                </c:pt>
                <c:pt idx="351">
                  <c:v>646.88732409991735</c:v>
                </c:pt>
                <c:pt idx="352">
                  <c:v>518.34755969147102</c:v>
                </c:pt>
                <c:pt idx="353">
                  <c:v>515.52156909473479</c:v>
                </c:pt>
                <c:pt idx="354">
                  <c:v>512.70607408472813</c:v>
                </c:pt>
                <c:pt idx="355">
                  <c:v>574.88906019584101</c:v>
                </c:pt>
                <c:pt idx="356">
                  <c:v>706.23378654332419</c:v>
                </c:pt>
                <c:pt idx="357">
                  <c:v>646.88732409991735</c:v>
                </c:pt>
                <c:pt idx="358">
                  <c:v>453.11570489720418</c:v>
                </c:pt>
                <c:pt idx="359">
                  <c:v>-114.42191774665054</c:v>
                </c:pt>
                <c:pt idx="360">
                  <c:v>-567.49758151734716</c:v>
                </c:pt>
                <c:pt idx="361">
                  <c:v>-487.50495199874337</c:v>
                </c:pt>
                <c:pt idx="362">
                  <c:v>-224.15796780144754</c:v>
                </c:pt>
                <c:pt idx="363">
                  <c:v>14.632239028639599</c:v>
                </c:pt>
                <c:pt idx="364">
                  <c:v>196.73566536293572</c:v>
                </c:pt>
                <c:pt idx="365">
                  <c:v>381.27872091849213</c:v>
                </c:pt>
                <c:pt idx="366">
                  <c:v>430.01856232387655</c:v>
                </c:pt>
                <c:pt idx="367">
                  <c:v>582.26367741092542</c:v>
                </c:pt>
                <c:pt idx="368">
                  <c:v>858.6431727542506</c:v>
                </c:pt>
                <c:pt idx="369">
                  <c:v>1184.2911684005858</c:v>
                </c:pt>
                <c:pt idx="370">
                  <c:v>905.45647245324915</c:v>
                </c:pt>
                <c:pt idx="371">
                  <c:v>586.77187390670804</c:v>
                </c:pt>
                <c:pt idx="372">
                  <c:v>87.57497845780351</c:v>
                </c:pt>
                <c:pt idx="373">
                  <c:v>-791.14219217788934</c:v>
                </c:pt>
                <c:pt idx="374">
                  <c:v>-1106.8968749415737</c:v>
                </c:pt>
                <c:pt idx="375">
                  <c:v>-813.77263068391403</c:v>
                </c:pt>
                <c:pt idx="376">
                  <c:v>-465.20082266962663</c:v>
                </c:pt>
                <c:pt idx="377">
                  <c:v>-219.26912458743789</c:v>
                </c:pt>
                <c:pt idx="378">
                  <c:v>-113.35904915280004</c:v>
                </c:pt>
                <c:pt idx="379">
                  <c:v>-31.33496721832098</c:v>
                </c:pt>
                <c:pt idx="380">
                  <c:v>-12.70121827993384</c:v>
                </c:pt>
                <c:pt idx="381">
                  <c:v>-52.104978504372198</c:v>
                </c:pt>
                <c:pt idx="382">
                  <c:v>-53.179925122326466</c:v>
                </c:pt>
                <c:pt idx="383">
                  <c:v>-40.394819683041035</c:v>
                </c:pt>
                <c:pt idx="384">
                  <c:v>-35.48338453920649</c:v>
                </c:pt>
                <c:pt idx="385">
                  <c:v>-13.909992053932159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13.44389558212564</c:v>
                </c:pt>
                <c:pt idx="393">
                  <c:v>108.00377645889473</c:v>
                </c:pt>
                <c:pt idx="394">
                  <c:v>365.10406948084267</c:v>
                </c:pt>
                <c:pt idx="395">
                  <c:v>781.69430524609334</c:v>
                </c:pt>
                <c:pt idx="396">
                  <c:v>1301.8163130389835</c:v>
                </c:pt>
                <c:pt idx="397">
                  <c:v>1880.8037094378803</c:v>
                </c:pt>
                <c:pt idx="398">
                  <c:v>2389.0542791545358</c:v>
                </c:pt>
                <c:pt idx="399">
                  <c:v>2249.4094827944946</c:v>
                </c:pt>
                <c:pt idx="400">
                  <c:v>1306.6121088962336</c:v>
                </c:pt>
                <c:pt idx="401">
                  <c:v>507.81704716783571</c:v>
                </c:pt>
                <c:pt idx="402">
                  <c:v>99.955888681546398</c:v>
                </c:pt>
                <c:pt idx="403">
                  <c:v>-385.06820654181672</c:v>
                </c:pt>
                <c:pt idx="404">
                  <c:v>-415.4149868915456</c:v>
                </c:pt>
                <c:pt idx="405">
                  <c:v>-260.81086575171167</c:v>
                </c:pt>
                <c:pt idx="406">
                  <c:v>-289.93871428733758</c:v>
                </c:pt>
                <c:pt idx="407">
                  <c:v>-345.80480093635344</c:v>
                </c:pt>
                <c:pt idx="408">
                  <c:v>-316.47288263538036</c:v>
                </c:pt>
                <c:pt idx="409">
                  <c:v>-106.70652768919683</c:v>
                </c:pt>
                <c:pt idx="410">
                  <c:v>142.65621923820206</c:v>
                </c:pt>
                <c:pt idx="411">
                  <c:v>268.73827376029851</c:v>
                </c:pt>
                <c:pt idx="412">
                  <c:v>304.72641984166739</c:v>
                </c:pt>
                <c:pt idx="413">
                  <c:v>344.26157777085137</c:v>
                </c:pt>
                <c:pt idx="414">
                  <c:v>388.06197345441581</c:v>
                </c:pt>
                <c:pt idx="415">
                  <c:v>629.79155917972525</c:v>
                </c:pt>
                <c:pt idx="416">
                  <c:v>888.53957174358561</c:v>
                </c:pt>
                <c:pt idx="417">
                  <c:v>877.05094620648936</c:v>
                </c:pt>
                <c:pt idx="418">
                  <c:v>514.48815505728794</c:v>
                </c:pt>
                <c:pt idx="419">
                  <c:v>211.76421406801313</c:v>
                </c:pt>
                <c:pt idx="420">
                  <c:v>-159.59432003697779</c:v>
                </c:pt>
                <c:pt idx="421">
                  <c:v>-80.077694883107526</c:v>
                </c:pt>
                <c:pt idx="422">
                  <c:v>137.16154646762868</c:v>
                </c:pt>
                <c:pt idx="423">
                  <c:v>358.83495503616336</c:v>
                </c:pt>
                <c:pt idx="424">
                  <c:v>609.23766983797736</c:v>
                </c:pt>
                <c:pt idx="425">
                  <c:v>1153.0338726498796</c:v>
                </c:pt>
                <c:pt idx="426">
                  <c:v>2190.8567352859345</c:v>
                </c:pt>
                <c:pt idx="427">
                  <c:v>3491.1459091589427</c:v>
                </c:pt>
                <c:pt idx="428">
                  <c:v>3652.6281410215238</c:v>
                </c:pt>
                <c:pt idx="429">
                  <c:v>2098.5119813435949</c:v>
                </c:pt>
                <c:pt idx="430">
                  <c:v>836.90437919923943</c:v>
                </c:pt>
                <c:pt idx="431">
                  <c:v>225.07467510412337</c:v>
                </c:pt>
                <c:pt idx="432">
                  <c:v>65.097899866986424</c:v>
                </c:pt>
                <c:pt idx="433">
                  <c:v>265.74102901652475</c:v>
                </c:pt>
                <c:pt idx="434">
                  <c:v>538.87856236928724</c:v>
                </c:pt>
                <c:pt idx="435">
                  <c:v>319.71525391695764</c:v>
                </c:pt>
                <c:pt idx="436">
                  <c:v>-295.90833057737075</c:v>
                </c:pt>
                <c:pt idx="437">
                  <c:v>-948.47763231079421</c:v>
                </c:pt>
                <c:pt idx="438">
                  <c:v>-1458.6072524780632</c:v>
                </c:pt>
                <c:pt idx="439">
                  <c:v>-1622.889934682574</c:v>
                </c:pt>
                <c:pt idx="440">
                  <c:v>-1307.3303173368715</c:v>
                </c:pt>
                <c:pt idx="441">
                  <c:v>-768.33582356200395</c:v>
                </c:pt>
                <c:pt idx="442">
                  <c:v>-270.14168321982788</c:v>
                </c:pt>
                <c:pt idx="443">
                  <c:v>-51.956630107819038</c:v>
                </c:pt>
                <c:pt idx="444">
                  <c:v>-1.7548029222501313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13.44389558212564</c:v>
                </c:pt>
                <c:pt idx="513">
                  <c:v>150.892470913853</c:v>
                </c:pt>
                <c:pt idx="514">
                  <c:v>708.8035416155268</c:v>
                </c:pt>
                <c:pt idx="515">
                  <c:v>1563.6040071160776</c:v>
                </c:pt>
                <c:pt idx="516">
                  <c:v>2166.2697299170559</c:v>
                </c:pt>
                <c:pt idx="517">
                  <c:v>2067.0698477799301</c:v>
                </c:pt>
                <c:pt idx="518">
                  <c:v>1093.7201571985509</c:v>
                </c:pt>
                <c:pt idx="519">
                  <c:v>410.3759442355888</c:v>
                </c:pt>
                <c:pt idx="520">
                  <c:v>110.84542356285144</c:v>
                </c:pt>
                <c:pt idx="521">
                  <c:v>-80.611374702957008</c:v>
                </c:pt>
                <c:pt idx="522">
                  <c:v>-124.24767174458887</c:v>
                </c:pt>
                <c:pt idx="523">
                  <c:v>-239.96517167919197</c:v>
                </c:pt>
                <c:pt idx="524">
                  <c:v>-527.28990425311429</c:v>
                </c:pt>
                <c:pt idx="525">
                  <c:v>-756.94823779308308</c:v>
                </c:pt>
                <c:pt idx="526">
                  <c:v>-605.9814695857832</c:v>
                </c:pt>
                <c:pt idx="527">
                  <c:v>-257.5753125689568</c:v>
                </c:pt>
                <c:pt idx="528">
                  <c:v>-57.616605583465279</c:v>
                </c:pt>
                <c:pt idx="529">
                  <c:v>-6.5392362689208126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4.0400273246634493</c:v>
                </c:pt>
                <c:pt idx="534">
                  <c:v>45.64695583100854</c:v>
                </c:pt>
                <c:pt idx="535">
                  <c:v>193.22212922889167</c:v>
                </c:pt>
                <c:pt idx="536">
                  <c:v>314.53173050698956</c:v>
                </c:pt>
                <c:pt idx="537">
                  <c:v>680.81175917890323</c:v>
                </c:pt>
                <c:pt idx="538">
                  <c:v>1609.1349628599842</c:v>
                </c:pt>
                <c:pt idx="539">
                  <c:v>2767.7301091297431</c:v>
                </c:pt>
                <c:pt idx="540">
                  <c:v>2654.5033028999728</c:v>
                </c:pt>
                <c:pt idx="541">
                  <c:v>1242.0334479807816</c:v>
                </c:pt>
                <c:pt idx="542">
                  <c:v>477.56161156102934</c:v>
                </c:pt>
                <c:pt idx="543">
                  <c:v>363.86272245324938</c:v>
                </c:pt>
                <c:pt idx="544">
                  <c:v>85.441341990346501</c:v>
                </c:pt>
                <c:pt idx="545">
                  <c:v>-225.78906296905106</c:v>
                </c:pt>
                <c:pt idx="546">
                  <c:v>-618.41374177444573</c:v>
                </c:pt>
                <c:pt idx="547">
                  <c:v>-328.93009988630649</c:v>
                </c:pt>
                <c:pt idx="548">
                  <c:v>-195.79797831017046</c:v>
                </c:pt>
                <c:pt idx="549">
                  <c:v>-43.306463164144425</c:v>
                </c:pt>
                <c:pt idx="550">
                  <c:v>-43.660167076277119</c:v>
                </c:pt>
                <c:pt idx="551">
                  <c:v>21.915550771256203</c:v>
                </c:pt>
                <c:pt idx="552">
                  <c:v>115.8975940854662</c:v>
                </c:pt>
                <c:pt idx="553">
                  <c:v>48.528266908756493</c:v>
                </c:pt>
                <c:pt idx="554">
                  <c:v>105.49958152549881</c:v>
                </c:pt>
                <c:pt idx="555">
                  <c:v>161.87506199547627</c:v>
                </c:pt>
                <c:pt idx="556">
                  <c:v>220.26912063745183</c:v>
                </c:pt>
                <c:pt idx="557">
                  <c:v>283.35629448846163</c:v>
                </c:pt>
                <c:pt idx="558">
                  <c:v>387.4485108277014</c:v>
                </c:pt>
                <c:pt idx="559">
                  <c:v>473.53086789430773</c:v>
                </c:pt>
                <c:pt idx="560">
                  <c:v>1023.3100283676065</c:v>
                </c:pt>
                <c:pt idx="561">
                  <c:v>487.75924227352272</c:v>
                </c:pt>
                <c:pt idx="562">
                  <c:v>298.31286881673202</c:v>
                </c:pt>
                <c:pt idx="563">
                  <c:v>298.31286881673202</c:v>
                </c:pt>
                <c:pt idx="564">
                  <c:v>-283.92274423677122</c:v>
                </c:pt>
                <c:pt idx="565">
                  <c:v>-1027.6322393995194</c:v>
                </c:pt>
                <c:pt idx="566">
                  <c:v>-490.74778237100918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38.036381015029811</c:v>
                </c:pt>
                <c:pt idx="602">
                  <c:v>84.601577384820658</c:v>
                </c:pt>
                <c:pt idx="603">
                  <c:v>365.10406948084267</c:v>
                </c:pt>
                <c:pt idx="604">
                  <c:v>1020.0849488205423</c:v>
                </c:pt>
                <c:pt idx="605">
                  <c:v>1855.5121451503094</c:v>
                </c:pt>
                <c:pt idx="606">
                  <c:v>2831.4648158414475</c:v>
                </c:pt>
                <c:pt idx="607">
                  <c:v>3744.5523089925814</c:v>
                </c:pt>
                <c:pt idx="608">
                  <c:v>4056.2861033115128</c:v>
                </c:pt>
                <c:pt idx="609">
                  <c:v>4146.2710846894324</c:v>
                </c:pt>
                <c:pt idx="610">
                  <c:v>4434.7858685315105</c:v>
                </c:pt>
                <c:pt idx="611">
                  <c:v>5088.8009290112795</c:v>
                </c:pt>
                <c:pt idx="612">
                  <c:v>4974.0799785779645</c:v>
                </c:pt>
                <c:pt idx="613">
                  <c:v>3509.6516648164024</c:v>
                </c:pt>
                <c:pt idx="614">
                  <c:v>1922.3974679669009</c:v>
                </c:pt>
                <c:pt idx="615">
                  <c:v>1260.0371071434267</c:v>
                </c:pt>
                <c:pt idx="616">
                  <c:v>1362.3820933436205</c:v>
                </c:pt>
                <c:pt idx="617">
                  <c:v>1243.5074738923443</c:v>
                </c:pt>
                <c:pt idx="618">
                  <c:v>1008.6492809873695</c:v>
                </c:pt>
                <c:pt idx="619">
                  <c:v>550.48868269852392</c:v>
                </c:pt>
                <c:pt idx="620">
                  <c:v>201.39834551140265</c:v>
                </c:pt>
                <c:pt idx="621">
                  <c:v>271.612802641771</c:v>
                </c:pt>
                <c:pt idx="622">
                  <c:v>750.99234585320278</c:v>
                </c:pt>
                <c:pt idx="623">
                  <c:v>1141.7860417712252</c:v>
                </c:pt>
                <c:pt idx="624">
                  <c:v>1449.4205012703362</c:v>
                </c:pt>
                <c:pt idx="625">
                  <c:v>1886.1825482742786</c:v>
                </c:pt>
                <c:pt idx="626">
                  <c:v>1926.8301955445318</c:v>
                </c:pt>
                <c:pt idx="627">
                  <c:v>1639.8130128915409</c:v>
                </c:pt>
                <c:pt idx="628">
                  <c:v>1332.2412536322861</c:v>
                </c:pt>
                <c:pt idx="629">
                  <c:v>1332.2412536322861</c:v>
                </c:pt>
                <c:pt idx="630">
                  <c:v>1440.5367440089767</c:v>
                </c:pt>
                <c:pt idx="631">
                  <c:v>1995.950696400294</c:v>
                </c:pt>
                <c:pt idx="632">
                  <c:v>2492.0731000747987</c:v>
                </c:pt>
                <c:pt idx="633">
                  <c:v>2808.1546906792055</c:v>
                </c:pt>
                <c:pt idx="634">
                  <c:v>3156.4091614676486</c:v>
                </c:pt>
                <c:pt idx="635">
                  <c:v>3165.6848626624269</c:v>
                </c:pt>
                <c:pt idx="636">
                  <c:v>2909.5750760484298</c:v>
                </c:pt>
                <c:pt idx="637">
                  <c:v>2236.934926443867</c:v>
                </c:pt>
                <c:pt idx="638">
                  <c:v>1764.4333832339921</c:v>
                </c:pt>
                <c:pt idx="639">
                  <c:v>1639.7019088207003</c:v>
                </c:pt>
                <c:pt idx="640">
                  <c:v>1509.0924300578508</c:v>
                </c:pt>
                <c:pt idx="641">
                  <c:v>1620.0024680237393</c:v>
                </c:pt>
                <c:pt idx="642">
                  <c:v>2363.0235360219908</c:v>
                </c:pt>
                <c:pt idx="643">
                  <c:v>3307.3050704864659</c:v>
                </c:pt>
                <c:pt idx="644">
                  <c:v>3027.0216300099323</c:v>
                </c:pt>
                <c:pt idx="645">
                  <c:v>2312.8036836253214</c:v>
                </c:pt>
                <c:pt idx="646">
                  <c:v>2469.6229958423792</c:v>
                </c:pt>
                <c:pt idx="647">
                  <c:v>2503.080229124067</c:v>
                </c:pt>
                <c:pt idx="648">
                  <c:v>2536.8751204246132</c:v>
                </c:pt>
                <c:pt idx="649">
                  <c:v>2300.2646751710304</c:v>
                </c:pt>
                <c:pt idx="650">
                  <c:v>1912.4031180148713</c:v>
                </c:pt>
                <c:pt idx="651">
                  <c:v>980.21503917763278</c:v>
                </c:pt>
                <c:pt idx="652">
                  <c:v>-326.45730860565249</c:v>
                </c:pt>
                <c:pt idx="653">
                  <c:v>-734.82575940100048</c:v>
                </c:pt>
                <c:pt idx="654">
                  <c:v>-658.9314045162746</c:v>
                </c:pt>
                <c:pt idx="655">
                  <c:v>-1650.7809408673479</c:v>
                </c:pt>
                <c:pt idx="656">
                  <c:v>-2667.5918817990282</c:v>
                </c:pt>
                <c:pt idx="657">
                  <c:v>-2501.3106925077509</c:v>
                </c:pt>
                <c:pt idx="658">
                  <c:v>-1318.0768887241261</c:v>
                </c:pt>
                <c:pt idx="659">
                  <c:v>-889.77225559999579</c:v>
                </c:pt>
                <c:pt idx="660">
                  <c:v>-1605.9152584076242</c:v>
                </c:pt>
                <c:pt idx="661">
                  <c:v>-2378.3108446509923</c:v>
                </c:pt>
                <c:pt idx="662">
                  <c:v>-2063.9167651926191</c:v>
                </c:pt>
                <c:pt idx="663">
                  <c:v>-1553.8820806565243</c:v>
                </c:pt>
                <c:pt idx="664">
                  <c:v>-451.2625537452642</c:v>
                </c:pt>
                <c:pt idx="665">
                  <c:v>-94.495713435907632</c:v>
                </c:pt>
                <c:pt idx="666">
                  <c:v>348.27976700940593</c:v>
                </c:pt>
                <c:pt idx="667">
                  <c:v>705.57932314301445</c:v>
                </c:pt>
                <c:pt idx="668">
                  <c:v>2459.2967277684329</c:v>
                </c:pt>
                <c:pt idx="669">
                  <c:v>2614.9580109642197</c:v>
                </c:pt>
                <c:pt idx="670">
                  <c:v>3573.4089147737482</c:v>
                </c:pt>
                <c:pt idx="671">
                  <c:v>3561.3078264225201</c:v>
                </c:pt>
                <c:pt idx="672">
                  <c:v>2296.3567881881763</c:v>
                </c:pt>
                <c:pt idx="673">
                  <c:v>2462.9233594527213</c:v>
                </c:pt>
                <c:pt idx="674">
                  <c:v>2634.8876610363504</c:v>
                </c:pt>
                <c:pt idx="675">
                  <c:v>2812.5495668456783</c:v>
                </c:pt>
                <c:pt idx="676">
                  <c:v>1312.7710369756651</c:v>
                </c:pt>
                <c:pt idx="677">
                  <c:v>1233.1091854317131</c:v>
                </c:pt>
                <c:pt idx="678">
                  <c:v>-319.29820833598859</c:v>
                </c:pt>
                <c:pt idx="679">
                  <c:v>-1779.4746765243551</c:v>
                </c:pt>
                <c:pt idx="680">
                  <c:v>-2062.6286185992371</c:v>
                </c:pt>
                <c:pt idx="681">
                  <c:v>-2287.8427682902143</c:v>
                </c:pt>
                <c:pt idx="682">
                  <c:v>-1752.1256847420743</c:v>
                </c:pt>
                <c:pt idx="683">
                  <c:v>-408.61324708247156</c:v>
                </c:pt>
                <c:pt idx="684">
                  <c:v>-587.01944479909071</c:v>
                </c:pt>
                <c:pt idx="685">
                  <c:v>339.70763853424467</c:v>
                </c:pt>
                <c:pt idx="686">
                  <c:v>1535.0363957850748</c:v>
                </c:pt>
                <c:pt idx="687">
                  <c:v>1846.4946274150868</c:v>
                </c:pt>
                <c:pt idx="688">
                  <c:v>1670.7764334082754</c:v>
                </c:pt>
                <c:pt idx="689">
                  <c:v>2172.6206699679096</c:v>
                </c:pt>
                <c:pt idx="690">
                  <c:v>1933.8918080648268</c:v>
                </c:pt>
                <c:pt idx="691">
                  <c:v>1083.9739915466262</c:v>
                </c:pt>
                <c:pt idx="692">
                  <c:v>816.1389018754636</c:v>
                </c:pt>
                <c:pt idx="693">
                  <c:v>1197.6320295489134</c:v>
                </c:pt>
                <c:pt idx="694">
                  <c:v>1389.1485263768388</c:v>
                </c:pt>
                <c:pt idx="695">
                  <c:v>1121.2414820462509</c:v>
                </c:pt>
                <c:pt idx="696">
                  <c:v>144.8383817410319</c:v>
                </c:pt>
                <c:pt idx="697">
                  <c:v>-1998.9487606895148</c:v>
                </c:pt>
                <c:pt idx="698">
                  <c:v>-924.12233628756667</c:v>
                </c:pt>
                <c:pt idx="699">
                  <c:v>-949.43535450743536</c:v>
                </c:pt>
                <c:pt idx="700">
                  <c:v>-223.72957767846844</c:v>
                </c:pt>
                <c:pt idx="701">
                  <c:v>109.76213420104908</c:v>
                </c:pt>
                <c:pt idx="702">
                  <c:v>294.8369505613785</c:v>
                </c:pt>
                <c:pt idx="703">
                  <c:v>388.44574685767452</c:v>
                </c:pt>
                <c:pt idx="704">
                  <c:v>339.46739643848792</c:v>
                </c:pt>
                <c:pt idx="705">
                  <c:v>-81.022082629431395</c:v>
                </c:pt>
                <c:pt idx="706">
                  <c:v>-480.28512955572495</c:v>
                </c:pt>
                <c:pt idx="707">
                  <c:v>-683.11004257736965</c:v>
                </c:pt>
                <c:pt idx="708">
                  <c:v>-441.5496355237737</c:v>
                </c:pt>
                <c:pt idx="709">
                  <c:v>-14.259602324796814</c:v>
                </c:pt>
                <c:pt idx="710">
                  <c:v>575.20633699828886</c:v>
                </c:pt>
                <c:pt idx="711">
                  <c:v>1786.8058993015211</c:v>
                </c:pt>
                <c:pt idx="712">
                  <c:v>2271.9414982878989</c:v>
                </c:pt>
                <c:pt idx="713">
                  <c:v>748.01887911165477</c:v>
                </c:pt>
                <c:pt idx="714">
                  <c:v>109.76213420104908</c:v>
                </c:pt>
                <c:pt idx="715">
                  <c:v>-782.48700575050236</c:v>
                </c:pt>
                <c:pt idx="716">
                  <c:v>-1189.4861032926622</c:v>
                </c:pt>
                <c:pt idx="717">
                  <c:v>-308.45867639887075</c:v>
                </c:pt>
                <c:pt idx="718">
                  <c:v>199.70336063816669</c:v>
                </c:pt>
                <c:pt idx="719">
                  <c:v>508.11721594640409</c:v>
                </c:pt>
                <c:pt idx="720">
                  <c:v>1347.2812548460251</c:v>
                </c:pt>
                <c:pt idx="721">
                  <c:v>1361.6001856075213</c:v>
                </c:pt>
                <c:pt idx="722">
                  <c:v>1343.0758825776027</c:v>
                </c:pt>
                <c:pt idx="723">
                  <c:v>1378.1676156432968</c:v>
                </c:pt>
                <c:pt idx="724">
                  <c:v>1266.5405962164432</c:v>
                </c:pt>
                <c:pt idx="725">
                  <c:v>2077.7530986854708</c:v>
                </c:pt>
                <c:pt idx="726">
                  <c:v>2836.831494338719</c:v>
                </c:pt>
                <c:pt idx="727">
                  <c:v>4611.6405291338751</c:v>
                </c:pt>
                <c:pt idx="728">
                  <c:v>3459.9189532739533</c:v>
                </c:pt>
                <c:pt idx="729">
                  <c:v>3189.0286337674033</c:v>
                </c:pt>
                <c:pt idx="730">
                  <c:v>2402.6791780971821</c:v>
                </c:pt>
                <c:pt idx="731">
                  <c:v>1399.3183026132583</c:v>
                </c:pt>
                <c:pt idx="732">
                  <c:v>1217.6418211576945</c:v>
                </c:pt>
                <c:pt idx="733">
                  <c:v>1321.9343511797292</c:v>
                </c:pt>
                <c:pt idx="734">
                  <c:v>1332.6813582997477</c:v>
                </c:pt>
                <c:pt idx="735">
                  <c:v>1444.09010546952</c:v>
                </c:pt>
                <c:pt idx="736">
                  <c:v>1562.9194011232969</c:v>
                </c:pt>
                <c:pt idx="737">
                  <c:v>1793.690798669322</c:v>
                </c:pt>
                <c:pt idx="738">
                  <c:v>1519.0376003481376</c:v>
                </c:pt>
                <c:pt idx="739">
                  <c:v>1328.3387219350375</c:v>
                </c:pt>
                <c:pt idx="740">
                  <c:v>2505.4463815220947</c:v>
                </c:pt>
                <c:pt idx="741">
                  <c:v>2492.109608207596</c:v>
                </c:pt>
                <c:pt idx="742">
                  <c:v>2241.561960367223</c:v>
                </c:pt>
                <c:pt idx="743">
                  <c:v>1511.1541702261065</c:v>
                </c:pt>
                <c:pt idx="744">
                  <c:v>1517.1533076605979</c:v>
                </c:pt>
                <c:pt idx="745">
                  <c:v>1411.5090946976318</c:v>
                </c:pt>
                <c:pt idx="746">
                  <c:v>1523.1702126240493</c:v>
                </c:pt>
                <c:pt idx="747">
                  <c:v>1867.6920676374709</c:v>
                </c:pt>
                <c:pt idx="748">
                  <c:v>2240.4520446259921</c:v>
                </c:pt>
                <c:pt idx="749">
                  <c:v>2411.6295143098232</c:v>
                </c:pt>
                <c:pt idx="750">
                  <c:v>1999.5289396375715</c:v>
                </c:pt>
                <c:pt idx="751">
                  <c:v>1555.5557914894252</c:v>
                </c:pt>
                <c:pt idx="752">
                  <c:v>1438.5723568457618</c:v>
                </c:pt>
                <c:pt idx="753">
                  <c:v>1085.1609984265172</c:v>
                </c:pt>
                <c:pt idx="754">
                  <c:v>611.46187566195442</c:v>
                </c:pt>
                <c:pt idx="755">
                  <c:v>468.30523124267768</c:v>
                </c:pt>
                <c:pt idx="756">
                  <c:v>7.4360072691826007</c:v>
                </c:pt>
                <c:pt idx="757">
                  <c:v>-1323.0363618245008</c:v>
                </c:pt>
                <c:pt idx="758">
                  <c:v>-2856.1285931591742</c:v>
                </c:pt>
                <c:pt idx="759">
                  <c:v>-3167.5412278180147</c:v>
                </c:pt>
                <c:pt idx="760">
                  <c:v>-2687.4722917220824</c:v>
                </c:pt>
                <c:pt idx="761">
                  <c:v>-2343.3131798063146</c:v>
                </c:pt>
                <c:pt idx="762">
                  <c:v>-1844.9302833329659</c:v>
                </c:pt>
                <c:pt idx="763">
                  <c:v>-1063.3503611614476</c:v>
                </c:pt>
                <c:pt idx="764">
                  <c:v>-415.44015788035227</c:v>
                </c:pt>
                <c:pt idx="765">
                  <c:v>442.83061138980725</c:v>
                </c:pt>
                <c:pt idx="766">
                  <c:v>1418.6022425003459</c:v>
                </c:pt>
                <c:pt idx="767">
                  <c:v>1663.8704467239534</c:v>
                </c:pt>
                <c:pt idx="768">
                  <c:v>2070.3597694604518</c:v>
                </c:pt>
                <c:pt idx="769">
                  <c:v>2333.634331118456</c:v>
                </c:pt>
                <c:pt idx="770">
                  <c:v>3663.0991551347433</c:v>
                </c:pt>
                <c:pt idx="771">
                  <c:v>4921.6572816794624</c:v>
                </c:pt>
                <c:pt idx="772">
                  <c:v>5115.6637926699341</c:v>
                </c:pt>
                <c:pt idx="773">
                  <c:v>5813.3734333690991</c:v>
                </c:pt>
                <c:pt idx="774">
                  <c:v>4593.3158530561477</c:v>
                </c:pt>
                <c:pt idx="775">
                  <c:v>5482.2675161709813</c:v>
                </c:pt>
                <c:pt idx="776">
                  <c:v>5699.3368941915069</c:v>
                </c:pt>
                <c:pt idx="777">
                  <c:v>4761.7267569018368</c:v>
                </c:pt>
                <c:pt idx="778">
                  <c:v>4470.7412872494206</c:v>
                </c:pt>
                <c:pt idx="779">
                  <c:v>4543.1528466233385</c:v>
                </c:pt>
                <c:pt idx="780">
                  <c:v>4157.1970626951306</c:v>
                </c:pt>
                <c:pt idx="781">
                  <c:v>3857.8113214659566</c:v>
                </c:pt>
                <c:pt idx="782">
                  <c:v>3515.6966540277713</c:v>
                </c:pt>
                <c:pt idx="783">
                  <c:v>3286.4578839584201</c:v>
                </c:pt>
                <c:pt idx="784">
                  <c:v>3033.6590523172399</c:v>
                </c:pt>
                <c:pt idx="785">
                  <c:v>3215.788063231998</c:v>
                </c:pt>
                <c:pt idx="786">
                  <c:v>3719.9819426639506</c:v>
                </c:pt>
                <c:pt idx="787">
                  <c:v>3484.5528470009299</c:v>
                </c:pt>
                <c:pt idx="788">
                  <c:v>2913.0634841385763</c:v>
                </c:pt>
                <c:pt idx="789">
                  <c:v>2767.5240937064736</c:v>
                </c:pt>
                <c:pt idx="790">
                  <c:v>2922.8646478665655</c:v>
                </c:pt>
                <c:pt idx="791">
                  <c:v>3245.2771826942239</c:v>
                </c:pt>
                <c:pt idx="792">
                  <c:v>3276.3868247860833</c:v>
                </c:pt>
                <c:pt idx="793">
                  <c:v>2211.5004334255855</c:v>
                </c:pt>
                <c:pt idx="794">
                  <c:v>-372.81504997180025</c:v>
                </c:pt>
                <c:pt idx="795">
                  <c:v>-2787.1033361798454</c:v>
                </c:pt>
                <c:pt idx="796">
                  <c:v>-4329.8389908739555</c:v>
                </c:pt>
                <c:pt idx="797">
                  <c:v>-4298.9049352154561</c:v>
                </c:pt>
                <c:pt idx="798">
                  <c:v>-3130.8440646421741</c:v>
                </c:pt>
                <c:pt idx="799">
                  <c:v>-1312.468128732226</c:v>
                </c:pt>
                <c:pt idx="800">
                  <c:v>264.58925234794248</c:v>
                </c:pt>
                <c:pt idx="801">
                  <c:v>998.20554889039215</c:v>
                </c:pt>
                <c:pt idx="802">
                  <c:v>1879.5746401809879</c:v>
                </c:pt>
                <c:pt idx="803">
                  <c:v>3851.9528169729183</c:v>
                </c:pt>
                <c:pt idx="804">
                  <c:v>5461.5558587757114</c:v>
                </c:pt>
                <c:pt idx="805">
                  <c:v>5094.3085169462956</c:v>
                </c:pt>
                <c:pt idx="806">
                  <c:v>3270.9437032059964</c:v>
                </c:pt>
                <c:pt idx="807">
                  <c:v>2118.8095406413941</c:v>
                </c:pt>
                <c:pt idx="808">
                  <c:v>1145.4314896743099</c:v>
                </c:pt>
                <c:pt idx="809">
                  <c:v>278.97472614105936</c:v>
                </c:pt>
                <c:pt idx="810">
                  <c:v>-222.98377741349532</c:v>
                </c:pt>
                <c:pt idx="811">
                  <c:v>-1018.3078034505183</c:v>
                </c:pt>
                <c:pt idx="812">
                  <c:v>-2394.4113232442533</c:v>
                </c:pt>
                <c:pt idx="813">
                  <c:v>-2523.4307486065795</c:v>
                </c:pt>
                <c:pt idx="814">
                  <c:v>-2484.7592888551203</c:v>
                </c:pt>
                <c:pt idx="815">
                  <c:v>-2372.3550024455262</c:v>
                </c:pt>
                <c:pt idx="816">
                  <c:v>-2285.9410596528978</c:v>
                </c:pt>
                <c:pt idx="817">
                  <c:v>-1737.2772965051522</c:v>
                </c:pt>
                <c:pt idx="818">
                  <c:v>-1244.8076370128538</c:v>
                </c:pt>
                <c:pt idx="819">
                  <c:v>-80.57987809684812</c:v>
                </c:pt>
                <c:pt idx="820">
                  <c:v>720.97708520936794</c:v>
                </c:pt>
                <c:pt idx="821">
                  <c:v>2019.7731168204998</c:v>
                </c:pt>
                <c:pt idx="822">
                  <c:v>2365.0088159125821</c:v>
                </c:pt>
                <c:pt idx="823">
                  <c:v>2502.5616296402823</c:v>
                </c:pt>
                <c:pt idx="824">
                  <c:v>2658.1471235132417</c:v>
                </c:pt>
                <c:pt idx="825">
                  <c:v>2362.1034778667786</c:v>
                </c:pt>
                <c:pt idx="826">
                  <c:v>2465.5485777980648</c:v>
                </c:pt>
                <c:pt idx="827">
                  <c:v>2556.8165830088265</c:v>
                </c:pt>
                <c:pt idx="828">
                  <c:v>2540.7133526850112</c:v>
                </c:pt>
                <c:pt idx="829">
                  <c:v>3401.8211967923817</c:v>
                </c:pt>
                <c:pt idx="830">
                  <c:v>3774.5638349160404</c:v>
                </c:pt>
                <c:pt idx="831">
                  <c:v>3722.3679517136275</c:v>
                </c:pt>
                <c:pt idx="832">
                  <c:v>2917.3244889636931</c:v>
                </c:pt>
                <c:pt idx="833">
                  <c:v>1995.4981374725849</c:v>
                </c:pt>
                <c:pt idx="834">
                  <c:v>2030.9390960533167</c:v>
                </c:pt>
                <c:pt idx="835">
                  <c:v>2183.9499644758957</c:v>
                </c:pt>
                <c:pt idx="836">
                  <c:v>2110.5222266746118</c:v>
                </c:pt>
                <c:pt idx="837">
                  <c:v>2028.1341381417483</c:v>
                </c:pt>
                <c:pt idx="838">
                  <c:v>2419.2539745043146</c:v>
                </c:pt>
                <c:pt idx="839">
                  <c:v>2722.8438999205287</c:v>
                </c:pt>
                <c:pt idx="840">
                  <c:v>2549.5634341187565</c:v>
                </c:pt>
                <c:pt idx="841">
                  <c:v>2735.3917936343655</c:v>
                </c:pt>
                <c:pt idx="842">
                  <c:v>3326.895557608831</c:v>
                </c:pt>
                <c:pt idx="843">
                  <c:v>3446.1650043602622</c:v>
                </c:pt>
                <c:pt idx="844">
                  <c:v>3023.6397928936672</c:v>
                </c:pt>
                <c:pt idx="845">
                  <c:v>2418.7821303605483</c:v>
                </c:pt>
                <c:pt idx="846">
                  <c:v>2308.3633015995351</c:v>
                </c:pt>
                <c:pt idx="847">
                  <c:v>2324.6246899883322</c:v>
                </c:pt>
                <c:pt idx="848">
                  <c:v>2751.4560017527128</c:v>
                </c:pt>
                <c:pt idx="849">
                  <c:v>3495.9750322742607</c:v>
                </c:pt>
                <c:pt idx="850">
                  <c:v>4177.6009458243452</c:v>
                </c:pt>
                <c:pt idx="851">
                  <c:v>3748.6615302877285</c:v>
                </c:pt>
                <c:pt idx="852">
                  <c:v>3263.8110542840509</c:v>
                </c:pt>
                <c:pt idx="853">
                  <c:v>3324.5072213919475</c:v>
                </c:pt>
                <c:pt idx="854">
                  <c:v>3386.0440849970778</c:v>
                </c:pt>
                <c:pt idx="855">
                  <c:v>3145.3760552547133</c:v>
                </c:pt>
                <c:pt idx="856">
                  <c:v>2731.4493107243284</c:v>
                </c:pt>
                <c:pt idx="857">
                  <c:v>2740.7918173121484</c:v>
                </c:pt>
                <c:pt idx="858">
                  <c:v>4129.3394967799068</c:v>
                </c:pt>
                <c:pt idx="859">
                  <c:v>4722.1601949099049</c:v>
                </c:pt>
                <c:pt idx="860">
                  <c:v>4402.6150935883106</c:v>
                </c:pt>
                <c:pt idx="861">
                  <c:v>3875.1850129897266</c:v>
                </c:pt>
                <c:pt idx="862">
                  <c:v>5264.357395556448</c:v>
                </c:pt>
                <c:pt idx="863">
                  <c:v>7009.4694074517092</c:v>
                </c:pt>
                <c:pt idx="864">
                  <c:v>5432.9492344560931</c:v>
                </c:pt>
                <c:pt idx="865">
                  <c:v>4367.7311445127607</c:v>
                </c:pt>
                <c:pt idx="866">
                  <c:v>4607.5460801255113</c:v>
                </c:pt>
                <c:pt idx="867">
                  <c:v>5763.247319474779</c:v>
                </c:pt>
                <c:pt idx="868">
                  <c:v>6310.2863734759958</c:v>
                </c:pt>
                <c:pt idx="869">
                  <c:v>5038.1234361408524</c:v>
                </c:pt>
                <c:pt idx="870">
                  <c:v>3830.7170816886055</c:v>
                </c:pt>
                <c:pt idx="871">
                  <c:v>3454.220615493171</c:v>
                </c:pt>
                <c:pt idx="872">
                  <c:v>3238.3547409507255</c:v>
                </c:pt>
                <c:pt idx="873">
                  <c:v>3192.7765771026338</c:v>
                </c:pt>
                <c:pt idx="874">
                  <c:v>2791.8308578326141</c:v>
                </c:pt>
                <c:pt idx="875">
                  <c:v>2202.3318418236463</c:v>
                </c:pt>
                <c:pt idx="876">
                  <c:v>1600.5728662515769</c:v>
                </c:pt>
                <c:pt idx="877">
                  <c:v>1162.1258887966815</c:v>
                </c:pt>
                <c:pt idx="878">
                  <c:v>1875.8979472630469</c:v>
                </c:pt>
                <c:pt idx="879">
                  <c:v>2620.7530657163202</c:v>
                </c:pt>
                <c:pt idx="880">
                  <c:v>3244.8117076916469</c:v>
                </c:pt>
                <c:pt idx="881">
                  <c:v>1600.6799034626849</c:v>
                </c:pt>
                <c:pt idx="882">
                  <c:v>1519.2811166165204</c:v>
                </c:pt>
                <c:pt idx="883">
                  <c:v>3034.8521042708458</c:v>
                </c:pt>
                <c:pt idx="884">
                  <c:v>3034.8521042708458</c:v>
                </c:pt>
                <c:pt idx="885">
                  <c:v>3196.8854204122808</c:v>
                </c:pt>
                <c:pt idx="886">
                  <c:v>3533.3646052973459</c:v>
                </c:pt>
                <c:pt idx="887">
                  <c:v>3402.5445257556062</c:v>
                </c:pt>
                <c:pt idx="888">
                  <c:v>3260.2800987090691</c:v>
                </c:pt>
                <c:pt idx="889">
                  <c:v>2781.0314648291805</c:v>
                </c:pt>
                <c:pt idx="890">
                  <c:v>2437.9855361530194</c:v>
                </c:pt>
                <c:pt idx="891">
                  <c:v>1763.8147127401037</c:v>
                </c:pt>
                <c:pt idx="892">
                  <c:v>1231.6161167551511</c:v>
                </c:pt>
                <c:pt idx="893">
                  <c:v>698.04907392827363</c:v>
                </c:pt>
                <c:pt idx="894">
                  <c:v>907.40210787278932</c:v>
                </c:pt>
                <c:pt idx="895">
                  <c:v>1122.8231465148981</c:v>
                </c:pt>
                <c:pt idx="896">
                  <c:v>1781.7019464659511</c:v>
                </c:pt>
                <c:pt idx="897">
                  <c:v>2180.2579151039913</c:v>
                </c:pt>
                <c:pt idx="898">
                  <c:v>2456.1809860916533</c:v>
                </c:pt>
                <c:pt idx="899">
                  <c:v>2309.698442187831</c:v>
                </c:pt>
                <c:pt idx="900">
                  <c:v>2010.134212280336</c:v>
                </c:pt>
                <c:pt idx="901">
                  <c:v>1555.3835319090385</c:v>
                </c:pt>
                <c:pt idx="902">
                  <c:v>672.41032122757531</c:v>
                </c:pt>
                <c:pt idx="903">
                  <c:v>-4329.8389908739555</c:v>
                </c:pt>
                <c:pt idx="904">
                  <c:v>-4298.9049352154561</c:v>
                </c:pt>
                <c:pt idx="905">
                  <c:v>-3130.8440646421741</c:v>
                </c:pt>
                <c:pt idx="906">
                  <c:v>-1312.468128732226</c:v>
                </c:pt>
                <c:pt idx="907">
                  <c:v>264.58925234794248</c:v>
                </c:pt>
                <c:pt idx="908">
                  <c:v>998.20554889039215</c:v>
                </c:pt>
                <c:pt idx="909">
                  <c:v>1879.5746401809879</c:v>
                </c:pt>
                <c:pt idx="910">
                  <c:v>3851.9528169729183</c:v>
                </c:pt>
                <c:pt idx="911">
                  <c:v>5461.5558587757114</c:v>
                </c:pt>
                <c:pt idx="912">
                  <c:v>5094.3085169462956</c:v>
                </c:pt>
                <c:pt idx="913">
                  <c:v>3270.9437032059964</c:v>
                </c:pt>
                <c:pt idx="914">
                  <c:v>3398.4260673196027</c:v>
                </c:pt>
                <c:pt idx="915">
                  <c:v>5865.4975608587902</c:v>
                </c:pt>
                <c:pt idx="916">
                  <c:v>3564.2961097802836</c:v>
                </c:pt>
                <c:pt idx="917">
                  <c:v>3679.4995140663145</c:v>
                </c:pt>
                <c:pt idx="918">
                  <c:v>1948.8802635837299</c:v>
                </c:pt>
                <c:pt idx="919">
                  <c:v>2351.7067829116127</c:v>
                </c:pt>
                <c:pt idx="920">
                  <c:v>2783.0952993213937</c:v>
                </c:pt>
                <c:pt idx="921">
                  <c:v>3684.2733923136802</c:v>
                </c:pt>
                <c:pt idx="922">
                  <c:v>4990.7437954660336</c:v>
                </c:pt>
                <c:pt idx="923">
                  <c:v>4914.6867017525265</c:v>
                </c:pt>
                <c:pt idx="924">
                  <c:v>4489.5645276730847</c:v>
                </c:pt>
                <c:pt idx="925">
                  <c:v>1225.8346337598107</c:v>
                </c:pt>
                <c:pt idx="926">
                  <c:v>570.54668291325856</c:v>
                </c:pt>
                <c:pt idx="927">
                  <c:v>1497.6571802698502</c:v>
                </c:pt>
                <c:pt idx="928">
                  <c:v>1447.6945274905445</c:v>
                </c:pt>
                <c:pt idx="929">
                  <c:v>1826.8490411683053</c:v>
                </c:pt>
                <c:pt idx="930">
                  <c:v>1796.4960003383871</c:v>
                </c:pt>
                <c:pt idx="931">
                  <c:v>1908.1420775594497</c:v>
                </c:pt>
                <c:pt idx="932">
                  <c:v>1744.2498373640854</c:v>
                </c:pt>
                <c:pt idx="933">
                  <c:v>1714.8888543857283</c:v>
                </c:pt>
                <c:pt idx="934">
                  <c:v>1134.8070054730401</c:v>
                </c:pt>
                <c:pt idx="935">
                  <c:v>683.16397767686317</c:v>
                </c:pt>
                <c:pt idx="936">
                  <c:v>888.45765108882779</c:v>
                </c:pt>
                <c:pt idx="937">
                  <c:v>1229.8384959677553</c:v>
                </c:pt>
                <c:pt idx="938">
                  <c:v>1323.2249799216208</c:v>
                </c:pt>
                <c:pt idx="939">
                  <c:v>1292.319829287216</c:v>
                </c:pt>
                <c:pt idx="940">
                  <c:v>1134.6678961126013</c:v>
                </c:pt>
                <c:pt idx="941">
                  <c:v>1479.1403278334767</c:v>
                </c:pt>
                <c:pt idx="942">
                  <c:v>1713.4677339862674</c:v>
                </c:pt>
                <c:pt idx="943">
                  <c:v>1706.6612921215906</c:v>
                </c:pt>
                <c:pt idx="944">
                  <c:v>1826.7925807018407</c:v>
                </c:pt>
                <c:pt idx="945">
                  <c:v>1954.1760673196075</c:v>
                </c:pt>
                <c:pt idx="946">
                  <c:v>2089.5411481844699</c:v>
                </c:pt>
                <c:pt idx="947">
                  <c:v>2885.8981471884485</c:v>
                </c:pt>
                <c:pt idx="948">
                  <c:v>2958.7750543445018</c:v>
                </c:pt>
                <c:pt idx="949">
                  <c:v>2494.6843590749822</c:v>
                </c:pt>
                <c:pt idx="950">
                  <c:v>1861.1365227604197</c:v>
                </c:pt>
                <c:pt idx="951">
                  <c:v>684.43034872856265</c:v>
                </c:pt>
                <c:pt idx="952">
                  <c:v>-1074.9561038927732</c:v>
                </c:pt>
                <c:pt idx="953">
                  <c:v>-3168.2836473971242</c:v>
                </c:pt>
                <c:pt idx="954">
                  <c:v>-3912.526547950768</c:v>
                </c:pt>
                <c:pt idx="955">
                  <c:v>-3532.6581300593839</c:v>
                </c:pt>
                <c:pt idx="956">
                  <c:v>-3112.9888729439226</c:v>
                </c:pt>
                <c:pt idx="957">
                  <c:v>-2659.0993175538251</c:v>
                </c:pt>
                <c:pt idx="958">
                  <c:v>-680.86675781715815</c:v>
                </c:pt>
                <c:pt idx="959">
                  <c:v>1040.6390010280193</c:v>
                </c:pt>
                <c:pt idx="960">
                  <c:v>2773.4032437936985</c:v>
                </c:pt>
                <c:pt idx="961">
                  <c:v>4890.5998311222193</c:v>
                </c:pt>
                <c:pt idx="962">
                  <c:v>6270.4164321344588</c:v>
                </c:pt>
                <c:pt idx="963">
                  <c:v>6241.1059880035791</c:v>
                </c:pt>
                <c:pt idx="964">
                  <c:v>5547.1508242783621</c:v>
                </c:pt>
                <c:pt idx="965">
                  <c:v>4029.7422258447045</c:v>
                </c:pt>
                <c:pt idx="966">
                  <c:v>2864.8782143644298</c:v>
                </c:pt>
                <c:pt idx="967">
                  <c:v>1826.6971281879473</c:v>
                </c:pt>
                <c:pt idx="968">
                  <c:v>1587.5639010928257</c:v>
                </c:pt>
                <c:pt idx="969">
                  <c:v>1216.2808876035233</c:v>
                </c:pt>
                <c:pt idx="970">
                  <c:v>717.57978468950228</c:v>
                </c:pt>
                <c:pt idx="971">
                  <c:v>-345.59598217172015</c:v>
                </c:pt>
                <c:pt idx="972">
                  <c:v>-2049.2245711552696</c:v>
                </c:pt>
                <c:pt idx="973">
                  <c:v>-3738.6567227471123</c:v>
                </c:pt>
                <c:pt idx="974">
                  <c:v>-3339.3189914686895</c:v>
                </c:pt>
                <c:pt idx="975">
                  <c:v>-2902.8127516027184</c:v>
                </c:pt>
                <c:pt idx="976">
                  <c:v>-2434.7185440986195</c:v>
                </c:pt>
                <c:pt idx="977">
                  <c:v>-1974.0958231776399</c:v>
                </c:pt>
                <c:pt idx="978">
                  <c:v>-899.32985626508685</c:v>
                </c:pt>
                <c:pt idx="979">
                  <c:v>-601.58995929800801</c:v>
                </c:pt>
                <c:pt idx="980">
                  <c:v>-420.10270304404247</c:v>
                </c:pt>
                <c:pt idx="981">
                  <c:v>-229.86229068363431</c:v>
                </c:pt>
                <c:pt idx="982">
                  <c:v>-141.07899605771166</c:v>
                </c:pt>
                <c:pt idx="983">
                  <c:v>-120.76881661052765</c:v>
                </c:pt>
                <c:pt idx="984">
                  <c:v>-113.45811768468856</c:v>
                </c:pt>
                <c:pt idx="985">
                  <c:v>-34.15996520942744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26.861256185868104</c:v>
                </c:pt>
                <c:pt idx="1028">
                  <c:v>281.62495854834162</c:v>
                </c:pt>
                <c:pt idx="1029">
                  <c:v>1097.7334457204879</c:v>
                </c:pt>
                <c:pt idx="1030">
                  <c:v>2201.6926566253596</c:v>
                </c:pt>
                <c:pt idx="1031">
                  <c:v>2771.9088177692902</c:v>
                </c:pt>
                <c:pt idx="1032">
                  <c:v>2867.6861047325306</c:v>
                </c:pt>
                <c:pt idx="1033">
                  <c:v>2972.3972778036232</c:v>
                </c:pt>
                <c:pt idx="1034">
                  <c:v>3170.8742211939357</c:v>
                </c:pt>
                <c:pt idx="1035">
                  <c:v>3393.0793928596022</c:v>
                </c:pt>
                <c:pt idx="1036">
                  <c:v>3102.8615513095474</c:v>
                </c:pt>
                <c:pt idx="1037">
                  <c:v>2874.0078702205819</c:v>
                </c:pt>
                <c:pt idx="1038">
                  <c:v>2764.7266301443374</c:v>
                </c:pt>
                <c:pt idx="1039">
                  <c:v>3244.8310031401625</c:v>
                </c:pt>
                <c:pt idx="1040">
                  <c:v>3792.8153277063579</c:v>
                </c:pt>
                <c:pt idx="1041">
                  <c:v>4059.2069390226338</c:v>
                </c:pt>
                <c:pt idx="1042">
                  <c:v>3963.1938571588385</c:v>
                </c:pt>
                <c:pt idx="1043">
                  <c:v>3309.8313445050899</c:v>
                </c:pt>
                <c:pt idx="1044">
                  <c:v>2557.8734556780646</c:v>
                </c:pt>
                <c:pt idx="1045">
                  <c:v>1986.1545382608476</c:v>
                </c:pt>
                <c:pt idx="1046">
                  <c:v>1875.5069242527979</c:v>
                </c:pt>
                <c:pt idx="1047">
                  <c:v>2007.9787443553294</c:v>
                </c:pt>
                <c:pt idx="1048">
                  <c:v>2022.6276732639906</c:v>
                </c:pt>
                <c:pt idx="1049">
                  <c:v>1534.5856887997752</c:v>
                </c:pt>
                <c:pt idx="1050">
                  <c:v>784.52380322830072</c:v>
                </c:pt>
                <c:pt idx="1051">
                  <c:v>-195.6694944206462</c:v>
                </c:pt>
                <c:pt idx="1052">
                  <c:v>-572.26624584345473</c:v>
                </c:pt>
                <c:pt idx="1053">
                  <c:v>-1023.5232407599905</c:v>
                </c:pt>
                <c:pt idx="1054">
                  <c:v>-1421.2902011152901</c:v>
                </c:pt>
                <c:pt idx="1055">
                  <c:v>-2100.3839784564329</c:v>
                </c:pt>
                <c:pt idx="1056">
                  <c:v>-2591.9516405472732</c:v>
                </c:pt>
                <c:pt idx="1057">
                  <c:v>-2962.395707090795</c:v>
                </c:pt>
                <c:pt idx="1058">
                  <c:v>-2498.1536423068364</c:v>
                </c:pt>
                <c:pt idx="1059">
                  <c:v>-1670.9477716608442</c:v>
                </c:pt>
                <c:pt idx="1060">
                  <c:v>-1308.4938022317415</c:v>
                </c:pt>
                <c:pt idx="1061">
                  <c:v>-759.58791385223583</c:v>
                </c:pt>
                <c:pt idx="1062">
                  <c:v>-174.7318245470189</c:v>
                </c:pt>
                <c:pt idx="1063">
                  <c:v>228.51798341258353</c:v>
                </c:pt>
                <c:pt idx="1064">
                  <c:v>414.30221632807894</c:v>
                </c:pt>
                <c:pt idx="1065">
                  <c:v>1242.8293785035332</c:v>
                </c:pt>
                <c:pt idx="1066">
                  <c:v>2269.6730948397044</c:v>
                </c:pt>
                <c:pt idx="1067">
                  <c:v>2273.7889239772021</c:v>
                </c:pt>
                <c:pt idx="1068">
                  <c:v>1138.2015489414998</c:v>
                </c:pt>
                <c:pt idx="1069">
                  <c:v>833.67501763672703</c:v>
                </c:pt>
                <c:pt idx="1070">
                  <c:v>1236.6252226529759</c:v>
                </c:pt>
                <c:pt idx="1071">
                  <c:v>2143.1487411953503</c:v>
                </c:pt>
                <c:pt idx="1072">
                  <c:v>2827.7623536229885</c:v>
                </c:pt>
                <c:pt idx="1073">
                  <c:v>3584.1658850745212</c:v>
                </c:pt>
                <c:pt idx="1074">
                  <c:v>4704.3941116305714</c:v>
                </c:pt>
                <c:pt idx="1075">
                  <c:v>6210.0964271962575</c:v>
                </c:pt>
                <c:pt idx="1076">
                  <c:v>6798.8636218833071</c:v>
                </c:pt>
                <c:pt idx="1077">
                  <c:v>6536.8004356096762</c:v>
                </c:pt>
                <c:pt idx="1078">
                  <c:v>5905.4847027993465</c:v>
                </c:pt>
                <c:pt idx="1079">
                  <c:v>5485.6689155120366</c:v>
                </c:pt>
                <c:pt idx="1080">
                  <c:v>5532.6908835578934</c:v>
                </c:pt>
                <c:pt idx="1081">
                  <c:v>4471.3435168852748</c:v>
                </c:pt>
                <c:pt idx="1082">
                  <c:v>3115.5561429349868</c:v>
                </c:pt>
                <c:pt idx="1083">
                  <c:v>1812.6388545707398</c:v>
                </c:pt>
                <c:pt idx="1084">
                  <c:v>198.0559856127384</c:v>
                </c:pt>
                <c:pt idx="1085">
                  <c:v>121.60390348269269</c:v>
                </c:pt>
                <c:pt idx="1086">
                  <c:v>1265.4135641150194</c:v>
                </c:pt>
                <c:pt idx="1087">
                  <c:v>2179.659474608839</c:v>
                </c:pt>
                <c:pt idx="1088">
                  <c:v>2318.5101017187048</c:v>
                </c:pt>
                <c:pt idx="1089">
                  <c:v>2326.7761734344713</c:v>
                </c:pt>
                <c:pt idx="1090">
                  <c:v>2195.7238586196695</c:v>
                </c:pt>
                <c:pt idx="1091">
                  <c:v>2195.7238586196695</c:v>
                </c:pt>
                <c:pt idx="1092">
                  <c:v>2615.148681059768</c:v>
                </c:pt>
                <c:pt idx="1093">
                  <c:v>3641.8020260712606</c:v>
                </c:pt>
                <c:pt idx="1094">
                  <c:v>4638.9688474939312</c:v>
                </c:pt>
                <c:pt idx="1095">
                  <c:v>4379.2748929349873</c:v>
                </c:pt>
                <c:pt idx="1096">
                  <c:v>3611.3883217423418</c:v>
                </c:pt>
                <c:pt idx="1097">
                  <c:v>2920.8193406413948</c:v>
                </c:pt>
                <c:pt idx="1098">
                  <c:v>2033.1538929294302</c:v>
                </c:pt>
                <c:pt idx="1099">
                  <c:v>825.15236028083643</c:v>
                </c:pt>
                <c:pt idx="1100">
                  <c:v>-368.87208013226183</c:v>
                </c:pt>
                <c:pt idx="1101">
                  <c:v>365.93639236388486</c:v>
                </c:pt>
                <c:pt idx="1102">
                  <c:v>1512.8789413069653</c:v>
                </c:pt>
                <c:pt idx="1103">
                  <c:v>2719.9331178789271</c:v>
                </c:pt>
                <c:pt idx="1104">
                  <c:v>4189.0764139791991</c:v>
                </c:pt>
                <c:pt idx="1105">
                  <c:v>5407.302938984546</c:v>
                </c:pt>
                <c:pt idx="1106">
                  <c:v>4914.6867017525265</c:v>
                </c:pt>
                <c:pt idx="1107">
                  <c:v>3554.3140338169455</c:v>
                </c:pt>
                <c:pt idx="1108">
                  <c:v>2538.8830115126684</c:v>
                </c:pt>
                <c:pt idx="1109">
                  <c:v>1325.5159685467124</c:v>
                </c:pt>
                <c:pt idx="1110">
                  <c:v>392.18187162787893</c:v>
                </c:pt>
                <c:pt idx="1111">
                  <c:v>1304.2478280023392</c:v>
                </c:pt>
                <c:pt idx="1112">
                  <c:v>2540.6886632930095</c:v>
                </c:pt>
                <c:pt idx="1113">
                  <c:v>4331.8218347865231</c:v>
                </c:pt>
                <c:pt idx="1114">
                  <c:v>6697.087635373141</c:v>
                </c:pt>
                <c:pt idx="1115">
                  <c:v>7126.8937709375132</c:v>
                </c:pt>
                <c:pt idx="1116">
                  <c:v>5346.2189219756692</c:v>
                </c:pt>
                <c:pt idx="1117">
                  <c:v>3678.6940803966804</c:v>
                </c:pt>
                <c:pt idx="1118">
                  <c:v>2552.3292677436943</c:v>
                </c:pt>
                <c:pt idx="1119">
                  <c:v>1223.7457213382088</c:v>
                </c:pt>
                <c:pt idx="1120">
                  <c:v>1134.4741403911858</c:v>
                </c:pt>
                <c:pt idx="1121">
                  <c:v>1821.7972895946361</c:v>
                </c:pt>
                <c:pt idx="1122">
                  <c:v>2073.829960472006</c:v>
                </c:pt>
                <c:pt idx="1123">
                  <c:v>1572.2723236827362</c:v>
                </c:pt>
                <c:pt idx="1124">
                  <c:v>177.37444397463753</c:v>
                </c:pt>
                <c:pt idx="1125">
                  <c:v>-1578.4314551322789</c:v>
                </c:pt>
                <c:pt idx="1126">
                  <c:v>-3632.6214734332807</c:v>
                </c:pt>
                <c:pt idx="1127">
                  <c:v>-4365.7602323473338</c:v>
                </c:pt>
                <c:pt idx="1128">
                  <c:v>-4050.7981346260926</c:v>
                </c:pt>
                <c:pt idx="1129">
                  <c:v>-3523.974395221519</c:v>
                </c:pt>
                <c:pt idx="1130">
                  <c:v>-2280.3582259258214</c:v>
                </c:pt>
                <c:pt idx="1131">
                  <c:v>-1679.3878844248425</c:v>
                </c:pt>
                <c:pt idx="1132">
                  <c:v>-1424.4985457597352</c:v>
                </c:pt>
                <c:pt idx="1133">
                  <c:v>-1360.8100185984833</c:v>
                </c:pt>
                <c:pt idx="1134">
                  <c:v>-1407.3452926015218</c:v>
                </c:pt>
                <c:pt idx="1135">
                  <c:v>-1205.5649808934375</c:v>
                </c:pt>
                <c:pt idx="1136">
                  <c:v>-842.54728106537846</c:v>
                </c:pt>
                <c:pt idx="1137">
                  <c:v>-303.90279090550467</c:v>
                </c:pt>
                <c:pt idx="1138">
                  <c:v>114.83429021203793</c:v>
                </c:pt>
                <c:pt idx="1139">
                  <c:v>275.25542587558959</c:v>
                </c:pt>
                <c:pt idx="1140">
                  <c:v>346.90122144017414</c:v>
                </c:pt>
                <c:pt idx="1141">
                  <c:v>427.49146205225929</c:v>
                </c:pt>
                <c:pt idx="1142">
                  <c:v>760.90702293739776</c:v>
                </c:pt>
                <c:pt idx="1143">
                  <c:v>1493.5915886992627</c:v>
                </c:pt>
                <c:pt idx="1144">
                  <c:v>2130.3811573099624</c:v>
                </c:pt>
                <c:pt idx="1145">
                  <c:v>1508.1297775720366</c:v>
                </c:pt>
                <c:pt idx="1146">
                  <c:v>706.79585294961953</c:v>
                </c:pt>
                <c:pt idx="1147">
                  <c:v>-632.03301931257715</c:v>
                </c:pt>
                <c:pt idx="1148">
                  <c:v>-1748.5539467749322</c:v>
                </c:pt>
                <c:pt idx="1149">
                  <c:v>-873.59570213526138</c:v>
                </c:pt>
                <c:pt idx="1150">
                  <c:v>-281.71330602850048</c:v>
                </c:pt>
                <c:pt idx="1151">
                  <c:v>199.70336063816669</c:v>
                </c:pt>
                <c:pt idx="1152">
                  <c:v>199.70336063816669</c:v>
                </c:pt>
                <c:pt idx="1153">
                  <c:v>824.21740750980712</c:v>
                </c:pt>
                <c:pt idx="1154">
                  <c:v>2390.6203869075207</c:v>
                </c:pt>
                <c:pt idx="1155">
                  <c:v>4018.294816256916</c:v>
                </c:pt>
                <c:pt idx="1156">
                  <c:v>3756.0796949810028</c:v>
                </c:pt>
                <c:pt idx="1157">
                  <c:v>3786.6413252813913</c:v>
                </c:pt>
                <c:pt idx="1158">
                  <c:v>4695.7388078039739</c:v>
                </c:pt>
                <c:pt idx="1159">
                  <c:v>6223.8304657097178</c:v>
                </c:pt>
                <c:pt idx="1160">
                  <c:v>7494.612213827354</c:v>
                </c:pt>
                <c:pt idx="1161">
                  <c:v>7695.2955789527323</c:v>
                </c:pt>
                <c:pt idx="1162">
                  <c:v>7269.2189283975213</c:v>
                </c:pt>
                <c:pt idx="1163">
                  <c:v>7492.9351382062596</c:v>
                </c:pt>
                <c:pt idx="1164">
                  <c:v>7809.4124161399577</c:v>
                </c:pt>
                <c:pt idx="1165">
                  <c:v>8259.2715497417885</c:v>
                </c:pt>
                <c:pt idx="1166">
                  <c:v>8526.9045349768512</c:v>
                </c:pt>
                <c:pt idx="1167">
                  <c:v>5857.3380917502254</c:v>
                </c:pt>
                <c:pt idx="1168">
                  <c:v>5884.9342274173841</c:v>
                </c:pt>
                <c:pt idx="1169">
                  <c:v>7190.5488562339087</c:v>
                </c:pt>
                <c:pt idx="1170">
                  <c:v>7131.2169010198177</c:v>
                </c:pt>
                <c:pt idx="1171">
                  <c:v>7225.5783807989728</c:v>
                </c:pt>
                <c:pt idx="1172">
                  <c:v>7303.2072584536709</c:v>
                </c:pt>
                <c:pt idx="1173">
                  <c:v>7162.712668710592</c:v>
                </c:pt>
                <c:pt idx="1174">
                  <c:v>7184.8361694891137</c:v>
                </c:pt>
                <c:pt idx="1175">
                  <c:v>7188.6619129199817</c:v>
                </c:pt>
                <c:pt idx="1176">
                  <c:v>6965.7885960234607</c:v>
                </c:pt>
                <c:pt idx="1177">
                  <c:v>6912.7223183729211</c:v>
                </c:pt>
                <c:pt idx="1178">
                  <c:v>7052.2871340625761</c:v>
                </c:pt>
                <c:pt idx="1179">
                  <c:v>7622.3949804430113</c:v>
                </c:pt>
                <c:pt idx="1180">
                  <c:v>7807.5515616768034</c:v>
                </c:pt>
                <c:pt idx="1181">
                  <c:v>7996.0479885455825</c:v>
                </c:pt>
                <c:pt idx="1182">
                  <c:v>7965.7622628263525</c:v>
                </c:pt>
                <c:pt idx="1183">
                  <c:v>7691.5450953743566</c:v>
                </c:pt>
                <c:pt idx="1184">
                  <c:v>7599.8152115565272</c:v>
                </c:pt>
                <c:pt idx="1185">
                  <c:v>7487.809881957076</c:v>
                </c:pt>
                <c:pt idx="1186">
                  <c:v>7129.4546961471624</c:v>
                </c:pt>
                <c:pt idx="1187">
                  <c:v>6506.9562007768009</c:v>
                </c:pt>
                <c:pt idx="1188">
                  <c:v>6506.9562007768009</c:v>
                </c:pt>
                <c:pt idx="1189">
                  <c:v>6506.9562007768009</c:v>
                </c:pt>
                <c:pt idx="1190">
                  <c:v>6506.9562007768009</c:v>
                </c:pt>
                <c:pt idx="1191">
                  <c:v>6506.9562007768009</c:v>
                </c:pt>
                <c:pt idx="1192">
                  <c:v>6506.9562007768009</c:v>
                </c:pt>
                <c:pt idx="1193">
                  <c:v>6506.9562007768009</c:v>
                </c:pt>
                <c:pt idx="1194">
                  <c:v>6506.9562007768009</c:v>
                </c:pt>
                <c:pt idx="1195">
                  <c:v>6506.9562007768009</c:v>
                </c:pt>
                <c:pt idx="1196">
                  <c:v>6732.515202928621</c:v>
                </c:pt>
                <c:pt idx="1197">
                  <c:v>6524.7928263853792</c:v>
                </c:pt>
                <c:pt idx="1198">
                  <c:v>6750.6096419336809</c:v>
                </c:pt>
                <c:pt idx="1199">
                  <c:v>7449.8478016660874</c:v>
                </c:pt>
                <c:pt idx="1200">
                  <c:v>7754.8424964641299</c:v>
                </c:pt>
                <c:pt idx="1201">
                  <c:v>8545.7358043874247</c:v>
                </c:pt>
                <c:pt idx="1202">
                  <c:v>8709.0546817787854</c:v>
                </c:pt>
                <c:pt idx="1203">
                  <c:v>8403.3420554596869</c:v>
                </c:pt>
                <c:pt idx="1204">
                  <c:v>8053.453467983526</c:v>
                </c:pt>
                <c:pt idx="1205">
                  <c:v>7661.1977204190798</c:v>
                </c:pt>
                <c:pt idx="1206">
                  <c:v>7464.4557332022187</c:v>
                </c:pt>
                <c:pt idx="1207">
                  <c:v>7483.9418870079362</c:v>
                </c:pt>
                <c:pt idx="1208">
                  <c:v>7503.4644754932806</c:v>
                </c:pt>
                <c:pt idx="1209">
                  <c:v>7523.0235361426021</c:v>
                </c:pt>
                <c:pt idx="1210">
                  <c:v>7305.9402799697291</c:v>
                </c:pt>
                <c:pt idx="1211">
                  <c:v>7305.9402799697291</c:v>
                </c:pt>
                <c:pt idx="1212">
                  <c:v>7305.9402799697291</c:v>
                </c:pt>
                <c:pt idx="1213">
                  <c:v>7069.7437193204287</c:v>
                </c:pt>
                <c:pt idx="1214">
                  <c:v>7286.6040974068828</c:v>
                </c:pt>
                <c:pt idx="1215">
                  <c:v>7286.6040974068828</c:v>
                </c:pt>
                <c:pt idx="1216">
                  <c:v>7286.6040974068828</c:v>
                </c:pt>
                <c:pt idx="1217">
                  <c:v>7050.666887007952</c:v>
                </c:pt>
                <c:pt idx="1218">
                  <c:v>7031.6264893750458</c:v>
                </c:pt>
                <c:pt idx="1219">
                  <c:v>7012.6224889375799</c:v>
                </c:pt>
                <c:pt idx="1220">
                  <c:v>6993.654848211324</c:v>
                </c:pt>
                <c:pt idx="1221">
                  <c:v>6740.3053863873929</c:v>
                </c:pt>
                <c:pt idx="1222">
                  <c:v>6469.6517776819092</c:v>
                </c:pt>
                <c:pt idx="1223">
                  <c:v>6414.8464917960027</c:v>
                </c:pt>
                <c:pt idx="1224">
                  <c:v>6128.9825865938201</c:v>
                </c:pt>
                <c:pt idx="1225">
                  <c:v>6519.0560840125781</c:v>
                </c:pt>
                <c:pt idx="1226">
                  <c:v>6482.6841138142972</c:v>
                </c:pt>
                <c:pt idx="1227">
                  <c:v>6676.7316694475876</c:v>
                </c:pt>
                <c:pt idx="1228">
                  <c:v>6428.3939833997902</c:v>
                </c:pt>
                <c:pt idx="1229">
                  <c:v>6621.8798473057414</c:v>
                </c:pt>
                <c:pt idx="1230">
                  <c:v>6374.4243432229532</c:v>
                </c:pt>
                <c:pt idx="1231">
                  <c:v>6338.6221334472411</c:v>
                </c:pt>
                <c:pt idx="1232">
                  <c:v>6531.171094789599</c:v>
                </c:pt>
                <c:pt idx="1233">
                  <c:v>6741.5680083698526</c:v>
                </c:pt>
                <c:pt idx="1234">
                  <c:v>6513.1356495862656</c:v>
                </c:pt>
                <c:pt idx="1235">
                  <c:v>6723.3096850800985</c:v>
                </c:pt>
                <c:pt idx="1236">
                  <c:v>6267.4424852845932</c:v>
                </c:pt>
                <c:pt idx="1237">
                  <c:v>6232.0644471498745</c:v>
                </c:pt>
                <c:pt idx="1238">
                  <c:v>5519.7302574368796</c:v>
                </c:pt>
                <c:pt idx="1239">
                  <c:v>5212.6703757841979</c:v>
                </c:pt>
                <c:pt idx="1240">
                  <c:v>4672.6656130089114</c:v>
                </c:pt>
                <c:pt idx="1241">
                  <c:v>4767.4142955127818</c:v>
                </c:pt>
                <c:pt idx="1242">
                  <c:v>4658.7920708804795</c:v>
                </c:pt>
                <c:pt idx="1243">
                  <c:v>4767.6025400599119</c:v>
                </c:pt>
                <c:pt idx="1244">
                  <c:v>4461.4702299658693</c:v>
                </c:pt>
                <c:pt idx="1245">
                  <c:v>4570.0044443553343</c:v>
                </c:pt>
                <c:pt idx="1246">
                  <c:v>4480.7054742701575</c:v>
                </c:pt>
                <c:pt idx="1247">
                  <c:v>4183.2299008978125</c:v>
                </c:pt>
                <c:pt idx="1248">
                  <c:v>4083.7152216518148</c:v>
                </c:pt>
                <c:pt idx="1249">
                  <c:v>3985.7929853027131</c:v>
                </c:pt>
                <c:pt idx="1250">
                  <c:v>3889.4503347566588</c:v>
                </c:pt>
                <c:pt idx="1251">
                  <c:v>3996.8961346520032</c:v>
                </c:pt>
                <c:pt idx="1252">
                  <c:v>3915.3698962263079</c:v>
                </c:pt>
                <c:pt idx="1253">
                  <c:v>3834.9785306002245</c:v>
                </c:pt>
                <c:pt idx="1254">
                  <c:v>3755.7139411782755</c:v>
                </c:pt>
                <c:pt idx="1255">
                  <c:v>3677.5680313649073</c:v>
                </c:pt>
                <c:pt idx="1256">
                  <c:v>3600.5327045647387</c:v>
                </c:pt>
                <c:pt idx="1257">
                  <c:v>3524.5998641821702</c:v>
                </c:pt>
                <c:pt idx="1258">
                  <c:v>3449.7614136218917</c:v>
                </c:pt>
                <c:pt idx="1259">
                  <c:v>3376.0092562882819</c:v>
                </c:pt>
                <c:pt idx="1260">
                  <c:v>3492.3382918263637</c:v>
                </c:pt>
                <c:pt idx="1261">
                  <c:v>3619.5474853285218</c:v>
                </c:pt>
                <c:pt idx="1262">
                  <c:v>3757.9465969563221</c:v>
                </c:pt>
                <c:pt idx="1263">
                  <c:v>4284.1617589933512</c:v>
                </c:pt>
                <c:pt idx="1264">
                  <c:v>4472.9869674914444</c:v>
                </c:pt>
                <c:pt idx="1265">
                  <c:v>4866.0179390804706</c:v>
                </c:pt>
                <c:pt idx="1266">
                  <c:v>4908.0598967646529</c:v>
                </c:pt>
                <c:pt idx="1267">
                  <c:v>4758.825661716367</c:v>
                </c:pt>
                <c:pt idx="1268">
                  <c:v>4786.6759771002253</c:v>
                </c:pt>
                <c:pt idx="1269">
                  <c:v>4430.9625511743125</c:v>
                </c:pt>
                <c:pt idx="1270">
                  <c:v>4049.1818345558981</c:v>
                </c:pt>
                <c:pt idx="1271">
                  <c:v>3833.562263178469</c:v>
                </c:pt>
                <c:pt idx="1272">
                  <c:v>3607.1826086310825</c:v>
                </c:pt>
                <c:pt idx="1273">
                  <c:v>3558.0184776391129</c:v>
                </c:pt>
                <c:pt idx="1274">
                  <c:v>3695.7451380046882</c:v>
                </c:pt>
                <c:pt idx="1275">
                  <c:v>3658.7763146000766</c:v>
                </c:pt>
                <c:pt idx="1276">
                  <c:v>3807.4527690604782</c:v>
                </c:pt>
                <c:pt idx="1277">
                  <c:v>4153.8053153567844</c:v>
                </c:pt>
                <c:pt idx="1278">
                  <c:v>4340.1084288257716</c:v>
                </c:pt>
                <c:pt idx="1279">
                  <c:v>4353.2644318840248</c:v>
                </c:pt>
                <c:pt idx="1280">
                  <c:v>4553.7318616435459</c:v>
                </c:pt>
                <c:pt idx="1281">
                  <c:v>4580.6943628426543</c:v>
                </c:pt>
                <c:pt idx="1282">
                  <c:v>4231.6672795093109</c:v>
                </c:pt>
                <c:pt idx="1283">
                  <c:v>4419.4832001849027</c:v>
                </c:pt>
                <c:pt idx="1284">
                  <c:v>4244.7467804318112</c:v>
                </c:pt>
                <c:pt idx="1285">
                  <c:v>4244.7467804318112</c:v>
                </c:pt>
                <c:pt idx="1286">
                  <c:v>3870.0358015849179</c:v>
                </c:pt>
                <c:pt idx="1287">
                  <c:v>3844.9149129417187</c:v>
                </c:pt>
                <c:pt idx="1288">
                  <c:v>3634.2764959123251</c:v>
                </c:pt>
                <c:pt idx="1289">
                  <c:v>3413.3413008986718</c:v>
                </c:pt>
                <c:pt idx="1290">
                  <c:v>3366.0459840927774</c:v>
                </c:pt>
                <c:pt idx="1291">
                  <c:v>3501.6019083630745</c:v>
                </c:pt>
                <c:pt idx="1292">
                  <c:v>3284.3875136413358</c:v>
                </c:pt>
                <c:pt idx="1293">
                  <c:v>3058.1989627005742</c:v>
                </c:pt>
                <c:pt idx="1294">
                  <c:v>3002.552902822029</c:v>
                </c:pt>
                <c:pt idx="1295">
                  <c:v>2947.6115466240308</c:v>
                </c:pt>
                <c:pt idx="1296">
                  <c:v>3246.6256340841037</c:v>
                </c:pt>
                <c:pt idx="1297">
                  <c:v>3566.5563724791105</c:v>
                </c:pt>
                <c:pt idx="1298">
                  <c:v>3909.9108192692865</c:v>
                </c:pt>
                <c:pt idx="1299">
                  <c:v>4100.5767947834156</c:v>
                </c:pt>
                <c:pt idx="1300">
                  <c:v>4304.9893183626482</c:v>
                </c:pt>
                <c:pt idx="1301">
                  <c:v>4163.1785055335704</c:v>
                </c:pt>
                <c:pt idx="1302">
                  <c:v>4188.415982084849</c:v>
                </c:pt>
                <c:pt idx="1303">
                  <c:v>4213.7663611619901</c:v>
                </c:pt>
                <c:pt idx="1304">
                  <c:v>4420.9458674939469</c:v>
                </c:pt>
                <c:pt idx="1305">
                  <c:v>4095.6425587968033</c:v>
                </c:pt>
                <c:pt idx="1306">
                  <c:v>4108.2508796488155</c:v>
                </c:pt>
                <c:pt idx="1307">
                  <c:v>3938.8635339698203</c:v>
                </c:pt>
                <c:pt idx="1308">
                  <c:v>3938.8635339698203</c:v>
                </c:pt>
                <c:pt idx="1309">
                  <c:v>3757.3136236116088</c:v>
                </c:pt>
                <c:pt idx="1310">
                  <c:v>3926.4780912041847</c:v>
                </c:pt>
                <c:pt idx="1311">
                  <c:v>3745.1795094692366</c:v>
                </c:pt>
                <c:pt idx="1312">
                  <c:v>3733.0738083796055</c:v>
                </c:pt>
                <c:pt idx="1313">
                  <c:v>3540.6745401743169</c:v>
                </c:pt>
                <c:pt idx="1314">
                  <c:v>3337.7615447973471</c:v>
                </c:pt>
                <c:pt idx="1315">
                  <c:v>3481.9677527352687</c:v>
                </c:pt>
                <c:pt idx="1316">
                  <c:v>3280.5914077351513</c:v>
                </c:pt>
                <c:pt idx="1317">
                  <c:v>2717.4528687817669</c:v>
                </c:pt>
                <c:pt idx="1318">
                  <c:v>3004.0853528418743</c:v>
                </c:pt>
                <c:pt idx="1319">
                  <c:v>2960.8545269662495</c:v>
                </c:pt>
                <c:pt idx="1320">
                  <c:v>3965.3071991848401</c:v>
                </c:pt>
                <c:pt idx="1321">
                  <c:v>4521.1664683875852</c:v>
                </c:pt>
                <c:pt idx="1322">
                  <c:v>5306.6034387330265</c:v>
                </c:pt>
                <c:pt idx="1323">
                  <c:v>5986.6001499417416</c:v>
                </c:pt>
                <c:pt idx="1324">
                  <c:v>6924.6256857271674</c:v>
                </c:pt>
                <c:pt idx="1325">
                  <c:v>6998.2355582970376</c:v>
                </c:pt>
                <c:pt idx="1326">
                  <c:v>6467.565819477838</c:v>
                </c:pt>
                <c:pt idx="1327">
                  <c:v>5467.9847783102496</c:v>
                </c:pt>
                <c:pt idx="1328">
                  <c:v>4956.3010084536736</c:v>
                </c:pt>
                <c:pt idx="1329">
                  <c:v>4595.2385084536636</c:v>
                </c:pt>
                <c:pt idx="1330">
                  <c:v>4595.2385084536636</c:v>
                </c:pt>
                <c:pt idx="1331">
                  <c:v>4595.2385084536636</c:v>
                </c:pt>
                <c:pt idx="1332">
                  <c:v>4595.2385084536636</c:v>
                </c:pt>
                <c:pt idx="1333">
                  <c:v>4401.0743745260897</c:v>
                </c:pt>
                <c:pt idx="1334">
                  <c:v>4001.0780459904977</c:v>
                </c:pt>
                <c:pt idx="1335">
                  <c:v>3961.9703719469944</c:v>
                </c:pt>
                <c:pt idx="1336">
                  <c:v>3923.1335964938339</c:v>
                </c:pt>
                <c:pt idx="1337">
                  <c:v>4266.4072115351983</c:v>
                </c:pt>
                <c:pt idx="1338">
                  <c:v>4253.1058382113215</c:v>
                </c:pt>
                <c:pt idx="1339">
                  <c:v>4430.9625511743125</c:v>
                </c:pt>
                <c:pt idx="1340">
                  <c:v>4430.9625511743125</c:v>
                </c:pt>
                <c:pt idx="1341">
                  <c:v>4622.5663936339733</c:v>
                </c:pt>
                <c:pt idx="1342">
                  <c:v>4636.3434730370182</c:v>
                </c:pt>
                <c:pt idx="1343">
                  <c:v>5229.3339838428674</c:v>
                </c:pt>
                <c:pt idx="1344">
                  <c:v>5287.8992844830609</c:v>
                </c:pt>
                <c:pt idx="1345">
                  <c:v>5346.9491813564409</c:v>
                </c:pt>
                <c:pt idx="1346">
                  <c:v>5209.9104230004532</c:v>
                </c:pt>
                <c:pt idx="1347">
                  <c:v>4860.8805178985203</c:v>
                </c:pt>
                <c:pt idx="1348">
                  <c:v>4679.0119993800199</c:v>
                </c:pt>
                <c:pt idx="1349">
                  <c:v>4288.1200289911994</c:v>
                </c:pt>
                <c:pt idx="1350">
                  <c:v>3294.7238489886336</c:v>
                </c:pt>
                <c:pt idx="1351">
                  <c:v>2452.4832234447645</c:v>
                </c:pt>
                <c:pt idx="1352">
                  <c:v>1778.5478386219625</c:v>
                </c:pt>
                <c:pt idx="1353">
                  <c:v>1642.5906083463747</c:v>
                </c:pt>
                <c:pt idx="1354">
                  <c:v>1335.3535978255945</c:v>
                </c:pt>
                <c:pt idx="1355">
                  <c:v>1205.6377247537582</c:v>
                </c:pt>
                <c:pt idx="1356">
                  <c:v>744.75384024458981</c:v>
                </c:pt>
                <c:pt idx="1357">
                  <c:v>293.63206071785208</c:v>
                </c:pt>
                <c:pt idx="1358">
                  <c:v>15.327210850923205</c:v>
                </c:pt>
                <c:pt idx="1359">
                  <c:v>-248.9318282639916</c:v>
                </c:pt>
                <c:pt idx="1360">
                  <c:v>-643.74695729867926</c:v>
                </c:pt>
                <c:pt idx="1361">
                  <c:v>-590.42504226444953</c:v>
                </c:pt>
                <c:pt idx="1362">
                  <c:v>432.2433892878372</c:v>
                </c:pt>
                <c:pt idx="1363">
                  <c:v>1744.2498373640854</c:v>
                </c:pt>
                <c:pt idx="1364">
                  <c:v>3135.1481707272865</c:v>
                </c:pt>
                <c:pt idx="1365">
                  <c:v>4375.77830329893</c:v>
                </c:pt>
                <c:pt idx="1366">
                  <c:v>3634.2134242926941</c:v>
                </c:pt>
                <c:pt idx="1367">
                  <c:v>2666.7150856910248</c:v>
                </c:pt>
                <c:pt idx="1368">
                  <c:v>1352.4887021410223</c:v>
                </c:pt>
                <c:pt idx="1369">
                  <c:v>-246.83810541433846</c:v>
                </c:pt>
                <c:pt idx="1370">
                  <c:v>81.110114146463872</c:v>
                </c:pt>
                <c:pt idx="1371">
                  <c:v>1343.3363666691232</c:v>
                </c:pt>
                <c:pt idx="1372">
                  <c:v>2116.2775703728325</c:v>
                </c:pt>
                <c:pt idx="1373">
                  <c:v>2116.2775703728325</c:v>
                </c:pt>
                <c:pt idx="1374">
                  <c:v>1438.8235222874605</c:v>
                </c:pt>
                <c:pt idx="1375">
                  <c:v>615.82209055645842</c:v>
                </c:pt>
                <c:pt idx="1376">
                  <c:v>-444.40175821723614</c:v>
                </c:pt>
                <c:pt idx="1377">
                  <c:v>-2344.0534499361793</c:v>
                </c:pt>
                <c:pt idx="1378">
                  <c:v>-4069.9493715062749</c:v>
                </c:pt>
                <c:pt idx="1379">
                  <c:v>-3709.9396532696423</c:v>
                </c:pt>
                <c:pt idx="1380">
                  <c:v>-3307.602058397913</c:v>
                </c:pt>
                <c:pt idx="1381">
                  <c:v>-2868.517127840476</c:v>
                </c:pt>
                <c:pt idx="1382">
                  <c:v>-842.57437480832164</c:v>
                </c:pt>
                <c:pt idx="1383">
                  <c:v>1924.4606126208596</c:v>
                </c:pt>
                <c:pt idx="1384">
                  <c:v>3380.1675553899704</c:v>
                </c:pt>
                <c:pt idx="1385">
                  <c:v>2984.6000140973283</c:v>
                </c:pt>
                <c:pt idx="1386">
                  <c:v>1786.3152039431566</c:v>
                </c:pt>
                <c:pt idx="1387">
                  <c:v>1678.2248229144825</c:v>
                </c:pt>
                <c:pt idx="1388">
                  <c:v>2583.0069720629735</c:v>
                </c:pt>
                <c:pt idx="1389">
                  <c:v>4085.0510982166825</c:v>
                </c:pt>
                <c:pt idx="1390">
                  <c:v>5505.69030090667</c:v>
                </c:pt>
                <c:pt idx="1391">
                  <c:v>5720.3325177713759</c:v>
                </c:pt>
                <c:pt idx="1392">
                  <c:v>4810.4656493719558</c:v>
                </c:pt>
                <c:pt idx="1393">
                  <c:v>3670.3734732642461</c:v>
                </c:pt>
                <c:pt idx="1394">
                  <c:v>2632.1615619794234</c:v>
                </c:pt>
                <c:pt idx="1395">
                  <c:v>1898.001145312752</c:v>
                </c:pt>
                <c:pt idx="1396">
                  <c:v>1639.767374568255</c:v>
                </c:pt>
                <c:pt idx="1397">
                  <c:v>1117.4091935742147</c:v>
                </c:pt>
                <c:pt idx="1398">
                  <c:v>711.0106762738709</c:v>
                </c:pt>
                <c:pt idx="1399">
                  <c:v>426.36907084590877</c:v>
                </c:pt>
                <c:pt idx="1400">
                  <c:v>30.328885208982758</c:v>
                </c:pt>
                <c:pt idx="1401">
                  <c:v>-238.47572422843058</c:v>
                </c:pt>
                <c:pt idx="1402">
                  <c:v>-384.44252567274259</c:v>
                </c:pt>
                <c:pt idx="1403">
                  <c:v>-927.83038771251358</c:v>
                </c:pt>
                <c:pt idx="1404">
                  <c:v>-2053.2395871958029</c:v>
                </c:pt>
                <c:pt idx="1405">
                  <c:v>-3433.1899288475811</c:v>
                </c:pt>
                <c:pt idx="1406">
                  <c:v>-3004.6104808606224</c:v>
                </c:pt>
                <c:pt idx="1407">
                  <c:v>-1648.6801270820911</c:v>
                </c:pt>
                <c:pt idx="1408">
                  <c:v>125.39490324100289</c:v>
                </c:pt>
                <c:pt idx="1409">
                  <c:v>800.26000019168225</c:v>
                </c:pt>
                <c:pt idx="1410">
                  <c:v>685.42272152355611</c:v>
                </c:pt>
                <c:pt idx="1411">
                  <c:v>498.78472088733866</c:v>
                </c:pt>
                <c:pt idx="1412">
                  <c:v>369.75553417892377</c:v>
                </c:pt>
                <c:pt idx="1413">
                  <c:v>301.1997982447607</c:v>
                </c:pt>
                <c:pt idx="1414">
                  <c:v>601.88027152778898</c:v>
                </c:pt>
                <c:pt idx="1415">
                  <c:v>1463.9583889147314</c:v>
                </c:pt>
                <c:pt idx="1416">
                  <c:v>2687.646193542128</c:v>
                </c:pt>
                <c:pt idx="1417">
                  <c:v>3680.9016402449847</c:v>
                </c:pt>
                <c:pt idx="1418">
                  <c:v>4039.3176008581122</c:v>
                </c:pt>
                <c:pt idx="1419">
                  <c:v>3350.2218522209005</c:v>
                </c:pt>
                <c:pt idx="1420">
                  <c:v>1852.9839707277456</c:v>
                </c:pt>
                <c:pt idx="1421">
                  <c:v>342.03631981348917</c:v>
                </c:pt>
                <c:pt idx="1422">
                  <c:v>-1265.499730073444</c:v>
                </c:pt>
                <c:pt idx="1423">
                  <c:v>-1529.7718078267083</c:v>
                </c:pt>
                <c:pt idx="1424">
                  <c:v>27.593948103709337</c:v>
                </c:pt>
                <c:pt idx="1425">
                  <c:v>1034.8089360604943</c:v>
                </c:pt>
                <c:pt idx="1426">
                  <c:v>2245.6523351027186</c:v>
                </c:pt>
                <c:pt idx="1427">
                  <c:v>3824.0256702725505</c:v>
                </c:pt>
                <c:pt idx="1428">
                  <c:v>3257.0536998412367</c:v>
                </c:pt>
                <c:pt idx="1429">
                  <c:v>1811.694616735203</c:v>
                </c:pt>
                <c:pt idx="1430">
                  <c:v>558.84503872436949</c:v>
                </c:pt>
                <c:pt idx="1431">
                  <c:v>-574.62867762892211</c:v>
                </c:pt>
                <c:pt idx="1432">
                  <c:v>-1972.6036356480765</c:v>
                </c:pt>
                <c:pt idx="1433">
                  <c:v>-3013.0185003044626</c:v>
                </c:pt>
                <c:pt idx="1434">
                  <c:v>-2552.1557520584006</c:v>
                </c:pt>
                <c:pt idx="1435">
                  <c:v>-2100.3905526075841</c:v>
                </c:pt>
                <c:pt idx="1436">
                  <c:v>-294.33642055999735</c:v>
                </c:pt>
                <c:pt idx="1437">
                  <c:v>621.32919791990787</c:v>
                </c:pt>
                <c:pt idx="1438">
                  <c:v>1049.2323161891329</c:v>
                </c:pt>
                <c:pt idx="1439">
                  <c:v>854.15178939536804</c:v>
                </c:pt>
                <c:pt idx="1440">
                  <c:v>464.59471596412703</c:v>
                </c:pt>
                <c:pt idx="1441">
                  <c:v>64.240786573585822</c:v>
                </c:pt>
                <c:pt idx="1442">
                  <c:v>-430.7244985696405</c:v>
                </c:pt>
                <c:pt idx="1443">
                  <c:v>-203.85547554397291</c:v>
                </c:pt>
                <c:pt idx="1444">
                  <c:v>199.44236298714628</c:v>
                </c:pt>
                <c:pt idx="1445">
                  <c:v>448.73156149306448</c:v>
                </c:pt>
                <c:pt idx="1446">
                  <c:v>413.25392789147276</c:v>
                </c:pt>
                <c:pt idx="1447">
                  <c:v>78.247355012176754</c:v>
                </c:pt>
                <c:pt idx="1448">
                  <c:v>-712.29991686700544</c:v>
                </c:pt>
                <c:pt idx="1449">
                  <c:v>-963.40062100593059</c:v>
                </c:pt>
                <c:pt idx="1450">
                  <c:v>-470.35398538772574</c:v>
                </c:pt>
                <c:pt idx="1451">
                  <c:v>-72.032673798621104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142.57263085544477</c:v>
                </c:pt>
                <c:pt idx="1480">
                  <c:v>285.54439388059512</c:v>
                </c:pt>
                <c:pt idx="1481">
                  <c:v>367.52385383460165</c:v>
                </c:pt>
                <c:pt idx="1482">
                  <c:v>409.16246729798308</c:v>
                </c:pt>
                <c:pt idx="1483">
                  <c:v>416.25633578708272</c:v>
                </c:pt>
                <c:pt idx="1484">
                  <c:v>448.89947689542299</c:v>
                </c:pt>
                <c:pt idx="1485">
                  <c:v>472.4789903152419</c:v>
                </c:pt>
                <c:pt idx="1486">
                  <c:v>619.00498358905452</c:v>
                </c:pt>
                <c:pt idx="1487">
                  <c:v>840.99251836384838</c:v>
                </c:pt>
                <c:pt idx="1488">
                  <c:v>1169.7661867179672</c:v>
                </c:pt>
                <c:pt idx="1489">
                  <c:v>1595.8287047303356</c:v>
                </c:pt>
                <c:pt idx="1490">
                  <c:v>2139.6549232703433</c:v>
                </c:pt>
                <c:pt idx="1491">
                  <c:v>2681.5377612077223</c:v>
                </c:pt>
                <c:pt idx="1492">
                  <c:v>3240.5523070152171</c:v>
                </c:pt>
                <c:pt idx="1493">
                  <c:v>3520.5843894659374</c:v>
                </c:pt>
                <c:pt idx="1494">
                  <c:v>3761.4841027724606</c:v>
                </c:pt>
                <c:pt idx="1495">
                  <c:v>3862.3775365121501</c:v>
                </c:pt>
                <c:pt idx="1496">
                  <c:v>3794.4892244572484</c:v>
                </c:pt>
                <c:pt idx="1497">
                  <c:v>3760.2253344334276</c:v>
                </c:pt>
                <c:pt idx="1498">
                  <c:v>3555.2015722970245</c:v>
                </c:pt>
                <c:pt idx="1499">
                  <c:v>3282.7389305252814</c:v>
                </c:pt>
                <c:pt idx="1500">
                  <c:v>2950.2129543810611</c:v>
                </c:pt>
                <c:pt idx="1501">
                  <c:v>2565.703892807725</c:v>
                </c:pt>
                <c:pt idx="1502">
                  <c:v>2632.6392483150553</c:v>
                </c:pt>
                <c:pt idx="1503">
                  <c:v>2448.7464424035261</c:v>
                </c:pt>
                <c:pt idx="1504">
                  <c:v>2625.0665783654945</c:v>
                </c:pt>
                <c:pt idx="1505">
                  <c:v>2555.9469006529425</c:v>
                </c:pt>
                <c:pt idx="1506">
                  <c:v>2476.6156579174649</c:v>
                </c:pt>
                <c:pt idx="1507">
                  <c:v>2518.1493045958537</c:v>
                </c:pt>
                <c:pt idx="1508">
                  <c:v>2692.5906479115802</c:v>
                </c:pt>
                <c:pt idx="1509">
                  <c:v>2879.5213170870247</c:v>
                </c:pt>
                <c:pt idx="1510">
                  <c:v>3217.0285480130242</c:v>
                </c:pt>
                <c:pt idx="1511">
                  <c:v>3866.6480972132526</c:v>
                </c:pt>
                <c:pt idx="1512">
                  <c:v>4591.5942380532679</c:v>
                </c:pt>
                <c:pt idx="1513">
                  <c:v>5407.302938984546</c:v>
                </c:pt>
                <c:pt idx="1514">
                  <c:v>6171.4180151948285</c:v>
                </c:pt>
                <c:pt idx="1515">
                  <c:v>6532.943273952349</c:v>
                </c:pt>
                <c:pt idx="1516">
                  <c:v>6398.4495407061759</c:v>
                </c:pt>
                <c:pt idx="1517">
                  <c:v>5684.3839079401505</c:v>
                </c:pt>
                <c:pt idx="1518">
                  <c:v>5376.9823684777184</c:v>
                </c:pt>
                <c:pt idx="1519">
                  <c:v>4841.2202427947759</c:v>
                </c:pt>
                <c:pt idx="1520">
                  <c:v>4771.1385955575943</c:v>
                </c:pt>
                <c:pt idx="1521">
                  <c:v>4330.8342525315202</c:v>
                </c:pt>
                <c:pt idx="1522">
                  <c:v>4203.8268271151001</c:v>
                </c:pt>
                <c:pt idx="1523">
                  <c:v>3531.5877646838962</c:v>
                </c:pt>
                <c:pt idx="1524">
                  <c:v>2993.2363012580931</c:v>
                </c:pt>
                <c:pt idx="1525">
                  <c:v>1744.6030330848052</c:v>
                </c:pt>
                <c:pt idx="1526">
                  <c:v>649.15687225786678</c:v>
                </c:pt>
                <c:pt idx="1527">
                  <c:v>-266.92028905919489</c:v>
                </c:pt>
                <c:pt idx="1528">
                  <c:v>-686.4726949732426</c:v>
                </c:pt>
                <c:pt idx="1529">
                  <c:v>-492.90329479268939</c:v>
                </c:pt>
                <c:pt idx="1530">
                  <c:v>-12.791043576570715</c:v>
                </c:pt>
                <c:pt idx="1531">
                  <c:v>605.25424950162153</c:v>
                </c:pt>
                <c:pt idx="1532">
                  <c:v>1371.4516454606862</c:v>
                </c:pt>
                <c:pt idx="1533">
                  <c:v>2026.5183760671398</c:v>
                </c:pt>
                <c:pt idx="1534">
                  <c:v>2865.9114423322171</c:v>
                </c:pt>
                <c:pt idx="1535">
                  <c:v>3781.1642819773488</c:v>
                </c:pt>
                <c:pt idx="1536">
                  <c:v>5107.437715579591</c:v>
                </c:pt>
                <c:pt idx="1537">
                  <c:v>6305.325124783596</c:v>
                </c:pt>
                <c:pt idx="1538">
                  <c:v>7344.5798830751146</c:v>
                </c:pt>
                <c:pt idx="1539">
                  <c:v>8526.9045349768512</c:v>
                </c:pt>
                <c:pt idx="1540">
                  <c:v>9313.0599202145149</c:v>
                </c:pt>
                <c:pt idx="1541">
                  <c:v>10360.521471789831</c:v>
                </c:pt>
                <c:pt idx="1542">
                  <c:v>10905.866133137559</c:v>
                </c:pt>
                <c:pt idx="1543">
                  <c:v>11025.594469531299</c:v>
                </c:pt>
                <c:pt idx="1544">
                  <c:v>10416.684221885445</c:v>
                </c:pt>
                <c:pt idx="1545">
                  <c:v>8979.0552104712751</c:v>
                </c:pt>
                <c:pt idx="1546">
                  <c:v>7977.0469845043453</c:v>
                </c:pt>
                <c:pt idx="1547">
                  <c:v>7283.8501727323282</c:v>
                </c:pt>
                <c:pt idx="1548">
                  <c:v>6951.6669696164736</c:v>
                </c:pt>
                <c:pt idx="1549">
                  <c:v>7245.9580514478994</c:v>
                </c:pt>
                <c:pt idx="1550">
                  <c:v>7338.2875265891553</c:v>
                </c:pt>
                <c:pt idx="1551">
                  <c:v>7882.2142045367382</c:v>
                </c:pt>
                <c:pt idx="1552">
                  <c:v>8017.747850029491</c:v>
                </c:pt>
                <c:pt idx="1553">
                  <c:v>8384.6959686863429</c:v>
                </c:pt>
                <c:pt idx="1554">
                  <c:v>8313.9702794045006</c:v>
                </c:pt>
                <c:pt idx="1555">
                  <c:v>8688.5145310382559</c:v>
                </c:pt>
                <c:pt idx="1556">
                  <c:v>9089.9720242719359</c:v>
                </c:pt>
                <c:pt idx="1557">
                  <c:v>9759.438830237099</c:v>
                </c:pt>
                <c:pt idx="1558">
                  <c:v>10245.502296991141</c:v>
                </c:pt>
                <c:pt idx="1559">
                  <c:v>11259.715216368517</c:v>
                </c:pt>
                <c:pt idx="1560">
                  <c:v>11872.849784784459</c:v>
                </c:pt>
                <c:pt idx="1561">
                  <c:v>12272.002638746932</c:v>
                </c:pt>
                <c:pt idx="1562">
                  <c:v>12681.09691246156</c:v>
                </c:pt>
                <c:pt idx="1563">
                  <c:v>13100.286141368442</c:v>
                </c:pt>
                <c:pt idx="1564">
                  <c:v>13798.730228836353</c:v>
                </c:pt>
                <c:pt idx="1565">
                  <c:v>14270.894265198893</c:v>
                </c:pt>
                <c:pt idx="1566">
                  <c:v>14754.996206815393</c:v>
                </c:pt>
                <c:pt idx="1567">
                  <c:v>15534.203685083732</c:v>
                </c:pt>
                <c:pt idx="1568">
                  <c:v>15502.772012419633</c:v>
                </c:pt>
                <c:pt idx="1569">
                  <c:v>15698.17702329522</c:v>
                </c:pt>
                <c:pt idx="1570">
                  <c:v>15865.844799774388</c:v>
                </c:pt>
                <c:pt idx="1571">
                  <c:v>16004.69777287368</c:v>
                </c:pt>
                <c:pt idx="1572">
                  <c:v>16113.750209994081</c:v>
                </c:pt>
                <c:pt idx="1573">
                  <c:v>16192.115524346375</c:v>
                </c:pt>
                <c:pt idx="1574">
                  <c:v>15628.476307146648</c:v>
                </c:pt>
                <c:pt idx="1575">
                  <c:v>15269.301773983199</c:v>
                </c:pt>
                <c:pt idx="1576">
                  <c:v>14844.151946021158</c:v>
                </c:pt>
                <c:pt idx="1577">
                  <c:v>14048.172544147499</c:v>
                </c:pt>
                <c:pt idx="1578">
                  <c:v>13466.765371947047</c:v>
                </c:pt>
                <c:pt idx="1579">
                  <c:v>12827.405484817094</c:v>
                </c:pt>
                <c:pt idx="1580">
                  <c:v>12739.416189909283</c:v>
                </c:pt>
                <c:pt idx="1581">
                  <c:v>12047.637665807715</c:v>
                </c:pt>
                <c:pt idx="1582">
                  <c:v>12205.799816479481</c:v>
                </c:pt>
                <c:pt idx="1583">
                  <c:v>11493.283106656139</c:v>
                </c:pt>
                <c:pt idx="1584">
                  <c:v>11029.828205571344</c:v>
                </c:pt>
                <c:pt idx="1585">
                  <c:v>10544.910008537045</c:v>
                </c:pt>
                <c:pt idx="1586">
                  <c:v>10040.260652622244</c:v>
                </c:pt>
                <c:pt idx="1587">
                  <c:v>9517.7308750262928</c:v>
                </c:pt>
                <c:pt idx="1588">
                  <c:v>9265.0757869026947</c:v>
                </c:pt>
                <c:pt idx="1589">
                  <c:v>9300.424552995295</c:v>
                </c:pt>
                <c:pt idx="1590">
                  <c:v>9642.2145828669036</c:v>
                </c:pt>
                <c:pt idx="1591">
                  <c:v>9748.9802035726425</c:v>
                </c:pt>
                <c:pt idx="1592">
                  <c:v>10159.793862987754</c:v>
                </c:pt>
                <c:pt idx="1593">
                  <c:v>10059.120391056476</c:v>
                </c:pt>
                <c:pt idx="1594">
                  <c:v>10516.756702987575</c:v>
                </c:pt>
                <c:pt idx="1595">
                  <c:v>10465.955999898566</c:v>
                </c:pt>
                <c:pt idx="1596">
                  <c:v>9859.8239849672973</c:v>
                </c:pt>
                <c:pt idx="1597">
                  <c:v>9761.1962528269196</c:v>
                </c:pt>
                <c:pt idx="1598">
                  <c:v>8840.0179481944469</c:v>
                </c:pt>
                <c:pt idx="1599">
                  <c:v>8404.2084766722037</c:v>
                </c:pt>
                <c:pt idx="1600">
                  <c:v>7952.1638887255385</c:v>
                </c:pt>
                <c:pt idx="1601">
                  <c:v>7485.6478831522909</c:v>
                </c:pt>
                <c:pt idx="1602">
                  <c:v>7269.5166871696865</c:v>
                </c:pt>
                <c:pt idx="1603">
                  <c:v>7579.6211964732474</c:v>
                </c:pt>
                <c:pt idx="1604">
                  <c:v>7928.5669655090005</c:v>
                </c:pt>
                <c:pt idx="1605">
                  <c:v>8057.981329507048</c:v>
                </c:pt>
                <c:pt idx="1606">
                  <c:v>8725.9729245120034</c:v>
                </c:pt>
                <c:pt idx="1607">
                  <c:v>8681.3599320647882</c:v>
                </c:pt>
                <c:pt idx="1608">
                  <c:v>9154.7529876203571</c:v>
                </c:pt>
                <c:pt idx="1609">
                  <c:v>9154.7529876203571</c:v>
                </c:pt>
                <c:pt idx="1610">
                  <c:v>9674.5420603144375</c:v>
                </c:pt>
                <c:pt idx="1611">
                  <c:v>9460.4347129488669</c:v>
                </c:pt>
                <c:pt idx="1612">
                  <c:v>10005.846789516592</c:v>
                </c:pt>
                <c:pt idx="1613">
                  <c:v>10339.575074074703</c:v>
                </c:pt>
                <c:pt idx="1614">
                  <c:v>10964.848203577667</c:v>
                </c:pt>
                <c:pt idx="1615">
                  <c:v>11380.502991182024</c:v>
                </c:pt>
                <c:pt idx="1616">
                  <c:v>12096.594582780603</c:v>
                </c:pt>
                <c:pt idx="1617">
                  <c:v>12877.769598602094</c:v>
                </c:pt>
                <c:pt idx="1618">
                  <c:v>13452.643312621452</c:v>
                </c:pt>
                <c:pt idx="1619">
                  <c:v>14067.277652717263</c:v>
                </c:pt>
                <c:pt idx="1620">
                  <c:v>13873.678840130528</c:v>
                </c:pt>
                <c:pt idx="1621">
                  <c:v>13903.549888723952</c:v>
                </c:pt>
                <c:pt idx="1622">
                  <c:v>13617.363035116816</c:v>
                </c:pt>
                <c:pt idx="1623">
                  <c:v>13270.039577951738</c:v>
                </c:pt>
                <c:pt idx="1624">
                  <c:v>12286.429606199012</c:v>
                </c:pt>
                <c:pt idx="1625">
                  <c:v>11479.279251110107</c:v>
                </c:pt>
                <c:pt idx="1626">
                  <c:v>10595.346235094095</c:v>
                </c:pt>
                <c:pt idx="1627">
                  <c:v>8797.0929476134606</c:v>
                </c:pt>
                <c:pt idx="1628">
                  <c:v>7447.7118747633076</c:v>
                </c:pt>
                <c:pt idx="1629">
                  <c:v>6047.0275084827626</c:v>
                </c:pt>
                <c:pt idx="1630">
                  <c:v>5408.7954149837551</c:v>
                </c:pt>
                <c:pt idx="1631">
                  <c:v>5295.7639515110359</c:v>
                </c:pt>
                <c:pt idx="1632">
                  <c:v>6237.495221698462</c:v>
                </c:pt>
                <c:pt idx="1633">
                  <c:v>7003.7976191354919</c:v>
                </c:pt>
                <c:pt idx="1634">
                  <c:v>8356.8063309977078</c:v>
                </c:pt>
                <c:pt idx="1635">
                  <c:v>8806.1055768877577</c:v>
                </c:pt>
                <c:pt idx="1636">
                  <c:v>9041.6877142334142</c:v>
                </c:pt>
                <c:pt idx="1637">
                  <c:v>8783.8344127534456</c:v>
                </c:pt>
                <c:pt idx="1638">
                  <c:v>8247.8770205477085</c:v>
                </c:pt>
                <c:pt idx="1639">
                  <c:v>7927.6451606920364</c:v>
                </c:pt>
                <c:pt idx="1640">
                  <c:v>7588.9183355035493</c:v>
                </c:pt>
                <c:pt idx="1641">
                  <c:v>7737.4740040648412</c:v>
                </c:pt>
                <c:pt idx="1642">
                  <c:v>8158.3384362258785</c:v>
                </c:pt>
                <c:pt idx="1643">
                  <c:v>8874.3909523304737</c:v>
                </c:pt>
                <c:pt idx="1644">
                  <c:v>9915.7655577257774</c:v>
                </c:pt>
                <c:pt idx="1645">
                  <c:v>10547.030543349652</c:v>
                </c:pt>
                <c:pt idx="1646">
                  <c:v>11496.796963271299</c:v>
                </c:pt>
                <c:pt idx="1647">
                  <c:v>12012.052234568519</c:v>
                </c:pt>
                <c:pt idx="1648">
                  <c:v>12831.439333774599</c:v>
                </c:pt>
                <c:pt idx="1649">
                  <c:v>13451.879936582527</c:v>
                </c:pt>
                <c:pt idx="1650">
                  <c:v>13838.572070497565</c:v>
                </c:pt>
                <c:pt idx="1651">
                  <c:v>14233.441316035258</c:v>
                </c:pt>
                <c:pt idx="1652">
                  <c:v>14070.77066903693</c:v>
                </c:pt>
                <c:pt idx="1653">
                  <c:v>14131.24866246433</c:v>
                </c:pt>
                <c:pt idx="1654">
                  <c:v>14162.995113737543</c:v>
                </c:pt>
                <c:pt idx="1655">
                  <c:v>13875.925788727332</c:v>
                </c:pt>
                <c:pt idx="1656">
                  <c:v>14108.735645994384</c:v>
                </c:pt>
                <c:pt idx="1657">
                  <c:v>14344.366716974953</c:v>
                </c:pt>
                <c:pt idx="1658">
                  <c:v>14582.838193598844</c:v>
                </c:pt>
                <c:pt idx="1659">
                  <c:v>14824.169267796293</c:v>
                </c:pt>
                <c:pt idx="1660">
                  <c:v>15068.379131497246</c:v>
                </c:pt>
                <c:pt idx="1661">
                  <c:v>15315.486976631737</c:v>
                </c:pt>
                <c:pt idx="1662">
                  <c:v>15261.518779233671</c:v>
                </c:pt>
                <c:pt idx="1663">
                  <c:v>15786.691967496296</c:v>
                </c:pt>
                <c:pt idx="1664">
                  <c:v>15734.209880646791</c:v>
                </c:pt>
                <c:pt idx="1665">
                  <c:v>15648.942442868964</c:v>
                </c:pt>
                <c:pt idx="1666">
                  <c:v>15841.276770207885</c:v>
                </c:pt>
                <c:pt idx="1667">
                  <c:v>15411.458020528196</c:v>
                </c:pt>
                <c:pt idx="1668">
                  <c:v>15539.586570655545</c:v>
                </c:pt>
                <c:pt idx="1669">
                  <c:v>15355.1287143851</c:v>
                </c:pt>
                <c:pt idx="1670">
                  <c:v>15451.476899451414</c:v>
                </c:pt>
                <c:pt idx="1671">
                  <c:v>15233.782203333958</c:v>
                </c:pt>
                <c:pt idx="1672">
                  <c:v>14983.478434225261</c:v>
                </c:pt>
                <c:pt idx="1673">
                  <c:v>15015.385815053862</c:v>
                </c:pt>
                <c:pt idx="1674">
                  <c:v>15047.340725896665</c:v>
                </c:pt>
                <c:pt idx="1675">
                  <c:v>14764.508434229991</c:v>
                </c:pt>
                <c:pt idx="1676">
                  <c:v>14764.508434229991</c:v>
                </c:pt>
                <c:pt idx="1677">
                  <c:v>14450.166987893352</c:v>
                </c:pt>
                <c:pt idx="1678">
                  <c:v>14105.127573704369</c:v>
                </c:pt>
                <c:pt idx="1679">
                  <c:v>13730.343368775439</c:v>
                </c:pt>
                <c:pt idx="1680">
                  <c:v>13638.148904591068</c:v>
                </c:pt>
                <c:pt idx="1681">
                  <c:v>13546.379511669171</c:v>
                </c:pt>
                <c:pt idx="1682">
                  <c:v>14075.753752469138</c:v>
                </c:pt>
                <c:pt idx="1683">
                  <c:v>14355.688629012355</c:v>
                </c:pt>
                <c:pt idx="1684">
                  <c:v>14978.825305223503</c:v>
                </c:pt>
                <c:pt idx="1685">
                  <c:v>15668.469603532094</c:v>
                </c:pt>
                <c:pt idx="1686">
                  <c:v>15798.109518148789</c:v>
                </c:pt>
                <c:pt idx="1687">
                  <c:v>15928.508713497187</c:v>
                </c:pt>
                <c:pt idx="1688">
                  <c:v>16059.669588568315</c:v>
                </c:pt>
                <c:pt idx="1689">
                  <c:v>15556.751529141391</c:v>
                </c:pt>
                <c:pt idx="1690">
                  <c:v>15621.918153464589</c:v>
                </c:pt>
                <c:pt idx="1691">
                  <c:v>15369.512231638031</c:v>
                </c:pt>
                <c:pt idx="1692">
                  <c:v>15401.992446596749</c:v>
                </c:pt>
                <c:pt idx="1693">
                  <c:v>15434.520641380444</c:v>
                </c:pt>
                <c:pt idx="1694">
                  <c:v>15467.096853473588</c:v>
                </c:pt>
                <c:pt idx="1695">
                  <c:v>15499.721120360275</c:v>
                </c:pt>
                <c:pt idx="1696">
                  <c:v>15532.3934795245</c:v>
                </c:pt>
                <c:pt idx="1697">
                  <c:v>15565.113968450967</c:v>
                </c:pt>
                <c:pt idx="1698">
                  <c:v>15597.882624623609</c:v>
                </c:pt>
                <c:pt idx="1699">
                  <c:v>15311.261405487798</c:v>
                </c:pt>
                <c:pt idx="1700">
                  <c:v>14992.317286352185</c:v>
                </c:pt>
                <c:pt idx="1701">
                  <c:v>14641.86336573062</c:v>
                </c:pt>
                <c:pt idx="1702">
                  <c:v>14578.000155269308</c:v>
                </c:pt>
                <c:pt idx="1703">
                  <c:v>14514.329014045488</c:v>
                </c:pt>
                <c:pt idx="1704">
                  <c:v>14134.789337783399</c:v>
                </c:pt>
                <c:pt idx="1705">
                  <c:v>14355.989495975748</c:v>
                </c:pt>
                <c:pt idx="1706">
                  <c:v>14292.988235574845</c:v>
                </c:pt>
                <c:pt idx="1707">
                  <c:v>14230.17769497862</c:v>
                </c:pt>
                <c:pt idx="1708">
                  <c:v>14481.676142563316</c:v>
                </c:pt>
                <c:pt idx="1709">
                  <c:v>14450.166987893352</c:v>
                </c:pt>
                <c:pt idx="1710">
                  <c:v>14418.70536323759</c:v>
                </c:pt>
                <c:pt idx="1711">
                  <c:v>15015.385815053862</c:v>
                </c:pt>
                <c:pt idx="1712">
                  <c:v>15047.340725896665</c:v>
                </c:pt>
                <c:pt idx="1713">
                  <c:v>15394.671335401252</c:v>
                </c:pt>
                <c:pt idx="1714">
                  <c:v>15775.722906469615</c:v>
                </c:pt>
                <c:pt idx="1715">
                  <c:v>15873.926223974815</c:v>
                </c:pt>
                <c:pt idx="1716">
                  <c:v>16291.041127491579</c:v>
                </c:pt>
                <c:pt idx="1717">
                  <c:v>16424.30899159914</c:v>
                </c:pt>
                <c:pt idx="1718">
                  <c:v>16879.490597387405</c:v>
                </c:pt>
                <c:pt idx="1719">
                  <c:v>17049.48272881224</c:v>
                </c:pt>
                <c:pt idx="1720">
                  <c:v>17545.039978205768</c:v>
                </c:pt>
                <c:pt idx="1721">
                  <c:v>17427.743718972815</c:v>
                </c:pt>
                <c:pt idx="1722">
                  <c:v>17274.788885291273</c:v>
                </c:pt>
                <c:pt idx="1723">
                  <c:v>16759.313236293572</c:v>
                </c:pt>
                <c:pt idx="1724">
                  <c:v>16500.980527774333</c:v>
                </c:pt>
                <c:pt idx="1725">
                  <c:v>15882.0650881454</c:v>
                </c:pt>
                <c:pt idx="1726">
                  <c:v>14549.407469015183</c:v>
                </c:pt>
                <c:pt idx="1727">
                  <c:v>13101.919626437242</c:v>
                </c:pt>
                <c:pt idx="1728">
                  <c:v>11239.761535080081</c:v>
                </c:pt>
                <c:pt idx="1729">
                  <c:v>9280.9905262539251</c:v>
                </c:pt>
                <c:pt idx="1730">
                  <c:v>7255.6541381277129</c:v>
                </c:pt>
                <c:pt idx="1731">
                  <c:v>6371.8351247799073</c:v>
                </c:pt>
                <c:pt idx="1732">
                  <c:v>5505.3056103119097</c:v>
                </c:pt>
                <c:pt idx="1733">
                  <c:v>5220.7974869023274</c:v>
                </c:pt>
                <c:pt idx="1734">
                  <c:v>4973.0424589577287</c:v>
                </c:pt>
                <c:pt idx="1735">
                  <c:v>4759.0778376649705</c:v>
                </c:pt>
                <c:pt idx="1736">
                  <c:v>4312.9783229671093</c:v>
                </c:pt>
                <c:pt idx="1737">
                  <c:v>3631.9232155090299</c:v>
                </c:pt>
                <c:pt idx="1738">
                  <c:v>3468.4097913136279</c:v>
                </c:pt>
                <c:pt idx="1739">
                  <c:v>3086.9748984171624</c:v>
                </c:pt>
                <c:pt idx="1740">
                  <c:v>3204.0096608129606</c:v>
                </c:pt>
                <c:pt idx="1741">
                  <c:v>3585.1926659923984</c:v>
                </c:pt>
                <c:pt idx="1742">
                  <c:v>4234.3793870079553</c:v>
                </c:pt>
                <c:pt idx="1743">
                  <c:v>4241.0889600122309</c:v>
                </c:pt>
                <c:pt idx="1744">
                  <c:v>4490.7828423958563</c:v>
                </c:pt>
                <c:pt idx="1745">
                  <c:v>4541.9510828804123</c:v>
                </c:pt>
                <c:pt idx="1746">
                  <c:v>4385.3469189941043</c:v>
                </c:pt>
                <c:pt idx="1747">
                  <c:v>4232.2212924245687</c:v>
                </c:pt>
                <c:pt idx="1748">
                  <c:v>4517.8382659127519</c:v>
                </c:pt>
                <c:pt idx="1749">
                  <c:v>4396.4341547744461</c:v>
                </c:pt>
                <c:pt idx="1750">
                  <c:v>4706.1997047283239</c:v>
                </c:pt>
                <c:pt idx="1751">
                  <c:v>4828.7859366768216</c:v>
                </c:pt>
                <c:pt idx="1752">
                  <c:v>4752.5083646019211</c:v>
                </c:pt>
                <c:pt idx="1753">
                  <c:v>4677.0610684059911</c:v>
                </c:pt>
                <c:pt idx="1754">
                  <c:v>4602.4393625591601</c:v>
                </c:pt>
                <c:pt idx="1755">
                  <c:v>4528.6385615317149</c:v>
                </c:pt>
                <c:pt idx="1756">
                  <c:v>4455.6539797938385</c:v>
                </c:pt>
                <c:pt idx="1757">
                  <c:v>4383.4809318157413</c:v>
                </c:pt>
                <c:pt idx="1758">
                  <c:v>4107.3771376901195</c:v>
                </c:pt>
                <c:pt idx="1759">
                  <c:v>4227.5337348075409</c:v>
                </c:pt>
                <c:pt idx="1760">
                  <c:v>3955.9906503020029</c:v>
                </c:pt>
                <c:pt idx="1761">
                  <c:v>3875.0328603505113</c:v>
                </c:pt>
                <c:pt idx="1762">
                  <c:v>3795.2058949009665</c:v>
                </c:pt>
                <c:pt idx="1763">
                  <c:v>3716.5016573577172</c:v>
                </c:pt>
                <c:pt idx="1764">
                  <c:v>3638.9120511254091</c:v>
                </c:pt>
                <c:pt idx="1765">
                  <c:v>3368.588928016095</c:v>
                </c:pt>
                <c:pt idx="1766">
                  <c:v>2899.8122245836107</c:v>
                </c:pt>
                <c:pt idx="1767">
                  <c:v>2045.2728773520632</c:v>
                </c:pt>
                <c:pt idx="1768">
                  <c:v>1182.6381691245635</c:v>
                </c:pt>
                <c:pt idx="1769">
                  <c:v>-21.357566997284106</c:v>
                </c:pt>
                <c:pt idx="1770">
                  <c:v>-1012.6850248031851</c:v>
                </c:pt>
                <c:pt idx="1771">
                  <c:v>-1779.2312534112871</c:v>
                </c:pt>
                <c:pt idx="1772">
                  <c:v>-1874.6908088010962</c:v>
                </c:pt>
                <c:pt idx="1773">
                  <c:v>-1944.8554004200935</c:v>
                </c:pt>
                <c:pt idx="1774">
                  <c:v>-1722.6375954391083</c:v>
                </c:pt>
                <c:pt idx="1775">
                  <c:v>-1375.8114669189822</c:v>
                </c:pt>
                <c:pt idx="1776">
                  <c:v>-1044.1702408739557</c:v>
                </c:pt>
                <c:pt idx="1777">
                  <c:v>-1081.8618995898316</c:v>
                </c:pt>
                <c:pt idx="1778">
                  <c:v>-1219.917457969058</c:v>
                </c:pt>
                <c:pt idx="1779">
                  <c:v>-1647.7846492934864</c:v>
                </c:pt>
                <c:pt idx="1780">
                  <c:v>-2000.3845557425718</c:v>
                </c:pt>
                <c:pt idx="1781">
                  <c:v>-2176.4614388115442</c:v>
                </c:pt>
                <c:pt idx="1782">
                  <c:v>-1965.1444847445453</c:v>
                </c:pt>
                <c:pt idx="1783">
                  <c:v>-1616.5929315339943</c:v>
                </c:pt>
                <c:pt idx="1784">
                  <c:v>-1178.0057562563914</c:v>
                </c:pt>
                <c:pt idx="1785">
                  <c:v>-800.53329001050054</c:v>
                </c:pt>
                <c:pt idx="1786">
                  <c:v>-644.66683125783425</c:v>
                </c:pt>
                <c:pt idx="1787">
                  <c:v>-558.3958397119136</c:v>
                </c:pt>
                <c:pt idx="1788">
                  <c:v>-527.44002324559017</c:v>
                </c:pt>
                <c:pt idx="1789">
                  <c:v>-537.26059203488455</c:v>
                </c:pt>
                <c:pt idx="1790">
                  <c:v>-608.7946414726988</c:v>
                </c:pt>
                <c:pt idx="1791">
                  <c:v>-665.47431783336071</c:v>
                </c:pt>
                <c:pt idx="1792">
                  <c:v>-671.99202029434957</c:v>
                </c:pt>
                <c:pt idx="1793">
                  <c:v>-556.98202526816306</c:v>
                </c:pt>
                <c:pt idx="1794">
                  <c:v>-322.8995966535042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E95-4F07-820F-B2FED780100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11604751"/>
        <c:axId val="511603919"/>
      </c:lineChart>
      <c:catAx>
        <c:axId val="5116047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11603919"/>
        <c:crosses val="autoZero"/>
        <c:auto val="1"/>
        <c:lblAlgn val="ctr"/>
        <c:lblOffset val="100"/>
        <c:noMultiLvlLbl val="0"/>
      </c:catAx>
      <c:valAx>
        <c:axId val="51160391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Tractive Power Required (W)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1160475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chart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chart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chart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5CBDDAFC-E24E-45EF-8452-2C4279ADD575}">
  <sheetPr/>
  <sheetViews>
    <sheetView zoomScale="89" workbookViewId="0" zoomToFit="1"/>
  </sheetViews>
  <pageMargins left="0.7" right="0.7" top="0.75" bottom="0.75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3D29A929-6499-430E-A865-392BD57A3AF3}">
  <sheetPr/>
  <sheetViews>
    <sheetView zoomScale="89" workbookViewId="0" zoomToFit="1"/>
  </sheetViews>
  <pageMargins left="0.7" right="0.7" top="0.75" bottom="0.75" header="0.3" footer="0.3"/>
  <drawing r:id="rId1"/>
</chartsheet>
</file>

<file path=xl/chartsheets/sheet3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709E5CC2-FC08-4057-9AA9-968C08276885}">
  <sheetPr/>
  <sheetViews>
    <sheetView zoomScale="89" workbookViewId="0" zoomToFit="1"/>
  </sheetViews>
  <pageMargins left="0.7" right="0.7" top="0.75" bottom="0.75" header="0.3" footer="0.3"/>
  <drawing r:id="rId1"/>
</chartsheet>
</file>

<file path=xl/chartsheets/sheet4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F196020D-6520-4DD8-A89A-441567392A20}">
  <sheetPr/>
  <sheetViews>
    <sheetView zoomScale="80" workbookViewId="0"/>
  </sheetViews>
  <pageMargins left="0.7" right="0.7" top="0.75" bottom="0.75" header="0.3" footer="0.3"/>
  <drawing r:id="rId1"/>
</chartsheet>
</file>

<file path=xl/chartsheets/sheet5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CCDDD1C-083D-41FD-8E88-A23E3127675C}">
  <sheetPr/>
  <sheetViews>
    <sheetView zoomScale="89" workbookViewId="0" zoomToFit="1"/>
  </sheetViews>
  <pageMargins left="0.7" right="0.7" top="0.75" bottom="0.75" header="0.3" footer="0.3"/>
  <drawing r:id="rId1"/>
</chartsheet>
</file>

<file path=xl/chartsheets/sheet6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88C13F9F-65D8-461A-A381-B8B157B9CF5D}">
  <sheetPr/>
  <sheetViews>
    <sheetView zoomScale="115" workbookViewId="0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8112" cy="6070315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6F95A049-D27D-4DA5-E9E8-136C7270F6E6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298112" cy="6070315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E8B67061-020D-2794-5635-61FA725A8D97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9298112" cy="6070315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A5E2A5F3-AEEB-88E7-3E37-1DFF46CC588B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9298112" cy="6070315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EA5F35A8-4445-6F46-621E-94CB72D9FBE7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0" y="0"/>
    <xdr:ext cx="9298112" cy="6070315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81AD6994-82C3-8247-0A63-953960F8387E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0" y="0"/>
    <xdr:ext cx="9298112" cy="6070315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DC87D1B4-BE1F-9E4A-0B25-C33B4D1A1B9C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E0A1C6-23F2-46BC-9E0A-1E9E1780FE6B}">
  <dimension ref="B1:AB1806"/>
  <sheetViews>
    <sheetView tabSelected="1" zoomScale="70" zoomScaleNormal="70" workbookViewId="0">
      <pane ySplit="1" topLeftCell="A2" activePane="bottomLeft" state="frozen"/>
      <selection activeCell="C1" sqref="C1"/>
      <selection pane="bottomLeft" activeCell="Z1779" sqref="Z1779"/>
    </sheetView>
  </sheetViews>
  <sheetFormatPr defaultRowHeight="14.4" x14ac:dyDescent="0.3"/>
  <cols>
    <col min="2" max="2" width="21.33203125" bestFit="1" customWidth="1"/>
    <col min="3" max="3" width="13.88671875" bestFit="1" customWidth="1"/>
    <col min="7" max="7" width="11.109375" bestFit="1" customWidth="1"/>
    <col min="8" max="8" width="11.6640625" bestFit="1" customWidth="1"/>
    <col min="9" max="9" width="9.6640625" bestFit="1" customWidth="1"/>
    <col min="10" max="10" width="13.88671875" customWidth="1"/>
    <col min="11" max="11" width="12.21875" bestFit="1" customWidth="1"/>
    <col min="12" max="12" width="19.44140625" bestFit="1" customWidth="1"/>
    <col min="13" max="13" width="19.44140625" customWidth="1"/>
    <col min="14" max="15" width="13.44140625" bestFit="1" customWidth="1"/>
    <col min="16" max="16" width="13.88671875" bestFit="1" customWidth="1"/>
    <col min="17" max="17" width="15.77734375" bestFit="1" customWidth="1"/>
    <col min="18" max="19" width="13.33203125" bestFit="1" customWidth="1"/>
    <col min="20" max="20" width="13.6640625" bestFit="1" customWidth="1"/>
    <col min="21" max="21" width="15" customWidth="1"/>
    <col min="22" max="22" width="16.6640625" bestFit="1" customWidth="1"/>
    <col min="23" max="23" width="12" bestFit="1" customWidth="1"/>
    <col min="24" max="24" width="10.88671875" bestFit="1" customWidth="1"/>
    <col min="25" max="25" width="13.33203125" bestFit="1" customWidth="1"/>
    <col min="26" max="26" width="15.88671875" customWidth="1"/>
    <col min="28" max="28" width="20.5546875" customWidth="1"/>
  </cols>
  <sheetData>
    <row r="1" spans="2:28" ht="72.599999999999994" thickBot="1" x14ac:dyDescent="0.35">
      <c r="G1" s="70" t="s">
        <v>5</v>
      </c>
      <c r="H1" s="71" t="s">
        <v>9</v>
      </c>
      <c r="I1" s="71" t="s">
        <v>10</v>
      </c>
      <c r="J1" s="71" t="s">
        <v>7</v>
      </c>
      <c r="K1" s="71" t="s">
        <v>6</v>
      </c>
      <c r="L1" s="71" t="s">
        <v>8</v>
      </c>
      <c r="M1" s="71" t="s">
        <v>26</v>
      </c>
      <c r="N1" s="71" t="s">
        <v>19</v>
      </c>
      <c r="O1" s="71" t="s">
        <v>20</v>
      </c>
      <c r="P1" s="72" t="s">
        <v>37</v>
      </c>
      <c r="Q1" s="17" t="s">
        <v>21</v>
      </c>
      <c r="R1" s="73" t="s">
        <v>22</v>
      </c>
      <c r="S1" s="72" t="s">
        <v>23</v>
      </c>
      <c r="T1" s="73" t="s">
        <v>39</v>
      </c>
      <c r="U1" s="71" t="s">
        <v>24</v>
      </c>
      <c r="V1" s="72" t="s">
        <v>25</v>
      </c>
      <c r="W1" s="73" t="s">
        <v>34</v>
      </c>
      <c r="X1" s="72" t="s">
        <v>33</v>
      </c>
      <c r="Y1" s="17" t="s">
        <v>36</v>
      </c>
      <c r="AA1" s="1"/>
      <c r="AB1" s="3"/>
    </row>
    <row r="2" spans="2:28" ht="15" thickBot="1" x14ac:dyDescent="0.35">
      <c r="B2" s="4" t="s">
        <v>0</v>
      </c>
      <c r="C2" s="8"/>
      <c r="G2" s="33" t="s">
        <v>11</v>
      </c>
      <c r="H2" s="34">
        <v>0</v>
      </c>
      <c r="I2" s="34">
        <v>0</v>
      </c>
      <c r="J2" s="35">
        <v>0</v>
      </c>
      <c r="K2" s="36">
        <f>J2/3.6</f>
        <v>0</v>
      </c>
      <c r="L2" s="36">
        <v>0</v>
      </c>
      <c r="M2" s="34">
        <f>$C$5*L2</f>
        <v>0</v>
      </c>
      <c r="N2" s="34">
        <f>(0.5*$C$9*$C$8*$C$7*K2^2)*-1</f>
        <v>0</v>
      </c>
      <c r="O2" s="34">
        <f>M2-N2-C$17</f>
        <v>56.672370000000008</v>
      </c>
      <c r="P2" s="75">
        <f>O2*K2</f>
        <v>0</v>
      </c>
      <c r="Q2" s="18" t="str">
        <f>IF(L2&lt;0,"Braking","Not Braking")</f>
        <v>Not Braking</v>
      </c>
      <c r="R2" s="62">
        <v>0</v>
      </c>
      <c r="S2" s="63">
        <f>R2/3600000</f>
        <v>0</v>
      </c>
      <c r="T2" s="64">
        <v>0</v>
      </c>
      <c r="U2" s="65">
        <v>0</v>
      </c>
      <c r="V2" s="66">
        <f>U2/3600000</f>
        <v>0</v>
      </c>
      <c r="W2" s="67">
        <v>0</v>
      </c>
      <c r="X2" s="68">
        <f>W2/3600000</f>
        <v>0</v>
      </c>
      <c r="Y2" s="69">
        <v>0</v>
      </c>
      <c r="AB2" s="2"/>
    </row>
    <row r="3" spans="2:28" ht="15" thickBot="1" x14ac:dyDescent="0.35">
      <c r="B3" s="7" t="s">
        <v>1</v>
      </c>
      <c r="C3" s="11">
        <v>209</v>
      </c>
      <c r="G3" s="37" t="s">
        <v>11</v>
      </c>
      <c r="H3" s="19">
        <v>1</v>
      </c>
      <c r="I3" s="19">
        <v>1</v>
      </c>
      <c r="J3" s="20">
        <v>0</v>
      </c>
      <c r="K3" s="21">
        <f t="shared" ref="K3:K66" si="0">J3/3.6</f>
        <v>0</v>
      </c>
      <c r="L3" s="21">
        <f>K3-K2</f>
        <v>0</v>
      </c>
      <c r="M3" s="19">
        <f>$C$5*L3</f>
        <v>0</v>
      </c>
      <c r="N3" s="19">
        <f>(0.5*$C$9*$C$8*$C$7*K3^2)*-1</f>
        <v>0</v>
      </c>
      <c r="O3" s="19">
        <f>M3-N3-C$17</f>
        <v>56.672370000000008</v>
      </c>
      <c r="P3" s="76">
        <f>O3*K3</f>
        <v>0</v>
      </c>
      <c r="Q3" s="81" t="str">
        <f>IF(L3&lt;0,"Braking","Not Braking")</f>
        <v>Not Braking</v>
      </c>
      <c r="R3" s="46">
        <f>(IF(L3&gt;0,(O3*((K3+K2)/2)),0)+R2)</f>
        <v>0</v>
      </c>
      <c r="S3" s="47">
        <f t="shared" ref="S3:S66" si="1">R3/3600000</f>
        <v>0</v>
      </c>
      <c r="T3" s="56">
        <f>IF(L3&lt;0,((O3*((K3+K2)/2))+((N3*((K3+K2)/2))+C$17*((K3+K2)/2))),0)</f>
        <v>0</v>
      </c>
      <c r="U3" s="57">
        <f>IF(L3&lt;0,((O3*((K3+K2)/2))+((N3*((K3+K2)/2))+C$17*((K3+K2)/2))),0)+U2</f>
        <v>0</v>
      </c>
      <c r="V3" s="58">
        <f t="shared" ref="V3:V66" si="2">U3/3600000</f>
        <v>0</v>
      </c>
      <c r="W3" s="52">
        <f>($C$11^2*$C$12^2*$C$13^2*$C$14*T3)+IF(W2&lt;0,+W2,0)</f>
        <v>0</v>
      </c>
      <c r="X3" s="53">
        <f t="shared" ref="X3:X66" si="3">W3/3600000</f>
        <v>0</v>
      </c>
      <c r="Y3" s="50">
        <v>0</v>
      </c>
      <c r="AB3" s="2"/>
    </row>
    <row r="4" spans="2:28" ht="15" thickBot="1" x14ac:dyDescent="0.35">
      <c r="B4" s="5" t="s">
        <v>2</v>
      </c>
      <c r="C4" s="11">
        <v>79.849999999999994</v>
      </c>
      <c r="G4" s="37" t="s">
        <v>11</v>
      </c>
      <c r="H4" s="19">
        <v>2</v>
      </c>
      <c r="I4" s="19">
        <v>2</v>
      </c>
      <c r="J4" s="20">
        <v>0</v>
      </c>
      <c r="K4" s="21">
        <f t="shared" si="0"/>
        <v>0</v>
      </c>
      <c r="L4" s="21">
        <f>K4-K3</f>
        <v>0</v>
      </c>
      <c r="M4" s="19">
        <f>$C$5*L4</f>
        <v>0</v>
      </c>
      <c r="N4" s="19">
        <f>(0.5*$C$9*$C$8*$C$7*K4^2)*-1</f>
        <v>0</v>
      </c>
      <c r="O4" s="19">
        <f>M4-N4-C$17</f>
        <v>56.672370000000008</v>
      </c>
      <c r="P4" s="76">
        <f>O4*K4</f>
        <v>0</v>
      </c>
      <c r="Q4" s="81" t="str">
        <f>IF(L4&lt;0,"Braking","Not Braking")</f>
        <v>Not Braking</v>
      </c>
      <c r="R4" s="46">
        <f>(IF(L4&gt;0,(O4*((K4+K3)/2)),0)+R3)</f>
        <v>0</v>
      </c>
      <c r="S4" s="47">
        <f t="shared" si="1"/>
        <v>0</v>
      </c>
      <c r="T4" s="56">
        <f>IF(L4&lt;0,((O4*((K4+K3)/2))+((N4*((K4+K3)/2))+C$17*((K4+K3)/2))),0)</f>
        <v>0</v>
      </c>
      <c r="U4" s="57">
        <f>IF(L4&lt;0,((O4*((K4+K3)/2))+((N4*((K4+K3)/2))+C$17*((K4+K3)/2))),0)+U3</f>
        <v>0</v>
      </c>
      <c r="V4" s="58">
        <f t="shared" si="2"/>
        <v>0</v>
      </c>
      <c r="W4" s="52">
        <f t="shared" ref="W4:W38" si="4">($C$11^2*$C$12^2*$C$13^2*$C$14*T4)+IF(W3&lt;0,+W3,0)</f>
        <v>0</v>
      </c>
      <c r="X4" s="53">
        <f t="shared" si="3"/>
        <v>0</v>
      </c>
      <c r="Y4" s="50">
        <v>0</v>
      </c>
    </row>
    <row r="5" spans="2:28" ht="15" thickBot="1" x14ac:dyDescent="0.35">
      <c r="B5" s="5" t="s">
        <v>4</v>
      </c>
      <c r="C5" s="11">
        <f>SUM(C3:C4)</f>
        <v>288.85000000000002</v>
      </c>
      <c r="G5" s="37" t="s">
        <v>11</v>
      </c>
      <c r="H5" s="19">
        <v>3</v>
      </c>
      <c r="I5" s="19">
        <v>3</v>
      </c>
      <c r="J5" s="20">
        <v>0</v>
      </c>
      <c r="K5" s="21">
        <f t="shared" si="0"/>
        <v>0</v>
      </c>
      <c r="L5" s="21">
        <f>K5-K4</f>
        <v>0</v>
      </c>
      <c r="M5" s="19">
        <f>$C$5*L5</f>
        <v>0</v>
      </c>
      <c r="N5" s="19">
        <f>(0.5*$C$9*$C$8*$C$7*K5^2)*-1</f>
        <v>0</v>
      </c>
      <c r="O5" s="19">
        <f>M5-N5-C$17</f>
        <v>56.672370000000008</v>
      </c>
      <c r="P5" s="76">
        <f>O5*K5</f>
        <v>0</v>
      </c>
      <c r="Q5" s="81" t="str">
        <f>IF(L5&lt;0,"Braking","Not Braking")</f>
        <v>Not Braking</v>
      </c>
      <c r="R5" s="46">
        <f>(IF(L5&gt;0,(O5*((K5+K4)/2)),0)+R4)</f>
        <v>0</v>
      </c>
      <c r="S5" s="47">
        <f t="shared" si="1"/>
        <v>0</v>
      </c>
      <c r="T5" s="56">
        <f>IF(L5&lt;0,((O5*((K5+K4)/2))+((N5*((K5+K4)/2))+C$17*((K5+K4)/2))),0)</f>
        <v>0</v>
      </c>
      <c r="U5" s="57">
        <f>IF(L5&lt;0,((O5*((K5+K4)/2))+((N5*((K5+K4)/2))+C$17*((K5+K4)/2))),0)+U4</f>
        <v>0</v>
      </c>
      <c r="V5" s="58">
        <f t="shared" si="2"/>
        <v>0</v>
      </c>
      <c r="W5" s="52">
        <f t="shared" si="4"/>
        <v>0</v>
      </c>
      <c r="X5" s="53">
        <f t="shared" si="3"/>
        <v>0</v>
      </c>
      <c r="Y5" s="50">
        <v>0</v>
      </c>
    </row>
    <row r="6" spans="2:28" ht="15" thickBot="1" x14ac:dyDescent="0.35">
      <c r="B6" s="4" t="s">
        <v>30</v>
      </c>
      <c r="C6" s="9"/>
      <c r="G6" s="37" t="s">
        <v>11</v>
      </c>
      <c r="H6" s="19">
        <v>4</v>
      </c>
      <c r="I6" s="19">
        <v>4</v>
      </c>
      <c r="J6" s="20">
        <v>0</v>
      </c>
      <c r="K6" s="21">
        <f t="shared" si="0"/>
        <v>0</v>
      </c>
      <c r="L6" s="21">
        <f>K6-K5</f>
        <v>0</v>
      </c>
      <c r="M6" s="19">
        <f>$C$5*L6</f>
        <v>0</v>
      </c>
      <c r="N6" s="19">
        <f>(0.5*$C$9*$C$8*$C$7*K6^2)*-1</f>
        <v>0</v>
      </c>
      <c r="O6" s="19">
        <f>M6-N6-C$17</f>
        <v>56.672370000000008</v>
      </c>
      <c r="P6" s="76">
        <f>O6*K6</f>
        <v>0</v>
      </c>
      <c r="Q6" s="81" t="str">
        <f>IF(L6&lt;0,"Braking","Not Braking")</f>
        <v>Not Braking</v>
      </c>
      <c r="R6" s="46">
        <f>(IF(L6&gt;0,(O6*((K6+K5)/2)),0)+R5)</f>
        <v>0</v>
      </c>
      <c r="S6" s="47">
        <f t="shared" si="1"/>
        <v>0</v>
      </c>
      <c r="T6" s="56">
        <f>IF(L6&lt;0,((O6*((K6+K5)/2))+((N6*((K6+K5)/2))+C$17*((K6+K5)/2))),0)</f>
        <v>0</v>
      </c>
      <c r="U6" s="57">
        <f>IF(L6&lt;0,((O6*((K6+K5)/2))+((N6*((K6+K5)/2))+C$17*((K6+K5)/2))),0)+U5</f>
        <v>0</v>
      </c>
      <c r="V6" s="58">
        <f t="shared" si="2"/>
        <v>0</v>
      </c>
      <c r="W6" s="52">
        <f t="shared" si="4"/>
        <v>0</v>
      </c>
      <c r="X6" s="53">
        <f t="shared" si="3"/>
        <v>0</v>
      </c>
      <c r="Y6" s="50">
        <v>0</v>
      </c>
    </row>
    <row r="7" spans="2:28" ht="15" thickBot="1" x14ac:dyDescent="0.35">
      <c r="B7" s="7" t="s">
        <v>3</v>
      </c>
      <c r="C7" s="11">
        <v>0.72291300000000003</v>
      </c>
      <c r="G7" s="37" t="s">
        <v>11</v>
      </c>
      <c r="H7" s="19">
        <v>5</v>
      </c>
      <c r="I7" s="19">
        <v>5</v>
      </c>
      <c r="J7" s="20">
        <v>0</v>
      </c>
      <c r="K7" s="21">
        <f t="shared" si="0"/>
        <v>0</v>
      </c>
      <c r="L7" s="21">
        <f>K7-K6</f>
        <v>0</v>
      </c>
      <c r="M7" s="19">
        <f>$C$5*L7</f>
        <v>0</v>
      </c>
      <c r="N7" s="19">
        <f>(0.5*$C$9*$C$8*$C$7*K7^2)*-1</f>
        <v>0</v>
      </c>
      <c r="O7" s="19">
        <f>M7-N7-C$17</f>
        <v>56.672370000000008</v>
      </c>
      <c r="P7" s="76">
        <f>O7*K7</f>
        <v>0</v>
      </c>
      <c r="Q7" s="81" t="str">
        <f>IF(L7&lt;0,"Braking","Not Braking")</f>
        <v>Not Braking</v>
      </c>
      <c r="R7" s="46">
        <f>(IF(L7&gt;0,(O7*((K7+K6)/2)),0)+R6)</f>
        <v>0</v>
      </c>
      <c r="S7" s="47">
        <f t="shared" si="1"/>
        <v>0</v>
      </c>
      <c r="T7" s="56">
        <f>IF(L7&lt;0,((O7*((K7+K6)/2))+((N7*((K7+K6)/2))+C$17*((K7+K6)/2))),0)</f>
        <v>0</v>
      </c>
      <c r="U7" s="57">
        <f>IF(L7&lt;0,((O7*((K7+K6)/2))+((N7*((K7+K6)/2))+C$17*((K7+K6)/2))),0)+U6</f>
        <v>0</v>
      </c>
      <c r="V7" s="58">
        <f t="shared" si="2"/>
        <v>0</v>
      </c>
      <c r="W7" s="52">
        <f t="shared" si="4"/>
        <v>0</v>
      </c>
      <c r="X7" s="53">
        <f t="shared" si="3"/>
        <v>0</v>
      </c>
      <c r="Y7" s="50">
        <v>0</v>
      </c>
    </row>
    <row r="8" spans="2:28" ht="15" thickBot="1" x14ac:dyDescent="0.35">
      <c r="B8" s="5" t="s">
        <v>15</v>
      </c>
      <c r="C8" s="11">
        <v>0.69099999999999995</v>
      </c>
      <c r="G8" s="37" t="s">
        <v>11</v>
      </c>
      <c r="H8" s="19">
        <v>6</v>
      </c>
      <c r="I8" s="19">
        <v>6</v>
      </c>
      <c r="J8" s="20">
        <v>0</v>
      </c>
      <c r="K8" s="21">
        <f t="shared" si="0"/>
        <v>0</v>
      </c>
      <c r="L8" s="21">
        <f>K8-K7</f>
        <v>0</v>
      </c>
      <c r="M8" s="19">
        <f>$C$5*L8</f>
        <v>0</v>
      </c>
      <c r="N8" s="19">
        <f>(0.5*$C$9*$C$8*$C$7*K8^2)*-1</f>
        <v>0</v>
      </c>
      <c r="O8" s="19">
        <f>M8-N8-C$17</f>
        <v>56.672370000000008</v>
      </c>
      <c r="P8" s="76">
        <f>O8*K8</f>
        <v>0</v>
      </c>
      <c r="Q8" s="81" t="str">
        <f>IF(L8&lt;0,"Braking","Not Braking")</f>
        <v>Not Braking</v>
      </c>
      <c r="R8" s="46">
        <f>(IF(L8&gt;0,(O8*((K8+K7)/2)),0)+R7)</f>
        <v>0</v>
      </c>
      <c r="S8" s="47">
        <f t="shared" si="1"/>
        <v>0</v>
      </c>
      <c r="T8" s="56">
        <f>IF(L8&lt;0,((O8*((K8+K7)/2))+((N8*((K8+K7)/2))+C$17*((K8+K7)/2))),0)</f>
        <v>0</v>
      </c>
      <c r="U8" s="57">
        <f>IF(L8&lt;0,((O8*((K8+K7)/2))+((N8*((K8+K7)/2))+C$17*((K8+K7)/2))),0)+U7</f>
        <v>0</v>
      </c>
      <c r="V8" s="58">
        <f t="shared" si="2"/>
        <v>0</v>
      </c>
      <c r="W8" s="52">
        <f t="shared" si="4"/>
        <v>0</v>
      </c>
      <c r="X8" s="53">
        <f t="shared" si="3"/>
        <v>0</v>
      </c>
      <c r="Y8" s="50">
        <v>0</v>
      </c>
    </row>
    <row r="9" spans="2:28" ht="15" thickBot="1" x14ac:dyDescent="0.35">
      <c r="B9" s="6" t="s">
        <v>16</v>
      </c>
      <c r="C9" s="11">
        <v>1.167</v>
      </c>
      <c r="G9" s="37" t="s">
        <v>11</v>
      </c>
      <c r="H9" s="19">
        <v>7</v>
      </c>
      <c r="I9" s="19">
        <v>7</v>
      </c>
      <c r="J9" s="20">
        <v>0</v>
      </c>
      <c r="K9" s="21">
        <f t="shared" si="0"/>
        <v>0</v>
      </c>
      <c r="L9" s="21">
        <f>K9-K8</f>
        <v>0</v>
      </c>
      <c r="M9" s="19">
        <f>$C$5*L9</f>
        <v>0</v>
      </c>
      <c r="N9" s="19">
        <f>(0.5*$C$9*$C$8*$C$7*K9^2)*-1</f>
        <v>0</v>
      </c>
      <c r="O9" s="19">
        <f>M9-N9-C$17</f>
        <v>56.672370000000008</v>
      </c>
      <c r="P9" s="76">
        <f>O9*K9</f>
        <v>0</v>
      </c>
      <c r="Q9" s="81" t="str">
        <f>IF(L9&lt;0,"Braking","Not Braking")</f>
        <v>Not Braking</v>
      </c>
      <c r="R9" s="46">
        <f>(IF(L9&gt;0,(O9*((K9+K8)/2)),0)+R8)</f>
        <v>0</v>
      </c>
      <c r="S9" s="47">
        <f t="shared" si="1"/>
        <v>0</v>
      </c>
      <c r="T9" s="56">
        <f>IF(L9&lt;0,((O9*((K9+K8)/2))+((N9*((K9+K8)/2))+C$17*((K9+K8)/2))),0)</f>
        <v>0</v>
      </c>
      <c r="U9" s="57">
        <f>IF(L9&lt;0,((O9*((K9+K8)/2))+((N9*((K9+K8)/2))+C$17*((K9+K8)/2))),0)+U8</f>
        <v>0</v>
      </c>
      <c r="V9" s="58">
        <f t="shared" si="2"/>
        <v>0</v>
      </c>
      <c r="W9" s="52">
        <f t="shared" si="4"/>
        <v>0</v>
      </c>
      <c r="X9" s="53">
        <f t="shared" si="3"/>
        <v>0</v>
      </c>
      <c r="Y9" s="50">
        <v>0</v>
      </c>
    </row>
    <row r="10" spans="2:28" ht="15" thickBot="1" x14ac:dyDescent="0.35">
      <c r="B10" s="4" t="s">
        <v>27</v>
      </c>
      <c r="C10" s="10"/>
      <c r="G10" s="37" t="s">
        <v>11</v>
      </c>
      <c r="H10" s="19">
        <v>8</v>
      </c>
      <c r="I10" s="19">
        <v>8</v>
      </c>
      <c r="J10" s="20">
        <v>0</v>
      </c>
      <c r="K10" s="21">
        <f t="shared" si="0"/>
        <v>0</v>
      </c>
      <c r="L10" s="21">
        <f>K10-K9</f>
        <v>0</v>
      </c>
      <c r="M10" s="19">
        <f>$C$5*L10</f>
        <v>0</v>
      </c>
      <c r="N10" s="19">
        <f>(0.5*$C$9*$C$8*$C$7*K10^2)*-1</f>
        <v>0</v>
      </c>
      <c r="O10" s="19">
        <f>M10-N10-C$17</f>
        <v>56.672370000000008</v>
      </c>
      <c r="P10" s="76">
        <f>O10*K10</f>
        <v>0</v>
      </c>
      <c r="Q10" s="81" t="str">
        <f>IF(L10&lt;0,"Braking","Not Braking")</f>
        <v>Not Braking</v>
      </c>
      <c r="R10" s="46">
        <f>(IF(L10&gt;0,(O10*((K10+K9)/2)),0)+R9)</f>
        <v>0</v>
      </c>
      <c r="S10" s="47">
        <f t="shared" si="1"/>
        <v>0</v>
      </c>
      <c r="T10" s="56">
        <f>IF(L10&lt;0,((O10*((K10+K9)/2))+((N10*((K10+K9)/2))+C$17*((K10+K9)/2))),0)</f>
        <v>0</v>
      </c>
      <c r="U10" s="57">
        <f>IF(L10&lt;0,((O10*((K10+K9)/2))+((N10*((K10+K9)/2))+C$17*((K10+K9)/2))),0)+U9</f>
        <v>0</v>
      </c>
      <c r="V10" s="58">
        <f t="shared" si="2"/>
        <v>0</v>
      </c>
      <c r="W10" s="52">
        <f t="shared" si="4"/>
        <v>0</v>
      </c>
      <c r="X10" s="53">
        <f t="shared" si="3"/>
        <v>0</v>
      </c>
      <c r="Y10" s="50">
        <v>0</v>
      </c>
    </row>
    <row r="11" spans="2:28" ht="15" thickBot="1" x14ac:dyDescent="0.35">
      <c r="B11" s="7" t="s">
        <v>28</v>
      </c>
      <c r="C11" s="11">
        <v>0.95</v>
      </c>
      <c r="G11" s="37" t="s">
        <v>11</v>
      </c>
      <c r="H11" s="19">
        <v>9</v>
      </c>
      <c r="I11" s="19">
        <v>9</v>
      </c>
      <c r="J11" s="20">
        <v>0</v>
      </c>
      <c r="K11" s="21">
        <f t="shared" si="0"/>
        <v>0</v>
      </c>
      <c r="L11" s="21">
        <f>K11-K10</f>
        <v>0</v>
      </c>
      <c r="M11" s="19">
        <f>$C$5*L11</f>
        <v>0</v>
      </c>
      <c r="N11" s="19">
        <f>(0.5*$C$9*$C$8*$C$7*K11^2)*-1</f>
        <v>0</v>
      </c>
      <c r="O11" s="19">
        <f>M11-N11-C$17</f>
        <v>56.672370000000008</v>
      </c>
      <c r="P11" s="76">
        <f>O11*K11</f>
        <v>0</v>
      </c>
      <c r="Q11" s="81" t="str">
        <f>IF(L11&lt;0,"Braking","Not Braking")</f>
        <v>Not Braking</v>
      </c>
      <c r="R11" s="46">
        <f>(IF(L11&gt;0,(O11*((K11+K10)/2)),0)+R10)</f>
        <v>0</v>
      </c>
      <c r="S11" s="47">
        <f t="shared" si="1"/>
        <v>0</v>
      </c>
      <c r="T11" s="56">
        <f>IF(L11&lt;0,((O11*((K11+K10)/2))+((N11*((K11+K10)/2))+C$17*((K11+K10)/2))),0)</f>
        <v>0</v>
      </c>
      <c r="U11" s="57">
        <f>IF(L11&lt;0,((O11*((K11+K10)/2))+((N11*((K11+K10)/2))+C$17*((K11+K10)/2))),0)+U10</f>
        <v>0</v>
      </c>
      <c r="V11" s="58">
        <f t="shared" si="2"/>
        <v>0</v>
      </c>
      <c r="W11" s="52">
        <f t="shared" si="4"/>
        <v>0</v>
      </c>
      <c r="X11" s="53">
        <f t="shared" si="3"/>
        <v>0</v>
      </c>
      <c r="Y11" s="50">
        <v>0</v>
      </c>
    </row>
    <row r="12" spans="2:28" ht="15" thickBot="1" x14ac:dyDescent="0.35">
      <c r="B12" s="5" t="s">
        <v>32</v>
      </c>
      <c r="C12" s="11">
        <v>0.9</v>
      </c>
      <c r="G12" s="37" t="s">
        <v>11</v>
      </c>
      <c r="H12" s="19">
        <v>10</v>
      </c>
      <c r="I12" s="19">
        <v>10</v>
      </c>
      <c r="J12" s="20">
        <v>0</v>
      </c>
      <c r="K12" s="21">
        <f t="shared" si="0"/>
        <v>0</v>
      </c>
      <c r="L12" s="21">
        <f>K12-K11</f>
        <v>0</v>
      </c>
      <c r="M12" s="19">
        <f>$C$5*L12</f>
        <v>0</v>
      </c>
      <c r="N12" s="19">
        <f>(0.5*$C$9*$C$8*$C$7*K12^2)*-1</f>
        <v>0</v>
      </c>
      <c r="O12" s="19">
        <f>M12-N12-C$17</f>
        <v>56.672370000000008</v>
      </c>
      <c r="P12" s="76">
        <f>O12*K12</f>
        <v>0</v>
      </c>
      <c r="Q12" s="81" t="str">
        <f>IF(L12&lt;0,"Braking","Not Braking")</f>
        <v>Not Braking</v>
      </c>
      <c r="R12" s="46">
        <f>(IF(L12&gt;0,(O12*((K12+K11)/2)),0)+R11)</f>
        <v>0</v>
      </c>
      <c r="S12" s="47">
        <f t="shared" si="1"/>
        <v>0</v>
      </c>
      <c r="T12" s="56">
        <f>IF(L12&lt;0,((O12*((K12+K11)/2))+((N12*((K12+K11)/2))+C$17*((K12+K11)/2))),0)</f>
        <v>0</v>
      </c>
      <c r="U12" s="57">
        <f>IF(L12&lt;0,((O12*((K12+K11)/2))+((N12*((K12+K11)/2))+C$17*((K12+K11)/2))),0)+U11</f>
        <v>0</v>
      </c>
      <c r="V12" s="58">
        <f t="shared" si="2"/>
        <v>0</v>
      </c>
      <c r="W12" s="52">
        <f t="shared" si="4"/>
        <v>0</v>
      </c>
      <c r="X12" s="53">
        <f t="shared" si="3"/>
        <v>0</v>
      </c>
      <c r="Y12" s="50">
        <v>0</v>
      </c>
    </row>
    <row r="13" spans="2:28" ht="15" thickBot="1" x14ac:dyDescent="0.35">
      <c r="B13" s="5" t="s">
        <v>31</v>
      </c>
      <c r="C13" s="14">
        <v>0.85</v>
      </c>
      <c r="G13" s="37" t="s">
        <v>11</v>
      </c>
      <c r="H13" s="19">
        <v>11</v>
      </c>
      <c r="I13" s="19">
        <v>11</v>
      </c>
      <c r="J13" s="20">
        <v>0</v>
      </c>
      <c r="K13" s="21">
        <f t="shared" si="0"/>
        <v>0</v>
      </c>
      <c r="L13" s="21">
        <f>K13-K12</f>
        <v>0</v>
      </c>
      <c r="M13" s="19">
        <f>$C$5*L13</f>
        <v>0</v>
      </c>
      <c r="N13" s="19">
        <f>(0.5*$C$9*$C$8*$C$7*K13^2)*-1</f>
        <v>0</v>
      </c>
      <c r="O13" s="19">
        <f>M13-N13-C$17</f>
        <v>56.672370000000008</v>
      </c>
      <c r="P13" s="76">
        <f>O13*K13</f>
        <v>0</v>
      </c>
      <c r="Q13" s="81" t="str">
        <f>IF(L13&lt;0,"Braking","Not Braking")</f>
        <v>Not Braking</v>
      </c>
      <c r="R13" s="46">
        <f>(IF(L13&gt;0,(O13*((K13+K12)/2)),0)+R12)</f>
        <v>0</v>
      </c>
      <c r="S13" s="47">
        <f t="shared" si="1"/>
        <v>0</v>
      </c>
      <c r="T13" s="56">
        <f>IF(L13&lt;0,((O13*((K13+K12)/2))+((N13*((K13+K12)/2))+C$17*((K13+K12)/2))),0)</f>
        <v>0</v>
      </c>
      <c r="U13" s="57">
        <f>IF(L13&lt;0,((O13*((K13+K12)/2))+((N13*((K13+K12)/2))+C$17*((K13+K12)/2))),0)+U12</f>
        <v>0</v>
      </c>
      <c r="V13" s="58">
        <f t="shared" si="2"/>
        <v>0</v>
      </c>
      <c r="W13" s="52">
        <f t="shared" si="4"/>
        <v>0</v>
      </c>
      <c r="X13" s="53">
        <f t="shared" si="3"/>
        <v>0</v>
      </c>
      <c r="Y13" s="50">
        <v>0</v>
      </c>
    </row>
    <row r="14" spans="2:28" ht="15" thickBot="1" x14ac:dyDescent="0.35">
      <c r="B14" s="6" t="s">
        <v>29</v>
      </c>
      <c r="C14" s="11">
        <v>0.95</v>
      </c>
      <c r="G14" s="37" t="s">
        <v>11</v>
      </c>
      <c r="H14" s="19">
        <v>12</v>
      </c>
      <c r="I14" s="19">
        <v>12</v>
      </c>
      <c r="J14" s="20">
        <v>0.2</v>
      </c>
      <c r="K14" s="21">
        <f t="shared" si="0"/>
        <v>5.5555555555555559E-2</v>
      </c>
      <c r="L14" s="21">
        <f>K14-K13</f>
        <v>5.5555555555555559E-2</v>
      </c>
      <c r="M14" s="19">
        <f>$C$5*L14</f>
        <v>16.047222222222224</v>
      </c>
      <c r="N14" s="19">
        <f>(0.5*$C$9*$C$8*$C$7*K14^2)*-1</f>
        <v>-8.9962171984722217E-4</v>
      </c>
      <c r="O14" s="19">
        <f>M14-N14-C$17</f>
        <v>72.720491843942085</v>
      </c>
      <c r="P14" s="76">
        <f>O14*K14</f>
        <v>4.0400273246634493</v>
      </c>
      <c r="Q14" s="81" t="str">
        <f>IF(L14&lt;0,"Braking","Not Braking")</f>
        <v>Not Braking</v>
      </c>
      <c r="R14" s="46">
        <f>(IF(L14&gt;0,(O14*((K14+K13)/2)),0)+R13)</f>
        <v>2.0200136623317246</v>
      </c>
      <c r="S14" s="47">
        <f t="shared" si="1"/>
        <v>5.6111490620325687E-7</v>
      </c>
      <c r="T14" s="56">
        <f>IF(L14&lt;0,((O14*((K14+K13)/2))+((N14*((K14+K13)/2))+C$17*((K14+K13)/2))),0)</f>
        <v>0</v>
      </c>
      <c r="U14" s="57">
        <f>IF(L14&lt;0,((O14*((K14+K13)/2))+((N14*((K14+K13)/2))+C$17*((K14+K13)/2))),0)+U13</f>
        <v>0</v>
      </c>
      <c r="V14" s="58">
        <f t="shared" si="2"/>
        <v>0</v>
      </c>
      <c r="W14" s="52">
        <f t="shared" si="4"/>
        <v>0</v>
      </c>
      <c r="X14" s="53">
        <f t="shared" si="3"/>
        <v>0</v>
      </c>
      <c r="Y14" s="50">
        <f>(X14/S14)*100*-1</f>
        <v>0</v>
      </c>
    </row>
    <row r="15" spans="2:28" ht="15" thickBot="1" x14ac:dyDescent="0.35">
      <c r="G15" s="37" t="s">
        <v>11</v>
      </c>
      <c r="H15" s="19">
        <v>13</v>
      </c>
      <c r="I15" s="19">
        <v>13</v>
      </c>
      <c r="J15" s="20">
        <v>1.7</v>
      </c>
      <c r="K15" s="21">
        <f t="shared" si="0"/>
        <v>0.47222222222222221</v>
      </c>
      <c r="L15" s="21">
        <f>K15-K14</f>
        <v>0.41666666666666663</v>
      </c>
      <c r="M15" s="19">
        <f>$C$5*L15</f>
        <v>120.35416666666667</v>
      </c>
      <c r="N15" s="19">
        <f>(0.5*$C$9*$C$8*$C$7*K15^2)*-1</f>
        <v>-6.499766925896179E-2</v>
      </c>
      <c r="O15" s="19">
        <f>M15-N15-C$17</f>
        <v>177.09153433592564</v>
      </c>
      <c r="P15" s="76">
        <f>O15*K15</f>
        <v>83.626557880853781</v>
      </c>
      <c r="Q15" s="81" t="str">
        <f>IF(L15&lt;0,"Braking","Not Braking")</f>
        <v>Not Braking</v>
      </c>
      <c r="R15" s="46">
        <f>(IF(L15&gt;0,(O15*((K15+K14)/2)),0)+R14)</f>
        <v>48.752501889867659</v>
      </c>
      <c r="S15" s="47">
        <f t="shared" si="1"/>
        <v>1.3542361636074349E-5</v>
      </c>
      <c r="T15" s="56">
        <f>IF(L15&lt;0,((O15*((K15+K14)/2))+((N15*((K15+K14)/2))+C$17*((K15+K14)/2))),0)</f>
        <v>0</v>
      </c>
      <c r="U15" s="57">
        <f>IF(L15&lt;0,((O15*((K15+K14)/2))+((N15*((K15+K14)/2))+C$17*((K15+K14)/2))),0)+U14</f>
        <v>0</v>
      </c>
      <c r="V15" s="58">
        <f t="shared" si="2"/>
        <v>0</v>
      </c>
      <c r="W15" s="52">
        <f t="shared" si="4"/>
        <v>0</v>
      </c>
      <c r="X15" s="53">
        <f t="shared" si="3"/>
        <v>0</v>
      </c>
      <c r="Y15" s="50">
        <f t="shared" ref="Y15:Y78" si="5">(X15/S15)*100*-1</f>
        <v>0</v>
      </c>
    </row>
    <row r="16" spans="2:28" ht="15" thickBot="1" x14ac:dyDescent="0.35">
      <c r="B16" s="4" t="s">
        <v>18</v>
      </c>
      <c r="C16" s="10"/>
      <c r="G16" s="37" t="s">
        <v>11</v>
      </c>
      <c r="H16" s="19">
        <v>14</v>
      </c>
      <c r="I16" s="19">
        <v>14</v>
      </c>
      <c r="J16" s="20">
        <v>5.4</v>
      </c>
      <c r="K16" s="21">
        <f t="shared" si="0"/>
        <v>1.5</v>
      </c>
      <c r="L16" s="21">
        <f>K16-K15</f>
        <v>1.0277777777777777</v>
      </c>
      <c r="M16" s="19">
        <f>$C$5*L16</f>
        <v>296.87361111111113</v>
      </c>
      <c r="N16" s="19">
        <f>(0.5*$C$9*$C$8*$C$7*K16^2)*-1</f>
        <v>-0.65582423376862486</v>
      </c>
      <c r="O16" s="19">
        <f>M16-N16-C$17</f>
        <v>354.20180534487974</v>
      </c>
      <c r="P16" s="76">
        <f>O16*K16</f>
        <v>531.30270801731967</v>
      </c>
      <c r="Q16" s="81" t="str">
        <f>IF(L16&lt;0,"Braking","Not Braking")</f>
        <v>Not Braking</v>
      </c>
      <c r="R16" s="46">
        <f>(IF(L16&gt;0,(O16*((K16+K15)/2)),0)+R15)</f>
        <v>398.03483771606852</v>
      </c>
      <c r="S16" s="47">
        <f t="shared" si="1"/>
        <v>1.1056523269890792E-4</v>
      </c>
      <c r="T16" s="56">
        <f>IF(L16&lt;0,((O16*((K16+K15)/2))+((N16*((K16+K15)/2))+C$17*((K16+K15)/2))),0)</f>
        <v>0</v>
      </c>
      <c r="U16" s="57">
        <f>IF(L16&lt;0,((O16*((K16+K15)/2))+((N16*((K16+K15)/2))+C$17*((K16+K15)/2))),0)+U15</f>
        <v>0</v>
      </c>
      <c r="V16" s="58">
        <f t="shared" si="2"/>
        <v>0</v>
      </c>
      <c r="W16" s="52">
        <f t="shared" si="4"/>
        <v>0</v>
      </c>
      <c r="X16" s="53">
        <f t="shared" si="3"/>
        <v>0</v>
      </c>
      <c r="Y16" s="50">
        <f t="shared" si="5"/>
        <v>0</v>
      </c>
    </row>
    <row r="17" spans="2:25" ht="15" thickBot="1" x14ac:dyDescent="0.35">
      <c r="B17" s="6" t="s">
        <v>17</v>
      </c>
      <c r="C17" s="12">
        <f>(0.02*9.81*$C$5)*-1</f>
        <v>-56.672370000000008</v>
      </c>
      <c r="G17" s="37" t="s">
        <v>11</v>
      </c>
      <c r="H17" s="19">
        <v>15</v>
      </c>
      <c r="I17" s="19">
        <v>15</v>
      </c>
      <c r="J17" s="20">
        <v>9.9</v>
      </c>
      <c r="K17" s="21">
        <f t="shared" si="0"/>
        <v>2.75</v>
      </c>
      <c r="L17" s="21">
        <f>K17-K16</f>
        <v>1.25</v>
      </c>
      <c r="M17" s="19">
        <f>$C$5*L17</f>
        <v>361.0625</v>
      </c>
      <c r="N17" s="19">
        <f>(0.5*$C$9*$C$8*$C$7*K17^2)*-1</f>
        <v>-2.2042981190556561</v>
      </c>
      <c r="O17" s="19">
        <f>M17-N17-C$17</f>
        <v>419.93916811905564</v>
      </c>
      <c r="P17" s="76">
        <f>O17*K17</f>
        <v>1154.832712327403</v>
      </c>
      <c r="Q17" s="81" t="str">
        <f>IF(L17&lt;0,"Braking","Not Braking")</f>
        <v>Not Braking</v>
      </c>
      <c r="R17" s="46">
        <f>(IF(L17&gt;0,(O17*((K17+K16)/2)),0)+R16)</f>
        <v>1290.4055699690616</v>
      </c>
      <c r="S17" s="47">
        <f t="shared" si="1"/>
        <v>3.5844599165807265E-4</v>
      </c>
      <c r="T17" s="56">
        <f>IF(L17&lt;0,((O17*((K17+K16)/2))+((N17*((K17+K16)/2))+C$17*((K17+K16)/2))),0)</f>
        <v>0</v>
      </c>
      <c r="U17" s="57">
        <f>IF(L17&lt;0,((O17*((K17+K16)/2))+((N17*((K17+K16)/2))+C$17*((K17+K16)/2))),0)+U16</f>
        <v>0</v>
      </c>
      <c r="V17" s="58">
        <f t="shared" si="2"/>
        <v>0</v>
      </c>
      <c r="W17" s="52">
        <f t="shared" si="4"/>
        <v>0</v>
      </c>
      <c r="X17" s="53">
        <f t="shared" si="3"/>
        <v>0</v>
      </c>
      <c r="Y17" s="50">
        <f t="shared" si="5"/>
        <v>0</v>
      </c>
    </row>
    <row r="18" spans="2:25" ht="15" thickBot="1" x14ac:dyDescent="0.35">
      <c r="B18" s="13" t="s">
        <v>35</v>
      </c>
      <c r="C18" s="12">
        <f>C11^2*C12^2*C13^2*C14</f>
        <v>0.501757284375</v>
      </c>
      <c r="G18" s="37" t="s">
        <v>11</v>
      </c>
      <c r="H18" s="19">
        <v>16</v>
      </c>
      <c r="I18" s="19">
        <v>16</v>
      </c>
      <c r="J18" s="20">
        <v>13.1</v>
      </c>
      <c r="K18" s="21">
        <f t="shared" si="0"/>
        <v>3.6388888888888888</v>
      </c>
      <c r="L18" s="21">
        <f>K18-K17</f>
        <v>0.88888888888888884</v>
      </c>
      <c r="M18" s="19">
        <f>$C$5*L18</f>
        <v>256.75555555555559</v>
      </c>
      <c r="N18" s="19">
        <f>(0.5*$C$9*$C$8*$C$7*K18^2)*-1</f>
        <v>-3.8596020835745448</v>
      </c>
      <c r="O18" s="19">
        <f>M18-N18-C$17</f>
        <v>317.28752763913013</v>
      </c>
      <c r="P18" s="76">
        <f>O18*K18</f>
        <v>1154.5740589090569</v>
      </c>
      <c r="Q18" s="81" t="str">
        <f>IF(L18&lt;0,"Braking","Not Braking")</f>
        <v>Not Braking</v>
      </c>
      <c r="R18" s="46">
        <f>(IF(L18&gt;0,(O18*((K18+K17)/2)),0)+R17)</f>
        <v>2303.9629499273942</v>
      </c>
      <c r="S18" s="47">
        <f t="shared" si="1"/>
        <v>6.3998970831316505E-4</v>
      </c>
      <c r="T18" s="56">
        <f>IF(L18&lt;0,((O18*((K18+K17)/2))+((N18*((K18+K17)/2))+C$17*((K18+K17)/2))),0)</f>
        <v>0</v>
      </c>
      <c r="U18" s="57">
        <f>IF(L18&lt;0,((O18*((K18+K17)/2))+((N18*((K18+K17)/2))+C$17*((K18+K17)/2))),0)+U17</f>
        <v>0</v>
      </c>
      <c r="V18" s="58">
        <f t="shared" si="2"/>
        <v>0</v>
      </c>
      <c r="W18" s="52">
        <f t="shared" si="4"/>
        <v>0</v>
      </c>
      <c r="X18" s="53">
        <f t="shared" si="3"/>
        <v>0</v>
      </c>
      <c r="Y18" s="50">
        <f t="shared" si="5"/>
        <v>0</v>
      </c>
    </row>
    <row r="19" spans="2:25" ht="29.4" thickBot="1" x14ac:dyDescent="0.35">
      <c r="B19" s="16" t="s">
        <v>38</v>
      </c>
      <c r="C19" s="15">
        <f>(SUM($T$1727:$T$1797))*-1</f>
        <v>192117.45588348771</v>
      </c>
      <c r="G19" s="37" t="s">
        <v>11</v>
      </c>
      <c r="H19" s="19">
        <v>17</v>
      </c>
      <c r="I19" s="19">
        <v>17</v>
      </c>
      <c r="J19" s="20">
        <v>16.899999999999999</v>
      </c>
      <c r="K19" s="21">
        <f t="shared" si="0"/>
        <v>4.6944444444444438</v>
      </c>
      <c r="L19" s="21">
        <f>K19-K18</f>
        <v>1.0555555555555549</v>
      </c>
      <c r="M19" s="19">
        <f>$C$5*L19</f>
        <v>304.89722222222207</v>
      </c>
      <c r="N19" s="19">
        <f>(0.5*$C$9*$C$8*$C$7*K19^2)*-1</f>
        <v>-6.4235239851391261</v>
      </c>
      <c r="O19" s="19">
        <f>M19-N19-C$17</f>
        <v>367.9931162073612</v>
      </c>
      <c r="P19" s="76">
        <f>O19*K19</f>
        <v>1727.5232399734455</v>
      </c>
      <c r="Q19" s="81" t="str">
        <f>IF(L19&lt;0,"Braking","Not Braking")</f>
        <v>Not Braking</v>
      </c>
      <c r="R19" s="46">
        <f>(IF(L19&gt;0,(O19*((K19+K18)/2)),0)+R18)</f>
        <v>3837.2676007913988</v>
      </c>
      <c r="S19" s="47">
        <f t="shared" si="1"/>
        <v>1.0659076668864996E-3</v>
      </c>
      <c r="T19" s="56">
        <f>IF(L19&lt;0,((O19*((K19+K18)/2))+((N19*((K19+K18)/2))+C$17*((K19+K18)/2))),0)</f>
        <v>0</v>
      </c>
      <c r="U19" s="57">
        <f>IF(L19&lt;0,((O19*((K19+K18)/2))+((N19*((K19+K18)/2))+C$17*((K19+K18)/2))),0)+U18</f>
        <v>0</v>
      </c>
      <c r="V19" s="58">
        <f t="shared" si="2"/>
        <v>0</v>
      </c>
      <c r="W19" s="52">
        <f t="shared" si="4"/>
        <v>0</v>
      </c>
      <c r="X19" s="53">
        <f t="shared" si="3"/>
        <v>0</v>
      </c>
      <c r="Y19" s="50">
        <f t="shared" si="5"/>
        <v>0</v>
      </c>
    </row>
    <row r="20" spans="2:25" x14ac:dyDescent="0.3">
      <c r="G20" s="37" t="s">
        <v>11</v>
      </c>
      <c r="H20" s="19">
        <v>18</v>
      </c>
      <c r="I20" s="19">
        <v>18</v>
      </c>
      <c r="J20" s="20">
        <v>21.7</v>
      </c>
      <c r="K20" s="21">
        <f t="shared" si="0"/>
        <v>6.0277777777777777</v>
      </c>
      <c r="L20" s="21">
        <f>K20-K19</f>
        <v>1.3333333333333339</v>
      </c>
      <c r="M20" s="19">
        <f>$C$5*L20</f>
        <v>385.13333333333355</v>
      </c>
      <c r="N20" s="19">
        <f>(0.5*$C$9*$C$8*$C$7*K20^2)*-1</f>
        <v>-10.59057179147146</v>
      </c>
      <c r="O20" s="19">
        <f>M20-N20-C$17</f>
        <v>452.39627512480502</v>
      </c>
      <c r="P20" s="76">
        <f>O20*K20</f>
        <v>2726.9442139467415</v>
      </c>
      <c r="Q20" s="81" t="str">
        <f>IF(L20&lt;0,"Braking","Not Braking")</f>
        <v>Not Braking</v>
      </c>
      <c r="R20" s="46">
        <f>(IF(L20&gt;0,(O20*((K20+K19)/2)),0)+R19)</f>
        <v>6262.6142979882698</v>
      </c>
      <c r="S20" s="47">
        <f t="shared" si="1"/>
        <v>1.7396150827745194E-3</v>
      </c>
      <c r="T20" s="56">
        <f>IF(L20&lt;0,((O20*((K20+K19)/2))+((N20*((K20+K19)/2))+C$17*((K20+K19)/2))),0)</f>
        <v>0</v>
      </c>
      <c r="U20" s="57">
        <f>IF(L20&lt;0,((O20*((K20+K19)/2))+((N20*((K20+K19)/2))+C$17*((K20+K19)/2))),0)+U19</f>
        <v>0</v>
      </c>
      <c r="V20" s="58">
        <f t="shared" si="2"/>
        <v>0</v>
      </c>
      <c r="W20" s="52">
        <f t="shared" si="4"/>
        <v>0</v>
      </c>
      <c r="X20" s="53">
        <f t="shared" si="3"/>
        <v>0</v>
      </c>
      <c r="Y20" s="50">
        <f t="shared" si="5"/>
        <v>0</v>
      </c>
    </row>
    <row r="21" spans="2:25" x14ac:dyDescent="0.3">
      <c r="G21" s="37" t="s">
        <v>11</v>
      </c>
      <c r="H21" s="19">
        <v>19</v>
      </c>
      <c r="I21" s="19">
        <v>19</v>
      </c>
      <c r="J21" s="20">
        <v>26</v>
      </c>
      <c r="K21" s="21">
        <f t="shared" si="0"/>
        <v>7.2222222222222223</v>
      </c>
      <c r="L21" s="21">
        <f>K21-K20</f>
        <v>1.1944444444444446</v>
      </c>
      <c r="M21" s="19">
        <f>$C$5*L21</f>
        <v>345.01527777777784</v>
      </c>
      <c r="N21" s="19">
        <f>(0.5*$C$9*$C$8*$C$7*K21^2)*-1</f>
        <v>-15.203607065418053</v>
      </c>
      <c r="O21" s="19">
        <f>M21-N21-C$17</f>
        <v>416.8912548431959</v>
      </c>
      <c r="P21" s="76">
        <f>O21*K21</f>
        <v>3010.8812849786373</v>
      </c>
      <c r="Q21" s="81" t="str">
        <f>IF(L21&lt;0,"Braking","Not Braking")</f>
        <v>Not Braking</v>
      </c>
      <c r="R21" s="46">
        <f>(IF(L21&gt;0,(O21*((K21+K20)/2)),0)+R20)</f>
        <v>9024.5188613244427</v>
      </c>
      <c r="S21" s="47">
        <f t="shared" si="1"/>
        <v>2.5068107948123452E-3</v>
      </c>
      <c r="T21" s="56">
        <f>IF(L21&lt;0,((O21*((K21+K20)/2))+((N21*((K21+K20)/2))+C$17*((K21+K20)/2))),0)</f>
        <v>0</v>
      </c>
      <c r="U21" s="57">
        <f>IF(L21&lt;0,((O21*((K21+K20)/2))+((N21*((K21+K20)/2))+C$17*((K21+K20)/2))),0)+U20</f>
        <v>0</v>
      </c>
      <c r="V21" s="58">
        <f t="shared" si="2"/>
        <v>0</v>
      </c>
      <c r="W21" s="52">
        <f t="shared" si="4"/>
        <v>0</v>
      </c>
      <c r="X21" s="53">
        <f t="shared" si="3"/>
        <v>0</v>
      </c>
      <c r="Y21" s="50">
        <f t="shared" si="5"/>
        <v>0</v>
      </c>
    </row>
    <row r="22" spans="2:25" x14ac:dyDescent="0.3">
      <c r="G22" s="37" t="s">
        <v>11</v>
      </c>
      <c r="H22" s="19">
        <v>20</v>
      </c>
      <c r="I22" s="19">
        <v>20</v>
      </c>
      <c r="J22" s="20">
        <v>27.5</v>
      </c>
      <c r="K22" s="21">
        <f t="shared" si="0"/>
        <v>7.6388888888888884</v>
      </c>
      <c r="L22" s="21">
        <f>K22-K21</f>
        <v>0.41666666666666607</v>
      </c>
      <c r="M22" s="19">
        <f>$C$5*L22</f>
        <v>120.3541666666665</v>
      </c>
      <c r="N22" s="19">
        <f>(0.5*$C$9*$C$8*$C$7*K22^2)*-1</f>
        <v>-17.00847314086154</v>
      </c>
      <c r="O22" s="19">
        <f>M22-N22-C$17</f>
        <v>194.03500980752804</v>
      </c>
      <c r="P22" s="76">
        <f>O22*K22</f>
        <v>1482.2118804741724</v>
      </c>
      <c r="Q22" s="81" t="str">
        <f>IF(L22&lt;0,"Braking","Not Braking")</f>
        <v>Not Braking</v>
      </c>
      <c r="R22" s="46">
        <f>(IF(L22&gt;0,(O22*((K22+K21)/2)),0)+R21)</f>
        <v>10466.306781422047</v>
      </c>
      <c r="S22" s="47">
        <f t="shared" si="1"/>
        <v>2.9073074392839018E-3</v>
      </c>
      <c r="T22" s="56">
        <f>IF(L22&lt;0,((O22*((K22+K21)/2))+((N22*((K22+K21)/2))+C$17*((K22+K21)/2))),0)</f>
        <v>0</v>
      </c>
      <c r="U22" s="57">
        <f>IF(L22&lt;0,((O22*((K22+K21)/2))+((N22*((K22+K21)/2))+C$17*((K22+K21)/2))),0)+U21</f>
        <v>0</v>
      </c>
      <c r="V22" s="58">
        <f t="shared" si="2"/>
        <v>0</v>
      </c>
      <c r="W22" s="52">
        <f t="shared" si="4"/>
        <v>0</v>
      </c>
      <c r="X22" s="53">
        <f t="shared" si="3"/>
        <v>0</v>
      </c>
      <c r="Y22" s="50">
        <f t="shared" si="5"/>
        <v>0</v>
      </c>
    </row>
    <row r="23" spans="2:25" x14ac:dyDescent="0.3">
      <c r="G23" s="37" t="s">
        <v>11</v>
      </c>
      <c r="H23" s="19">
        <v>21</v>
      </c>
      <c r="I23" s="19">
        <v>21</v>
      </c>
      <c r="J23" s="20">
        <v>28.1</v>
      </c>
      <c r="K23" s="21">
        <f t="shared" si="0"/>
        <v>7.8055555555555554</v>
      </c>
      <c r="L23" s="21">
        <f>K23-K22</f>
        <v>0.16666666666666696</v>
      </c>
      <c r="M23" s="19">
        <f>$C$5*L23</f>
        <v>48.141666666666758</v>
      </c>
      <c r="N23" s="19">
        <f>(0.5*$C$9*$C$8*$C$7*K23^2)*-1</f>
        <v>-17.758757655214126</v>
      </c>
      <c r="O23" s="19">
        <f>M23-N23-C$17</f>
        <v>122.57279432188088</v>
      </c>
      <c r="P23" s="76">
        <f>O23*K23</f>
        <v>956.74875567912568</v>
      </c>
      <c r="Q23" s="81" t="str">
        <f>IF(L23&lt;0,"Braking","Not Braking")</f>
        <v>Not Braking</v>
      </c>
      <c r="R23" s="46">
        <f>(IF(L23&gt;0,(O23*((K23+K22)/2)),0)+R22)</f>
        <v>11412.841137574349</v>
      </c>
      <c r="S23" s="47">
        <f t="shared" si="1"/>
        <v>3.170233649326208E-3</v>
      </c>
      <c r="T23" s="56">
        <f>IF(L23&lt;0,((O23*((K23+K22)/2))+((N23*((K23+K22)/2))+C$17*((K23+K22)/2))),0)</f>
        <v>0</v>
      </c>
      <c r="U23" s="57">
        <f>IF(L23&lt;0,((O23*((K23+K22)/2))+((N23*((K23+K22)/2))+C$17*((K23+K22)/2))),0)+U22</f>
        <v>0</v>
      </c>
      <c r="V23" s="58">
        <f t="shared" si="2"/>
        <v>0</v>
      </c>
      <c r="W23" s="52">
        <f t="shared" si="4"/>
        <v>0</v>
      </c>
      <c r="X23" s="53">
        <f t="shared" si="3"/>
        <v>0</v>
      </c>
      <c r="Y23" s="50">
        <f t="shared" si="5"/>
        <v>0</v>
      </c>
    </row>
    <row r="24" spans="2:25" x14ac:dyDescent="0.3">
      <c r="G24" s="37" t="s">
        <v>11</v>
      </c>
      <c r="H24" s="19">
        <v>22</v>
      </c>
      <c r="I24" s="19">
        <v>22</v>
      </c>
      <c r="J24" s="20">
        <v>28.3</v>
      </c>
      <c r="K24" s="21">
        <f t="shared" si="0"/>
        <v>7.8611111111111107</v>
      </c>
      <c r="L24" s="21">
        <f>K24-K23</f>
        <v>5.5555555555555358E-2</v>
      </c>
      <c r="M24" s="19">
        <f>$C$5*L24</f>
        <v>16.047222222222167</v>
      </c>
      <c r="N24" s="19">
        <f>(0.5*$C$9*$C$8*$C$7*K24^2)*-1</f>
        <v>-18.012450980211042</v>
      </c>
      <c r="O24" s="19">
        <f>M24-N24-C$17</f>
        <v>90.732043202433218</v>
      </c>
      <c r="P24" s="76">
        <f>O24*K24</f>
        <v>713.25467295246108</v>
      </c>
      <c r="Q24" s="81" t="str">
        <f>IF(L24&lt;0,"Braking","Not Braking")</f>
        <v>Not Braking</v>
      </c>
      <c r="R24" s="46">
        <f>(IF(L24&gt;0,(O24*((K24+K23)/2)),0)+R23)</f>
        <v>12123.57547599341</v>
      </c>
      <c r="S24" s="47">
        <f t="shared" si="1"/>
        <v>3.3676598544426137E-3</v>
      </c>
      <c r="T24" s="56">
        <f>IF(L24&lt;0,((O24*((K24+K23)/2))+((N24*((K24+K23)/2))+C$17*((K24+K23)/2))),0)</f>
        <v>0</v>
      </c>
      <c r="U24" s="57">
        <f>IF(L24&lt;0,((O24*((K24+K23)/2))+((N24*((K24+K23)/2))+C$17*((K24+K23)/2))),0)+U23</f>
        <v>0</v>
      </c>
      <c r="V24" s="58">
        <f t="shared" si="2"/>
        <v>0</v>
      </c>
      <c r="W24" s="52">
        <f t="shared" si="4"/>
        <v>0</v>
      </c>
      <c r="X24" s="53">
        <f t="shared" si="3"/>
        <v>0</v>
      </c>
      <c r="Y24" s="50">
        <f t="shared" si="5"/>
        <v>0</v>
      </c>
    </row>
    <row r="25" spans="2:25" x14ac:dyDescent="0.3">
      <c r="G25" s="37" t="s">
        <v>11</v>
      </c>
      <c r="H25" s="19">
        <v>23</v>
      </c>
      <c r="I25" s="19">
        <v>23</v>
      </c>
      <c r="J25" s="20">
        <v>28.8</v>
      </c>
      <c r="K25" s="21">
        <f t="shared" si="0"/>
        <v>8</v>
      </c>
      <c r="L25" s="21">
        <f>K25-K24</f>
        <v>0.13888888888888928</v>
      </c>
      <c r="M25" s="19">
        <f>$C$5*L25</f>
        <v>40.118055555555671</v>
      </c>
      <c r="N25" s="19">
        <f>(0.5*$C$9*$C$8*$C$7*K25^2)*-1</f>
        <v>-18.654555982751997</v>
      </c>
      <c r="O25" s="19">
        <f>M25-N25-C$17</f>
        <v>115.44498153830767</v>
      </c>
      <c r="P25" s="76">
        <f>O25*K25</f>
        <v>923.55985230646138</v>
      </c>
      <c r="Q25" s="81" t="str">
        <f>IF(L25&lt;0,"Braking","Not Braking")</f>
        <v>Not Braking</v>
      </c>
      <c r="R25" s="46">
        <f>(IF(L25&gt;0,(O25*((K25+K24)/2)),0)+R24)</f>
        <v>13039.118315693044</v>
      </c>
      <c r="S25" s="47">
        <f t="shared" si="1"/>
        <v>3.6219773099147342E-3</v>
      </c>
      <c r="T25" s="56">
        <f>IF(L25&lt;0,((O25*((K25+K24)/2))+((N25*((K25+K24)/2))+C$17*((K25+K24)/2))),0)</f>
        <v>0</v>
      </c>
      <c r="U25" s="57">
        <f>IF(L25&lt;0,((O25*((K25+K24)/2))+((N25*((K25+K24)/2))+C$17*((K25+K24)/2))),0)+U24</f>
        <v>0</v>
      </c>
      <c r="V25" s="58">
        <f t="shared" si="2"/>
        <v>0</v>
      </c>
      <c r="W25" s="52">
        <f t="shared" si="4"/>
        <v>0</v>
      </c>
      <c r="X25" s="53">
        <f t="shared" si="3"/>
        <v>0</v>
      </c>
      <c r="Y25" s="50">
        <f t="shared" si="5"/>
        <v>0</v>
      </c>
    </row>
    <row r="26" spans="2:25" x14ac:dyDescent="0.3">
      <c r="G26" s="37" t="s">
        <v>11</v>
      </c>
      <c r="H26" s="19">
        <v>24</v>
      </c>
      <c r="I26" s="19">
        <v>24</v>
      </c>
      <c r="J26" s="20">
        <v>29.1</v>
      </c>
      <c r="K26" s="21">
        <f t="shared" si="0"/>
        <v>8.0833333333333339</v>
      </c>
      <c r="L26" s="21">
        <f>K26-K25</f>
        <v>8.3333333333333925E-2</v>
      </c>
      <c r="M26" s="19">
        <f>$C$5*L26</f>
        <v>24.070833333333507</v>
      </c>
      <c r="N26" s="19">
        <f>(0.5*$C$9*$C$8*$C$7*K26^2)*-1</f>
        <v>-19.045216714595657</v>
      </c>
      <c r="O26" s="19">
        <f>M26-N26-C$17</f>
        <v>99.788420047929179</v>
      </c>
      <c r="P26" s="76">
        <f>O26*K26</f>
        <v>806.62306205409425</v>
      </c>
      <c r="Q26" s="81" t="str">
        <f>IF(L26&lt;0,"Braking","Not Braking")</f>
        <v>Not Braking</v>
      </c>
      <c r="R26" s="46">
        <f>(IF(L26&gt;0,(O26*((K26+K25)/2)),0)+R25)</f>
        <v>13841.583526911807</v>
      </c>
      <c r="S26" s="47">
        <f t="shared" si="1"/>
        <v>3.8448843130310575E-3</v>
      </c>
      <c r="T26" s="56">
        <f>IF(L26&lt;0,((O26*((K26+K25)/2))+((N26*((K26+K25)/2))+C$17*((K26+K25)/2))),0)</f>
        <v>0</v>
      </c>
      <c r="U26" s="57">
        <f>IF(L26&lt;0,((O26*((K26+K25)/2))+((N26*((K26+K25)/2))+C$17*((K26+K25)/2))),0)+U25</f>
        <v>0</v>
      </c>
      <c r="V26" s="58">
        <f t="shared" si="2"/>
        <v>0</v>
      </c>
      <c r="W26" s="52">
        <f t="shared" si="4"/>
        <v>0</v>
      </c>
      <c r="X26" s="53">
        <f t="shared" si="3"/>
        <v>0</v>
      </c>
      <c r="Y26" s="50">
        <f t="shared" si="5"/>
        <v>0</v>
      </c>
    </row>
    <row r="27" spans="2:25" x14ac:dyDescent="0.3">
      <c r="G27" s="37" t="s">
        <v>11</v>
      </c>
      <c r="H27" s="19">
        <v>25</v>
      </c>
      <c r="I27" s="19">
        <v>25</v>
      </c>
      <c r="J27" s="20">
        <v>30.8</v>
      </c>
      <c r="K27" s="21">
        <f t="shared" si="0"/>
        <v>8.5555555555555554</v>
      </c>
      <c r="L27" s="21">
        <f>K27-K26</f>
        <v>0.47222222222222143</v>
      </c>
      <c r="M27" s="19">
        <f>$C$5*L27</f>
        <v>136.40138888888868</v>
      </c>
      <c r="N27" s="19">
        <f>(0.5*$C$9*$C$8*$C$7*K27^2)*-1</f>
        <v>-21.335428707896721</v>
      </c>
      <c r="O27" s="19">
        <f>M27-N27-C$17</f>
        <v>214.40918759678539</v>
      </c>
      <c r="P27" s="76">
        <f>O27*K27</f>
        <v>1834.3897161058305</v>
      </c>
      <c r="Q27" s="81" t="str">
        <f>IF(L27&lt;0,"Braking","Not Braking")</f>
        <v>Not Braking</v>
      </c>
      <c r="R27" s="46">
        <f>(IF(L27&gt;0,(O27*((K27+K26)/2)),0)+R26)</f>
        <v>15625.348851501731</v>
      </c>
      <c r="S27" s="47">
        <f t="shared" si="1"/>
        <v>4.3403746809727028E-3</v>
      </c>
      <c r="T27" s="56">
        <f>IF(L27&lt;0,((O27*((K27+K26)/2))+((N27*((K27+K26)/2))+C$17*((K27+K26)/2))),0)</f>
        <v>0</v>
      </c>
      <c r="U27" s="57">
        <f>IF(L27&lt;0,((O27*((K27+K26)/2))+((N27*((K27+K26)/2))+C$17*((K27+K26)/2))),0)+U26</f>
        <v>0</v>
      </c>
      <c r="V27" s="58">
        <f t="shared" si="2"/>
        <v>0</v>
      </c>
      <c r="W27" s="52">
        <f t="shared" si="4"/>
        <v>0</v>
      </c>
      <c r="X27" s="53">
        <f t="shared" si="3"/>
        <v>0</v>
      </c>
      <c r="Y27" s="50">
        <f t="shared" si="5"/>
        <v>0</v>
      </c>
    </row>
    <row r="28" spans="2:25" x14ac:dyDescent="0.3">
      <c r="G28" s="37" t="s">
        <v>11</v>
      </c>
      <c r="H28" s="19">
        <v>26</v>
      </c>
      <c r="I28" s="19">
        <v>26</v>
      </c>
      <c r="J28" s="20">
        <v>31.9</v>
      </c>
      <c r="K28" s="21">
        <f t="shared" si="0"/>
        <v>8.8611111111111107</v>
      </c>
      <c r="L28" s="21">
        <f>K28-K27</f>
        <v>0.30555555555555536</v>
      </c>
      <c r="M28" s="19">
        <f>$C$5*L28</f>
        <v>88.259722222222166</v>
      </c>
      <c r="N28" s="19">
        <f>(0.5*$C$9*$C$8*$C$7*K28^2)*-1</f>
        <v>-22.886601458343289</v>
      </c>
      <c r="O28" s="19">
        <f>M28-N28-C$17</f>
        <v>167.81869368056547</v>
      </c>
      <c r="P28" s="76">
        <f>O28*K28</f>
        <v>1487.0600912250106</v>
      </c>
      <c r="Q28" s="81" t="str">
        <f>IF(L28&lt;0,"Braking","Not Braking")</f>
        <v>Not Braking</v>
      </c>
      <c r="R28" s="46">
        <f>(IF(L28&gt;0,(O28*((K28+K27)/2)),0)+R27)</f>
        <v>17086.769975636656</v>
      </c>
      <c r="S28" s="47">
        <f t="shared" si="1"/>
        <v>4.7463249932324049E-3</v>
      </c>
      <c r="T28" s="56">
        <f>IF(L28&lt;0,((O28*((K28+K27)/2))+((N28*((K28+K27)/2))+C$17*((K28+K27)/2))),0)</f>
        <v>0</v>
      </c>
      <c r="U28" s="57">
        <f>IF(L28&lt;0,((O28*((K28+K27)/2))+((N28*((K28+K27)/2))+C$17*((K28+K27)/2))),0)+U27</f>
        <v>0</v>
      </c>
      <c r="V28" s="58">
        <f t="shared" si="2"/>
        <v>0</v>
      </c>
      <c r="W28" s="52">
        <f t="shared" si="4"/>
        <v>0</v>
      </c>
      <c r="X28" s="53">
        <f t="shared" si="3"/>
        <v>0</v>
      </c>
      <c r="Y28" s="50">
        <f t="shared" si="5"/>
        <v>0</v>
      </c>
    </row>
    <row r="29" spans="2:25" x14ac:dyDescent="0.3">
      <c r="G29" s="37" t="s">
        <v>11</v>
      </c>
      <c r="H29" s="19">
        <v>27</v>
      </c>
      <c r="I29" s="19">
        <v>27</v>
      </c>
      <c r="J29" s="20">
        <v>34.1</v>
      </c>
      <c r="K29" s="21">
        <f t="shared" si="0"/>
        <v>9.4722222222222232</v>
      </c>
      <c r="L29" s="21">
        <f>K29-K28</f>
        <v>0.61111111111111249</v>
      </c>
      <c r="M29" s="19">
        <f>$C$5*L29</f>
        <v>176.51944444444484</v>
      </c>
      <c r="N29" s="19">
        <f>(0.5*$C$9*$C$8*$C$7*K29^2)*-1</f>
        <v>-26.15222830138871</v>
      </c>
      <c r="O29" s="19">
        <f>M29-N29-C$17</f>
        <v>259.34404274583358</v>
      </c>
      <c r="P29" s="76">
        <f>O29*K29</f>
        <v>2456.5644048980348</v>
      </c>
      <c r="Q29" s="81" t="str">
        <f>IF(L29&lt;0,"Braking","Not Braking")</f>
        <v>Not Braking</v>
      </c>
      <c r="R29" s="46">
        <f>(IF(L29&gt;0,(O29*((K29+K28)/2)),0)+R28)</f>
        <v>19464.090367473465</v>
      </c>
      <c r="S29" s="47">
        <f t="shared" si="1"/>
        <v>5.4066917687426294E-3</v>
      </c>
      <c r="T29" s="56">
        <f>IF(L29&lt;0,((O29*((K29+K28)/2))+((N29*((K29+K28)/2))+C$17*((K29+K28)/2))),0)</f>
        <v>0</v>
      </c>
      <c r="U29" s="57">
        <f>IF(L29&lt;0,((O29*((K29+K28)/2))+((N29*((K29+K28)/2))+C$17*((K29+K28)/2))),0)+U28</f>
        <v>0</v>
      </c>
      <c r="V29" s="58">
        <f t="shared" si="2"/>
        <v>0</v>
      </c>
      <c r="W29" s="52">
        <f t="shared" si="4"/>
        <v>0</v>
      </c>
      <c r="X29" s="53">
        <f t="shared" si="3"/>
        <v>0</v>
      </c>
      <c r="Y29" s="50">
        <f t="shared" si="5"/>
        <v>0</v>
      </c>
    </row>
    <row r="30" spans="2:25" x14ac:dyDescent="0.3">
      <c r="G30" s="37" t="s">
        <v>11</v>
      </c>
      <c r="H30" s="19">
        <v>28</v>
      </c>
      <c r="I30" s="19">
        <v>28</v>
      </c>
      <c r="J30" s="20">
        <v>36.6</v>
      </c>
      <c r="K30" s="21">
        <f t="shared" si="0"/>
        <v>10.166666666666666</v>
      </c>
      <c r="L30" s="21">
        <f>K30-K29</f>
        <v>0.69444444444444287</v>
      </c>
      <c r="M30" s="19">
        <f>$C$5*L30</f>
        <v>200.59027777777735</v>
      </c>
      <c r="N30" s="19">
        <f>(0.5*$C$9*$C$8*$C$7*K30^2)*-1</f>
        <v>-30.127431775963618</v>
      </c>
      <c r="O30" s="19">
        <f>M30-N30-C$17</f>
        <v>287.39007955374097</v>
      </c>
      <c r="P30" s="76">
        <f>O30*K30</f>
        <v>2921.7991421296997</v>
      </c>
      <c r="Q30" s="81" t="str">
        <f>IF(L30&lt;0,"Braking","Not Braking")</f>
        <v>Not Braking</v>
      </c>
      <c r="R30" s="46">
        <f>(IF(L30&gt;0,(O30*((K30+K29)/2)),0)+R29)</f>
        <v>22286.101287535894</v>
      </c>
      <c r="S30" s="47">
        <f t="shared" si="1"/>
        <v>6.1905836909821928E-3</v>
      </c>
      <c r="T30" s="56">
        <f>IF(L30&lt;0,((O30*((K30+K29)/2))+((N30*((K30+K29)/2))+C$17*((K30+K29)/2))),0)</f>
        <v>0</v>
      </c>
      <c r="U30" s="57">
        <f>IF(L30&lt;0,((O30*((K30+K29)/2))+((N30*((K30+K29)/2))+C$17*((K30+K29)/2))),0)+U29</f>
        <v>0</v>
      </c>
      <c r="V30" s="58">
        <f t="shared" si="2"/>
        <v>0</v>
      </c>
      <c r="W30" s="52">
        <f t="shared" si="4"/>
        <v>0</v>
      </c>
      <c r="X30" s="53">
        <f t="shared" si="3"/>
        <v>0</v>
      </c>
      <c r="Y30" s="50">
        <f t="shared" si="5"/>
        <v>0</v>
      </c>
    </row>
    <row r="31" spans="2:25" x14ac:dyDescent="0.3">
      <c r="G31" s="37" t="s">
        <v>11</v>
      </c>
      <c r="H31" s="19">
        <v>29</v>
      </c>
      <c r="I31" s="19">
        <v>29</v>
      </c>
      <c r="J31" s="20">
        <v>39.1</v>
      </c>
      <c r="K31" s="21">
        <f t="shared" si="0"/>
        <v>10.861111111111111</v>
      </c>
      <c r="L31" s="21">
        <f>K31-K30</f>
        <v>0.69444444444444464</v>
      </c>
      <c r="M31" s="19">
        <f>$C$5*L31</f>
        <v>200.59027777777786</v>
      </c>
      <c r="N31" s="19">
        <f>(0.5*$C$9*$C$8*$C$7*K31^2)*-1</f>
        <v>-34.383767037990786</v>
      </c>
      <c r="O31" s="19">
        <f>M31-N31-C$17</f>
        <v>291.64641481576865</v>
      </c>
      <c r="P31" s="76">
        <f>O31*K31</f>
        <v>3167.6041164712651</v>
      </c>
      <c r="Q31" s="81" t="str">
        <f>IF(L31&lt;0,"Braking","Not Braking")</f>
        <v>Not Braking</v>
      </c>
      <c r="R31" s="46">
        <f>(IF(L31&gt;0,(O31*((K31+K30)/2)),0)+R30)</f>
        <v>25352.439287751684</v>
      </c>
      <c r="S31" s="47">
        <f t="shared" si="1"/>
        <v>7.04234424659769E-3</v>
      </c>
      <c r="T31" s="56">
        <f>IF(L31&lt;0,((O31*((K31+K30)/2))+((N31*((K31+K30)/2))+C$17*((K31+K30)/2))),0)</f>
        <v>0</v>
      </c>
      <c r="U31" s="57">
        <f>IF(L31&lt;0,((O31*((K31+K30)/2))+((N31*((K31+K30)/2))+C$17*((K31+K30)/2))),0)+U30</f>
        <v>0</v>
      </c>
      <c r="V31" s="58">
        <f t="shared" si="2"/>
        <v>0</v>
      </c>
      <c r="W31" s="52">
        <f t="shared" si="4"/>
        <v>0</v>
      </c>
      <c r="X31" s="53">
        <f t="shared" si="3"/>
        <v>0</v>
      </c>
      <c r="Y31" s="50">
        <f t="shared" si="5"/>
        <v>0</v>
      </c>
    </row>
    <row r="32" spans="2:25" x14ac:dyDescent="0.3">
      <c r="G32" s="37" t="s">
        <v>11</v>
      </c>
      <c r="H32" s="19">
        <v>30</v>
      </c>
      <c r="I32" s="19">
        <v>30</v>
      </c>
      <c r="J32" s="20">
        <v>41.3</v>
      </c>
      <c r="K32" s="21">
        <f t="shared" si="0"/>
        <v>11.472222222222221</v>
      </c>
      <c r="L32" s="21">
        <f>K32-K31</f>
        <v>0.61111111111111072</v>
      </c>
      <c r="M32" s="19">
        <f>$C$5*L32</f>
        <v>176.51944444444433</v>
      </c>
      <c r="N32" s="19">
        <f>(0.5*$C$9*$C$8*$C$7*K32^2)*-1</f>
        <v>-38.361894283155202</v>
      </c>
      <c r="O32" s="19">
        <f>M32-N32-C$17</f>
        <v>271.55370872759954</v>
      </c>
      <c r="P32" s="76">
        <f>O32*K32</f>
        <v>3115.3244917916277</v>
      </c>
      <c r="Q32" s="81" t="str">
        <f>IF(L32&lt;0,"Braking","Not Braking")</f>
        <v>Not Braking</v>
      </c>
      <c r="R32" s="46">
        <f>(IF(L32&gt;0,(O32*((K32+K31)/2)),0)+R31)</f>
        <v>28384.789035209877</v>
      </c>
      <c r="S32" s="47">
        <f t="shared" si="1"/>
        <v>7.8846636208916316E-3</v>
      </c>
      <c r="T32" s="56">
        <f>IF(L32&lt;0,((O32*((K32+K31)/2))+((N32*((K32+K31)/2))+C$17*((K32+K31)/2))),0)</f>
        <v>0</v>
      </c>
      <c r="U32" s="57">
        <f>IF(L32&lt;0,((O32*((K32+K31)/2))+((N32*((K32+K31)/2))+C$17*((K32+K31)/2))),0)+U31</f>
        <v>0</v>
      </c>
      <c r="V32" s="58">
        <f t="shared" si="2"/>
        <v>0</v>
      </c>
      <c r="W32" s="52">
        <f t="shared" si="4"/>
        <v>0</v>
      </c>
      <c r="X32" s="53">
        <f t="shared" si="3"/>
        <v>0</v>
      </c>
      <c r="Y32" s="50">
        <f t="shared" si="5"/>
        <v>0</v>
      </c>
    </row>
    <row r="33" spans="7:25" x14ac:dyDescent="0.3">
      <c r="G33" s="37" t="s">
        <v>11</v>
      </c>
      <c r="H33" s="19">
        <v>31</v>
      </c>
      <c r="I33" s="19">
        <v>31</v>
      </c>
      <c r="J33" s="20">
        <v>42.5</v>
      </c>
      <c r="K33" s="21">
        <f t="shared" si="0"/>
        <v>11.805555555555555</v>
      </c>
      <c r="L33" s="21">
        <f>K33-K32</f>
        <v>0.33333333333333393</v>
      </c>
      <c r="M33" s="19">
        <f>$C$5*L33</f>
        <v>96.283333333333516</v>
      </c>
      <c r="N33" s="19">
        <f>(0.5*$C$9*$C$8*$C$7*K33^2)*-1</f>
        <v>-40.623543286851117</v>
      </c>
      <c r="O33" s="19">
        <f>M33-N33-C$17</f>
        <v>193.57924662018462</v>
      </c>
      <c r="P33" s="76">
        <f>O33*K33</f>
        <v>2285.3105503771794</v>
      </c>
      <c r="Q33" s="81" t="str">
        <f>IF(L33&lt;0,"Braking","Not Braking")</f>
        <v>Not Braking</v>
      </c>
      <c r="R33" s="46">
        <f>(IF(L33&gt;0,(O33*((K33+K32)/2)),0)+R32)</f>
        <v>30637.836377817024</v>
      </c>
      <c r="S33" s="47">
        <f t="shared" si="1"/>
        <v>8.5105101049491733E-3</v>
      </c>
      <c r="T33" s="56">
        <f>IF(L33&lt;0,((O33*((K33+K32)/2))+((N33*((K33+K32)/2))+C$17*((K33+K32)/2))),0)</f>
        <v>0</v>
      </c>
      <c r="U33" s="57">
        <f>IF(L33&lt;0,((O33*((K33+K32)/2))+((N33*((K33+K32)/2))+C$17*((K33+K32)/2))),0)+U32</f>
        <v>0</v>
      </c>
      <c r="V33" s="58">
        <f t="shared" si="2"/>
        <v>0</v>
      </c>
      <c r="W33" s="52">
        <f t="shared" si="4"/>
        <v>0</v>
      </c>
      <c r="X33" s="53">
        <f t="shared" si="3"/>
        <v>0</v>
      </c>
      <c r="Y33" s="50">
        <f t="shared" si="5"/>
        <v>0</v>
      </c>
    </row>
    <row r="34" spans="7:25" x14ac:dyDescent="0.3">
      <c r="G34" s="37" t="s">
        <v>11</v>
      </c>
      <c r="H34" s="19">
        <v>32</v>
      </c>
      <c r="I34" s="19">
        <v>32</v>
      </c>
      <c r="J34" s="20">
        <v>43.3</v>
      </c>
      <c r="K34" s="21">
        <f t="shared" si="0"/>
        <v>12.027777777777777</v>
      </c>
      <c r="L34" s="21">
        <f>K34-K33</f>
        <v>0.22222222222222143</v>
      </c>
      <c r="M34" s="19">
        <f>$C$5*L34</f>
        <v>64.18888888888867</v>
      </c>
      <c r="N34" s="19">
        <f>(0.5*$C$9*$C$8*$C$7*K34^2)*-1</f>
        <v>-42.167294158108945</v>
      </c>
      <c r="O34" s="19">
        <f>M34-N34-C$17</f>
        <v>163.02855304699762</v>
      </c>
      <c r="P34" s="76">
        <f>O34*K34</f>
        <v>1960.8712074819434</v>
      </c>
      <c r="Q34" s="81" t="str">
        <f>IF(L34&lt;0,"Braking","Not Braking")</f>
        <v>Not Braking</v>
      </c>
      <c r="R34" s="46">
        <f>(IF(L34&gt;0,(O34*((K34+K33)/2)),0)+R33)</f>
        <v>32580.593301627079</v>
      </c>
      <c r="S34" s="47">
        <f t="shared" si="1"/>
        <v>9.0501648060075223E-3</v>
      </c>
      <c r="T34" s="56">
        <f>IF(L34&lt;0,((O34*((K34+K33)/2))+((N34*((K34+K33)/2))+C$17*((K34+K33)/2))),0)</f>
        <v>0</v>
      </c>
      <c r="U34" s="57">
        <f>IF(L34&lt;0,((O34*((K34+K33)/2))+((N34*((K34+K33)/2))+C$17*((K34+K33)/2))),0)+U33</f>
        <v>0</v>
      </c>
      <c r="V34" s="58">
        <f t="shared" si="2"/>
        <v>0</v>
      </c>
      <c r="W34" s="52">
        <f t="shared" si="4"/>
        <v>0</v>
      </c>
      <c r="X34" s="53">
        <f t="shared" si="3"/>
        <v>0</v>
      </c>
      <c r="Y34" s="50">
        <f t="shared" si="5"/>
        <v>0</v>
      </c>
    </row>
    <row r="35" spans="7:25" x14ac:dyDescent="0.3">
      <c r="G35" s="37" t="s">
        <v>11</v>
      </c>
      <c r="H35" s="19">
        <v>33</v>
      </c>
      <c r="I35" s="19">
        <v>33</v>
      </c>
      <c r="J35" s="20">
        <v>43.9</v>
      </c>
      <c r="K35" s="21">
        <f t="shared" si="0"/>
        <v>12.194444444444443</v>
      </c>
      <c r="L35" s="21">
        <f>K35-K34</f>
        <v>0.16666666666666607</v>
      </c>
      <c r="M35" s="19">
        <f>$C$5*L35</f>
        <v>48.141666666666502</v>
      </c>
      <c r="N35" s="19">
        <f>(0.5*$C$9*$C$8*$C$7*K35^2)*-1</f>
        <v>-43.343999367669113</v>
      </c>
      <c r="O35" s="19">
        <f>M35-N35-C$17</f>
        <v>148.15803603433562</v>
      </c>
      <c r="P35" s="76">
        <f>O35*K35</f>
        <v>1806.7049394187036</v>
      </c>
      <c r="Q35" s="81" t="str">
        <f>IF(L35&lt;0,"Braking","Not Braking")</f>
        <v>Not Braking</v>
      </c>
      <c r="R35" s="46">
        <f>(IF(L35&gt;0,(O35*((K35+K34)/2)),0)+R34)</f>
        <v>34374.951738042924</v>
      </c>
      <c r="S35" s="47">
        <f t="shared" si="1"/>
        <v>9.5485977050119228E-3</v>
      </c>
      <c r="T35" s="56">
        <f>IF(L35&lt;0,((O35*((K35+K34)/2))+((N35*((K35+K34)/2))+C$17*((K35+K34)/2))),0)</f>
        <v>0</v>
      </c>
      <c r="U35" s="57">
        <f>IF(L35&lt;0,((O35*((K35+K34)/2))+((N35*((K35+K34)/2))+C$17*((K35+K34)/2))),0)+U34</f>
        <v>0</v>
      </c>
      <c r="V35" s="58">
        <f t="shared" si="2"/>
        <v>0</v>
      </c>
      <c r="W35" s="52">
        <f t="shared" si="4"/>
        <v>0</v>
      </c>
      <c r="X35" s="53">
        <f t="shared" si="3"/>
        <v>0</v>
      </c>
      <c r="Y35" s="50">
        <f t="shared" si="5"/>
        <v>0</v>
      </c>
    </row>
    <row r="36" spans="7:25" x14ac:dyDescent="0.3">
      <c r="G36" s="37" t="s">
        <v>11</v>
      </c>
      <c r="H36" s="19">
        <v>34</v>
      </c>
      <c r="I36" s="19">
        <v>34</v>
      </c>
      <c r="J36" s="20">
        <v>44.4</v>
      </c>
      <c r="K36" s="21">
        <f t="shared" si="0"/>
        <v>12.333333333333332</v>
      </c>
      <c r="L36" s="21">
        <f>K36-K35</f>
        <v>0.13888888888888928</v>
      </c>
      <c r="M36" s="19">
        <f>$C$5*L36</f>
        <v>40.118055555555671</v>
      </c>
      <c r="N36" s="19">
        <f>(0.5*$C$9*$C$8*$C$7*K36^2)*-1</f>
        <v>-44.336956840950485</v>
      </c>
      <c r="O36" s="19">
        <f>M36-N36-C$17</f>
        <v>141.12738239650616</v>
      </c>
      <c r="P36" s="76">
        <f>O36*K36</f>
        <v>1740.5710495569092</v>
      </c>
      <c r="Q36" s="81" t="str">
        <f>IF(L36&lt;0,"Braking","Not Braking")</f>
        <v>Not Braking</v>
      </c>
      <c r="R36" s="46">
        <f>(IF(L36&gt;0,(O36*((K36+K35)/2)),0)+R35)</f>
        <v>36105.722274933411</v>
      </c>
      <c r="S36" s="47">
        <f t="shared" si="1"/>
        <v>1.0029367298592613E-2</v>
      </c>
      <c r="T36" s="56">
        <f>IF(L36&lt;0,((O36*((K36+K35)/2))+((N36*((K36+K35)/2))+C$17*((K36+K35)/2))),0)</f>
        <v>0</v>
      </c>
      <c r="U36" s="57">
        <f>IF(L36&lt;0,((O36*((K36+K35)/2))+((N36*((K36+K35)/2))+C$17*((K36+K35)/2))),0)+U35</f>
        <v>0</v>
      </c>
      <c r="V36" s="58">
        <f t="shared" si="2"/>
        <v>0</v>
      </c>
      <c r="W36" s="52">
        <f t="shared" si="4"/>
        <v>0</v>
      </c>
      <c r="X36" s="53">
        <f t="shared" si="3"/>
        <v>0</v>
      </c>
      <c r="Y36" s="50">
        <f t="shared" si="5"/>
        <v>0</v>
      </c>
    </row>
    <row r="37" spans="7:25" x14ac:dyDescent="0.3">
      <c r="G37" s="37" t="s">
        <v>11</v>
      </c>
      <c r="H37" s="19">
        <v>35</v>
      </c>
      <c r="I37" s="19">
        <v>35</v>
      </c>
      <c r="J37" s="20">
        <v>44.5</v>
      </c>
      <c r="K37" s="21">
        <f t="shared" si="0"/>
        <v>12.361111111111111</v>
      </c>
      <c r="L37" s="21">
        <f>K37-K36</f>
        <v>2.7777777777778567E-2</v>
      </c>
      <c r="M37" s="19">
        <f>$C$5*L37</f>
        <v>8.0236111111113395</v>
      </c>
      <c r="N37" s="19">
        <f>(0.5*$C$9*$C$8*$C$7*K37^2)*-1</f>
        <v>-44.536897768186535</v>
      </c>
      <c r="O37" s="19">
        <f>M37-N37-C$17</f>
        <v>109.23287887929789</v>
      </c>
      <c r="P37" s="76">
        <f>O37*K37</f>
        <v>1350.2397528135432</v>
      </c>
      <c r="Q37" s="81" t="str">
        <f>IF(L37&lt;0,"Braking","Not Braking")</f>
        <v>Not Braking</v>
      </c>
      <c r="R37" s="46">
        <f>(IF(L37&gt;0,(O37*((K37+K36)/2)),0)+R36)</f>
        <v>37454.444904429183</v>
      </c>
      <c r="S37" s="47">
        <f t="shared" si="1"/>
        <v>1.040401247345255E-2</v>
      </c>
      <c r="T37" s="56">
        <f>IF(L37&lt;0,((O37*((K37+K36)/2))+((N37*((K37+K36)/2))+C$17*((K37+K36)/2))),0)</f>
        <v>0</v>
      </c>
      <c r="U37" s="57">
        <f>IF(L37&lt;0,((O37*((K37+K36)/2))+((N37*((K37+K36)/2))+C$17*((K37+K36)/2))),0)+U36</f>
        <v>0</v>
      </c>
      <c r="V37" s="58">
        <f t="shared" si="2"/>
        <v>0</v>
      </c>
      <c r="W37" s="52">
        <f t="shared" si="4"/>
        <v>0</v>
      </c>
      <c r="X37" s="53">
        <f t="shared" si="3"/>
        <v>0</v>
      </c>
      <c r="Y37" s="50">
        <f t="shared" si="5"/>
        <v>0</v>
      </c>
    </row>
    <row r="38" spans="7:25" x14ac:dyDescent="0.3">
      <c r="G38" s="37" t="s">
        <v>11</v>
      </c>
      <c r="H38" s="19">
        <v>36</v>
      </c>
      <c r="I38" s="19">
        <v>36</v>
      </c>
      <c r="J38" s="20">
        <v>44.2</v>
      </c>
      <c r="K38" s="21">
        <f t="shared" si="0"/>
        <v>12.277777777777779</v>
      </c>
      <c r="L38" s="21">
        <f>K38-K37</f>
        <v>-8.3333333333332149E-2</v>
      </c>
      <c r="M38" s="19">
        <f>$C$5*L38</f>
        <v>-24.070833333332992</v>
      </c>
      <c r="N38" s="19">
        <f>(0.5*$C$9*$C$8*$C$7*K38^2)*-1</f>
        <v>-43.93842441905818</v>
      </c>
      <c r="O38" s="19">
        <f>M38-N38-C$17</f>
        <v>76.539961085725196</v>
      </c>
      <c r="P38" s="76">
        <f>O38*K38</f>
        <v>939.74063333029278</v>
      </c>
      <c r="Q38" s="81" t="str">
        <f>IF(L38&lt;0,"Braking","Not Braking")</f>
        <v>Braking</v>
      </c>
      <c r="R38" s="46">
        <f>(IF(L38&gt;0,(O38*((K38+K37)/2)),0)+R37)</f>
        <v>37454.444904429183</v>
      </c>
      <c r="S38" s="47">
        <f t="shared" si="1"/>
        <v>1.040401247345255E-2</v>
      </c>
      <c r="T38" s="56">
        <f>IF(L38&lt;0,((O38*((K38+K37)/2))+((N38*((K38+K37)/2))+C$17*((K38+K37)/2))),0)</f>
        <v>-296.53929398147727</v>
      </c>
      <c r="U38" s="57">
        <f>IF(L38&lt;0,((O38*((K38+K37)/2))+((N38*((K38+K37)/2))+C$17*((K38+K37)/2))),0)+U37</f>
        <v>-296.53929398147727</v>
      </c>
      <c r="V38" s="58">
        <f t="shared" si="2"/>
        <v>-8.2372026105965903E-5</v>
      </c>
      <c r="W38" s="52">
        <f t="shared" si="4"/>
        <v>-148.79075085862581</v>
      </c>
      <c r="X38" s="53">
        <f t="shared" si="3"/>
        <v>-4.1330764127396062E-5</v>
      </c>
      <c r="Y38" s="50">
        <f t="shared" si="5"/>
        <v>0.39725792556341039</v>
      </c>
    </row>
    <row r="39" spans="7:25" x14ac:dyDescent="0.3">
      <c r="G39" s="37" t="s">
        <v>11</v>
      </c>
      <c r="H39" s="19">
        <v>37</v>
      </c>
      <c r="I39" s="19">
        <v>37</v>
      </c>
      <c r="J39" s="20">
        <v>42.7</v>
      </c>
      <c r="K39" s="21">
        <f t="shared" si="0"/>
        <v>11.861111111111112</v>
      </c>
      <c r="L39" s="21">
        <f>K39-K38</f>
        <v>-0.41666666666666607</v>
      </c>
      <c r="M39" s="19">
        <f>$C$5*L39</f>
        <v>-120.3541666666665</v>
      </c>
      <c r="N39" s="19">
        <f>(0.5*$C$9*$C$8*$C$7*K39^2)*-1</f>
        <v>-41.006782139506051</v>
      </c>
      <c r="O39" s="19">
        <f>M39-N39-C$17</f>
        <v>-22.675014527160435</v>
      </c>
      <c r="P39" s="76">
        <f>O39*K39</f>
        <v>-268.95086675270852</v>
      </c>
      <c r="Q39" s="81" t="str">
        <f>IF(L39&lt;0,"Braking","Not Braking")</f>
        <v>Braking</v>
      </c>
      <c r="R39" s="46">
        <f>(IF(L39&gt;0,(O39*((K39+K38)/2)),0)+R38)</f>
        <v>37454.444904429183</v>
      </c>
      <c r="S39" s="47">
        <f t="shared" si="1"/>
        <v>1.040401247345255E-2</v>
      </c>
      <c r="T39" s="56">
        <f>IF(L39&lt;0,((O39*((K39+K38)/2))+((N39*((K39+K38)/2))+C$17*((K39+K38)/2))),0)</f>
        <v>-1452.6079282407391</v>
      </c>
      <c r="U39" s="57">
        <f>IF(L39&lt;0,((O39*((K39+K38)/2))+((N39*((K39+K38)/2))+C$17*((K39+K38)/2))),0)+U38</f>
        <v>-1749.1472222222164</v>
      </c>
      <c r="V39" s="58">
        <f t="shared" si="2"/>
        <v>-4.858742283950601E-4</v>
      </c>
      <c r="W39" s="52">
        <f>($C$11^2*$C$12^2*$C$13^2*$C$14*T39)+IF(W38&lt;0,+W38,0)</f>
        <v>-877.64736019429392</v>
      </c>
      <c r="X39" s="53">
        <f t="shared" si="3"/>
        <v>-2.4379093338730386E-4</v>
      </c>
      <c r="Y39" s="50">
        <f t="shared" si="5"/>
        <v>2.3432395338757446</v>
      </c>
    </row>
    <row r="40" spans="7:25" x14ac:dyDescent="0.3">
      <c r="G40" s="37" t="s">
        <v>11</v>
      </c>
      <c r="H40" s="19">
        <v>38</v>
      </c>
      <c r="I40" s="19">
        <v>38</v>
      </c>
      <c r="J40" s="20">
        <v>39.9</v>
      </c>
      <c r="K40" s="21">
        <f t="shared" si="0"/>
        <v>11.083333333333332</v>
      </c>
      <c r="L40" s="21">
        <f>K40-K39</f>
        <v>-0.77777777777778034</v>
      </c>
      <c r="M40" s="19">
        <f>$C$5*L40</f>
        <v>-224.66111111111186</v>
      </c>
      <c r="N40" s="19">
        <f>(0.5*$C$9*$C$8*$C$7*K40^2)*-1</f>
        <v>-35.805169355349392</v>
      </c>
      <c r="O40" s="19">
        <f>M40-N40-C$17</f>
        <v>-132.18357175576247</v>
      </c>
      <c r="P40" s="76">
        <f>O40*K40</f>
        <v>-1465.0345869597006</v>
      </c>
      <c r="Q40" s="81" t="str">
        <f>IF(L40&lt;0,"Braking","Not Braking")</f>
        <v>Braking</v>
      </c>
      <c r="R40" s="46">
        <f>(IF(L40&gt;0,(O40*((K40+K39)/2)),0)+R39)</f>
        <v>37454.444904429183</v>
      </c>
      <c r="S40" s="47">
        <f t="shared" si="1"/>
        <v>1.040401247345255E-2</v>
      </c>
      <c r="T40" s="56">
        <f>IF(L40&lt;0,((O40*((K40+K39)/2))+((N40*((K40+K39)/2))+C$17*((K40+K39)/2))),0)</f>
        <v>-2577.3621913580328</v>
      </c>
      <c r="U40" s="57">
        <f>IF(L40&lt;0,((O40*((K40+K39)/2))+((N40*((K40+K39)/2))+C$17*((K40+K39)/2))),0)+U39</f>
        <v>-4326.5094135802492</v>
      </c>
      <c r="V40" s="58">
        <f t="shared" si="2"/>
        <v>-1.201808170438958E-3</v>
      </c>
      <c r="W40" s="52">
        <f>($C$11^2*$C$12^2*$C$13^2*$C$14*T40)+IF(W39&lt;0,+W39,0)</f>
        <v>-2170.8576141808999</v>
      </c>
      <c r="X40" s="53">
        <f t="shared" si="3"/>
        <v>-6.0301600393913889E-4</v>
      </c>
      <c r="Y40" s="50">
        <f t="shared" si="5"/>
        <v>5.7959946268598541</v>
      </c>
    </row>
    <row r="41" spans="7:25" x14ac:dyDescent="0.3">
      <c r="G41" s="37" t="s">
        <v>11</v>
      </c>
      <c r="H41" s="19">
        <v>39</v>
      </c>
      <c r="I41" s="19">
        <v>39</v>
      </c>
      <c r="J41" s="20">
        <v>37</v>
      </c>
      <c r="K41" s="21">
        <f t="shared" si="0"/>
        <v>10.277777777777777</v>
      </c>
      <c r="L41" s="21">
        <f>K41-K40</f>
        <v>-0.80555555555555536</v>
      </c>
      <c r="M41" s="19">
        <f>$C$5*L41</f>
        <v>-232.68472222222218</v>
      </c>
      <c r="N41" s="19">
        <f>(0.5*$C$9*$C$8*$C$7*K41^2)*-1</f>
        <v>-30.789553361771169</v>
      </c>
      <c r="O41" s="19">
        <f>M41-N41-C$17</f>
        <v>-145.22279886045101</v>
      </c>
      <c r="P41" s="76">
        <f>O41*K41</f>
        <v>-1492.5676549546351</v>
      </c>
      <c r="Q41" s="81" t="str">
        <f>IF(L41&lt;0,"Braking","Not Braking")</f>
        <v>Braking</v>
      </c>
      <c r="R41" s="46">
        <f>(IF(L41&gt;0,(O41*((K41+K40)/2)),0)+R40)</f>
        <v>37454.444904429183</v>
      </c>
      <c r="S41" s="47">
        <f t="shared" si="1"/>
        <v>1.040401247345255E-2</v>
      </c>
      <c r="T41" s="56">
        <f>IF(L41&lt;0,((O41*((K41+K40)/2))+((N41*((K41+K40)/2))+C$17*((K41+K40)/2))),0)</f>
        <v>-2485.2021026234561</v>
      </c>
      <c r="U41" s="57">
        <f>IF(L41&lt;0,((O41*((K41+K40)/2))+((N41*((K41+K40)/2))+C$17*((K41+K40)/2))),0)+U40</f>
        <v>-6811.7115162037053</v>
      </c>
      <c r="V41" s="58">
        <f t="shared" si="2"/>
        <v>-1.8921420878343625E-3</v>
      </c>
      <c r="W41" s="52">
        <f>($C$11^2*$C$12^2*$C$13^2*$C$14*T41)+IF(W40&lt;0,+W40,0)</f>
        <v>-3417.8258723162853</v>
      </c>
      <c r="X41" s="53">
        <f t="shared" si="3"/>
        <v>-9.4939607564341257E-4</v>
      </c>
      <c r="Y41" s="50">
        <f t="shared" si="5"/>
        <v>9.1252877489905337</v>
      </c>
    </row>
    <row r="42" spans="7:25" x14ac:dyDescent="0.3">
      <c r="G42" s="37" t="s">
        <v>11</v>
      </c>
      <c r="H42" s="19">
        <v>40</v>
      </c>
      <c r="I42" s="19">
        <v>40</v>
      </c>
      <c r="J42" s="20">
        <v>34.6</v>
      </c>
      <c r="K42" s="21">
        <f t="shared" si="0"/>
        <v>9.6111111111111107</v>
      </c>
      <c r="L42" s="21">
        <f>K42-K41</f>
        <v>-0.66666666666666607</v>
      </c>
      <c r="M42" s="19">
        <f>$C$5*L42</f>
        <v>-192.56666666666652</v>
      </c>
      <c r="N42" s="19">
        <f>(0.5*$C$9*$C$8*$C$7*K42^2)*-1</f>
        <v>-26.924778453307511</v>
      </c>
      <c r="O42" s="19">
        <f>M42-N42-C$17</f>
        <v>-108.96951821335901</v>
      </c>
      <c r="P42" s="76">
        <f>O42*K42</f>
        <v>-1047.3181472728393</v>
      </c>
      <c r="Q42" s="81" t="str">
        <f>IF(L42&lt;0,"Braking","Not Braking")</f>
        <v>Braking</v>
      </c>
      <c r="R42" s="46">
        <f>(IF(L42&gt;0,(O42*((K42+K41)/2)),0)+R41)</f>
        <v>37454.444904429183</v>
      </c>
      <c r="S42" s="47">
        <f t="shared" si="1"/>
        <v>1.040401247345255E-2</v>
      </c>
      <c r="T42" s="56">
        <f>IF(L42&lt;0,((O42*((K42+K41)/2))+((N42*((K42+K41)/2))+C$17*((K42+K41)/2))),0)</f>
        <v>-1914.9685185185169</v>
      </c>
      <c r="U42" s="57">
        <f>IF(L42&lt;0,((O42*((K42+K41)/2))+((N42*((K42+K41)/2))+C$17*((K42+K41)/2))),0)+U41</f>
        <v>-8726.6800347222215</v>
      </c>
      <c r="V42" s="58">
        <f t="shared" si="2"/>
        <v>-2.4240777874228393E-3</v>
      </c>
      <c r="W42" s="52">
        <f>($C$11^2*$C$12^2*$C$13^2*$C$14*T42)+IF(W41&lt;0,+W41,0)</f>
        <v>-4378.6752758317534</v>
      </c>
      <c r="X42" s="53">
        <f t="shared" si="3"/>
        <v>-1.2162986877310427E-3</v>
      </c>
      <c r="Y42" s="50">
        <f t="shared" si="5"/>
        <v>11.69066925702576</v>
      </c>
    </row>
    <row r="43" spans="7:25" x14ac:dyDescent="0.3">
      <c r="G43" s="37" t="s">
        <v>11</v>
      </c>
      <c r="H43" s="19">
        <v>41</v>
      </c>
      <c r="I43" s="19">
        <v>41</v>
      </c>
      <c r="J43" s="20">
        <v>32.299999999999997</v>
      </c>
      <c r="K43" s="21">
        <f t="shared" si="0"/>
        <v>8.9722222222222214</v>
      </c>
      <c r="L43" s="21">
        <f>K43-K42</f>
        <v>-0.63888888888888928</v>
      </c>
      <c r="M43" s="19">
        <f>$C$5*L43</f>
        <v>-184.5430555555557</v>
      </c>
      <c r="N43" s="19">
        <f>(0.5*$C$9*$C$8*$C$7*K43^2)*-1</f>
        <v>-23.464158602485202</v>
      </c>
      <c r="O43" s="19">
        <f>M43-N43-C$17</f>
        <v>-104.40652695307048</v>
      </c>
      <c r="P43" s="76">
        <f>O43*K43</f>
        <v>-936.75856127338227</v>
      </c>
      <c r="Q43" s="81" t="str">
        <f>IF(L43&lt;0,"Braking","Not Braking")</f>
        <v>Braking</v>
      </c>
      <c r="R43" s="46">
        <f>(IF(L43&gt;0,(O43*((K43+K42)/2)),0)+R42)</f>
        <v>37454.444904429183</v>
      </c>
      <c r="S43" s="47">
        <f t="shared" si="1"/>
        <v>1.040401247345255E-2</v>
      </c>
      <c r="T43" s="56">
        <f>IF(L43&lt;0,((O43*((K43+K42)/2))+((N43*((K43+K42)/2))+C$17*((K43+K42)/2))),0)</f>
        <v>-1714.7125578703715</v>
      </c>
      <c r="U43" s="57">
        <f>IF(L43&lt;0,((O43*((K43+K42)/2))+((N43*((K43+K42)/2))+C$17*((K43+K42)/2))),0)+U42</f>
        <v>-10441.392592592592</v>
      </c>
      <c r="V43" s="58">
        <f t="shared" si="2"/>
        <v>-2.9003868312757202E-3</v>
      </c>
      <c r="W43" s="52">
        <f t="shared" ref="W43:W106" si="6">($C$11^2*$C$12^2*$C$13^2*$C$14*T43)+IF(W42&lt;0,+W42,0)</f>
        <v>-5239.0447923525007</v>
      </c>
      <c r="X43" s="53">
        <f t="shared" si="3"/>
        <v>-1.4552902200979168E-3</v>
      </c>
      <c r="Y43" s="50">
        <f t="shared" si="5"/>
        <v>13.98777850191275</v>
      </c>
    </row>
    <row r="44" spans="7:25" x14ac:dyDescent="0.3">
      <c r="G44" s="37" t="s">
        <v>11</v>
      </c>
      <c r="H44" s="19">
        <v>42</v>
      </c>
      <c r="I44" s="19">
        <v>42</v>
      </c>
      <c r="J44" s="20">
        <v>29</v>
      </c>
      <c r="K44" s="21">
        <f t="shared" si="0"/>
        <v>8.0555555555555554</v>
      </c>
      <c r="L44" s="21">
        <f>K44-K43</f>
        <v>-0.91666666666666607</v>
      </c>
      <c r="M44" s="19">
        <f>$C$5*L44</f>
        <v>-264.77916666666653</v>
      </c>
      <c r="N44" s="19">
        <f>(0.5*$C$9*$C$8*$C$7*K44^2)*-1</f>
        <v>-18.914546659787845</v>
      </c>
      <c r="O44" s="19">
        <f>M44-N44-C$17</f>
        <v>-189.19225000687868</v>
      </c>
      <c r="P44" s="76">
        <f>O44*K44</f>
        <v>-1524.048680610967</v>
      </c>
      <c r="Q44" s="81" t="str">
        <f>IF(L44&lt;0,"Braking","Not Braking")</f>
        <v>Braking</v>
      </c>
      <c r="R44" s="46">
        <f>(IF(L44&gt;0,(O44*((K44+K43)/2)),0)+R43)</f>
        <v>37454.444904429183</v>
      </c>
      <c r="S44" s="47">
        <f t="shared" si="1"/>
        <v>1.040401247345255E-2</v>
      </c>
      <c r="T44" s="56">
        <f>IF(L44&lt;0,((O44*((K44+K43)/2))+((N44*((K44+K43)/2))+C$17*((K44+K43)/2))),0)</f>
        <v>-2254.3004050925915</v>
      </c>
      <c r="U44" s="57">
        <f>IF(L44&lt;0,((O44*((K44+K43)/2))+((N44*((K44+K43)/2))+C$17*((K44+K43)/2))),0)+U43</f>
        <v>-12695.692997685184</v>
      </c>
      <c r="V44" s="58">
        <f t="shared" si="2"/>
        <v>-3.5265813882458846E-3</v>
      </c>
      <c r="W44" s="52">
        <f t="shared" si="6"/>
        <v>-6370.1564417772224</v>
      </c>
      <c r="X44" s="53">
        <f t="shared" si="3"/>
        <v>-1.7694879004936728E-3</v>
      </c>
      <c r="Y44" s="50">
        <f t="shared" si="5"/>
        <v>17.007744896584807</v>
      </c>
    </row>
    <row r="45" spans="7:25" x14ac:dyDescent="0.3">
      <c r="G45" s="37" t="s">
        <v>11</v>
      </c>
      <c r="H45" s="19">
        <v>43</v>
      </c>
      <c r="I45" s="19">
        <v>43</v>
      </c>
      <c r="J45" s="20">
        <v>25.1</v>
      </c>
      <c r="K45" s="21">
        <f t="shared" si="0"/>
        <v>6.9722222222222223</v>
      </c>
      <c r="L45" s="21">
        <f>K45-K44</f>
        <v>-1.083333333333333</v>
      </c>
      <c r="M45" s="19">
        <f>$C$5*L45</f>
        <v>-312.92083333333329</v>
      </c>
      <c r="N45" s="19">
        <f>(0.5*$C$9*$C$8*$C$7*K45^2)*-1</f>
        <v>-14.169266993023712</v>
      </c>
      <c r="O45" s="19">
        <f>M45-N45-C$17</f>
        <v>-242.07919634030958</v>
      </c>
      <c r="P45" s="76">
        <f>O45*K45</f>
        <v>-1687.829952261603</v>
      </c>
      <c r="Q45" s="81" t="str">
        <f>IF(L45&lt;0,"Braking","Not Braking")</f>
        <v>Braking</v>
      </c>
      <c r="R45" s="46">
        <f>(IF(L45&gt;0,(O45*((K45+K44)/2)),0)+R44)</f>
        <v>37454.444904429183</v>
      </c>
      <c r="S45" s="47">
        <f t="shared" si="1"/>
        <v>1.040401247345255E-2</v>
      </c>
      <c r="T45" s="56">
        <f>IF(L45&lt;0,((O45*((K45+K44)/2))+((N45*((K45+K44)/2))+C$17*((K45+K44)/2))),0)</f>
        <v>-2351.252372685185</v>
      </c>
      <c r="U45" s="57">
        <f>IF(L45&lt;0,((O45*((K45+K44)/2))+((N45*((K45+K44)/2))+C$17*((K45+K44)/2))),0)+U44</f>
        <v>-15046.945370370369</v>
      </c>
      <c r="V45" s="58">
        <f t="shared" si="2"/>
        <v>-4.1797070473251026E-3</v>
      </c>
      <c r="W45" s="52">
        <f t="shared" si="6"/>
        <v>-7549.9144471760164</v>
      </c>
      <c r="X45" s="53">
        <f t="shared" si="3"/>
        <v>-2.0971984575488935E-3</v>
      </c>
      <c r="Y45" s="50">
        <f t="shared" si="5"/>
        <v>20.157592687438814</v>
      </c>
    </row>
    <row r="46" spans="7:25" x14ac:dyDescent="0.3">
      <c r="G46" s="37" t="s">
        <v>11</v>
      </c>
      <c r="H46" s="19">
        <v>44</v>
      </c>
      <c r="I46" s="19">
        <v>44</v>
      </c>
      <c r="J46" s="20">
        <v>22.2</v>
      </c>
      <c r="K46" s="21">
        <f t="shared" si="0"/>
        <v>6.1666666666666661</v>
      </c>
      <c r="L46" s="21">
        <f>K46-K45</f>
        <v>-0.80555555555555625</v>
      </c>
      <c r="M46" s="19">
        <f>$C$5*L46</f>
        <v>-232.68472222222243</v>
      </c>
      <c r="N46" s="19">
        <f>(0.5*$C$9*$C$8*$C$7*K46^2)*-1</f>
        <v>-11.084239210237621</v>
      </c>
      <c r="O46" s="19">
        <f>M46-N46-C$17</f>
        <v>-164.92811301198481</v>
      </c>
      <c r="P46" s="76">
        <f>O46*K46</f>
        <v>-1017.0566969072395</v>
      </c>
      <c r="Q46" s="81" t="str">
        <f>IF(L46&lt;0,"Braking","Not Braking")</f>
        <v>Braking</v>
      </c>
      <c r="R46" s="46">
        <f>(IF(L46&gt;0,(O46*((K46+K45)/2)),0)+R45)</f>
        <v>37454.444904429183</v>
      </c>
      <c r="S46" s="47">
        <f t="shared" si="1"/>
        <v>1.040401247345255E-2</v>
      </c>
      <c r="T46" s="56">
        <f>IF(L46&lt;0,((O46*((K46+K45)/2))+((N46*((K46+K45)/2))+C$17*((K46+K45)/2))),0)</f>
        <v>-1528.6093557098779</v>
      </c>
      <c r="U46" s="57">
        <f>IF(L46&lt;0,((O46*((K46+K45)/2))+((N46*((K46+K45)/2))+C$17*((K46+K45)/2))),0)+U45</f>
        <v>-16575.554726080249</v>
      </c>
      <c r="V46" s="58">
        <f t="shared" si="2"/>
        <v>-4.6043207572445139E-3</v>
      </c>
      <c r="W46" s="52">
        <f t="shared" si="6"/>
        <v>-8316.9053263672231</v>
      </c>
      <c r="X46" s="53">
        <f t="shared" si="3"/>
        <v>-2.3102514795464509E-3</v>
      </c>
      <c r="Y46" s="50">
        <f t="shared" si="5"/>
        <v>22.205389367240912</v>
      </c>
    </row>
    <row r="47" spans="7:25" x14ac:dyDescent="0.3">
      <c r="G47" s="37" t="s">
        <v>11</v>
      </c>
      <c r="H47" s="19">
        <v>45</v>
      </c>
      <c r="I47" s="19">
        <v>45</v>
      </c>
      <c r="J47" s="20">
        <v>20.9</v>
      </c>
      <c r="K47" s="21">
        <f t="shared" si="0"/>
        <v>5.8055555555555554</v>
      </c>
      <c r="L47" s="21">
        <f>K47-K46</f>
        <v>-0.36111111111111072</v>
      </c>
      <c r="M47" s="19">
        <f>$C$5*L47</f>
        <v>-104.30694444444434</v>
      </c>
      <c r="N47" s="19">
        <f>(0.5*$C$9*$C$8*$C$7*K47^2)*-1</f>
        <v>-9.8240940861616277</v>
      </c>
      <c r="O47" s="19">
        <f>M47-N47-C$17</f>
        <v>-37.81048035828271</v>
      </c>
      <c r="P47" s="76">
        <f>O47*K47</f>
        <v>-219.51084430225239</v>
      </c>
      <c r="Q47" s="81" t="str">
        <f>IF(L47&lt;0,"Braking","Not Braking")</f>
        <v>Braking</v>
      </c>
      <c r="R47" s="46">
        <f>(IF(L47&gt;0,(O47*((K47+K46)/2)),0)+R46)</f>
        <v>37454.444904429183</v>
      </c>
      <c r="S47" s="47">
        <f t="shared" si="1"/>
        <v>1.040401247345255E-2</v>
      </c>
      <c r="T47" s="56">
        <f>IF(L47&lt;0,((O47*((K47+K46)/2))+((N47*((K47+K46)/2))+C$17*((K47+K46)/2))),0)</f>
        <v>-624.39295910493763</v>
      </c>
      <c r="U47" s="57">
        <f>IF(L47&lt;0,((O47*((K47+K46)/2))+((N47*((K47+K46)/2))+C$17*((K47+K46)/2))),0)+U46</f>
        <v>-17199.947685185187</v>
      </c>
      <c r="V47" s="58">
        <f t="shared" si="2"/>
        <v>-4.7777632458847743E-3</v>
      </c>
      <c r="W47" s="52">
        <f t="shared" si="6"/>
        <v>-8630.1990419105878</v>
      </c>
      <c r="X47" s="53">
        <f t="shared" si="3"/>
        <v>-2.3972775116418298E-3</v>
      </c>
      <c r="Y47" s="50">
        <f t="shared" si="5"/>
        <v>23.041855416444903</v>
      </c>
    </row>
    <row r="48" spans="7:25" x14ac:dyDescent="0.3">
      <c r="G48" s="37" t="s">
        <v>11</v>
      </c>
      <c r="H48" s="19">
        <v>46</v>
      </c>
      <c r="I48" s="19">
        <v>46</v>
      </c>
      <c r="J48" s="20">
        <v>20.399999999999999</v>
      </c>
      <c r="K48" s="21">
        <f t="shared" si="0"/>
        <v>5.6666666666666661</v>
      </c>
      <c r="L48" s="21">
        <f>K48-K47</f>
        <v>-0.13888888888888928</v>
      </c>
      <c r="M48" s="19">
        <f>$C$5*L48</f>
        <v>-40.118055555555671</v>
      </c>
      <c r="N48" s="19">
        <f>(0.5*$C$9*$C$8*$C$7*K48^2)*-1</f>
        <v>-9.3596643732904976</v>
      </c>
      <c r="O48" s="19">
        <f>M48-N48-C$17</f>
        <v>25.913978817734836</v>
      </c>
      <c r="P48" s="76">
        <f>O48*K48</f>
        <v>146.84587996716405</v>
      </c>
      <c r="Q48" s="81" t="str">
        <f>IF(L48&lt;0,"Braking","Not Braking")</f>
        <v>Braking</v>
      </c>
      <c r="R48" s="46">
        <f>(IF(L48&gt;0,(O48*((K48+K47)/2)),0)+R47)</f>
        <v>37454.444904429183</v>
      </c>
      <c r="S48" s="47">
        <f t="shared" si="1"/>
        <v>1.040401247345255E-2</v>
      </c>
      <c r="T48" s="56">
        <f>IF(L48&lt;0,((O48*((K48+K47)/2))+((N48*((K48+K47)/2))+C$17*((K48+K47)/2))),0)</f>
        <v>-230.12162422839566</v>
      </c>
      <c r="U48" s="57">
        <f>IF(L48&lt;0,((O48*((K48+K47)/2))+((N48*((K48+K47)/2))+C$17*((K48+K47)/2))),0)+U47</f>
        <v>-17430.069309413582</v>
      </c>
      <c r="V48" s="58">
        <f t="shared" si="2"/>
        <v>-4.8416859192815503E-3</v>
      </c>
      <c r="W48" s="52">
        <f t="shared" si="6"/>
        <v>-8745.6642431593918</v>
      </c>
      <c r="X48" s="53">
        <f t="shared" si="3"/>
        <v>-2.4293511786553867E-3</v>
      </c>
      <c r="Y48" s="50">
        <f t="shared" si="5"/>
        <v>23.350137121175628</v>
      </c>
    </row>
    <row r="49" spans="7:25" x14ac:dyDescent="0.3">
      <c r="G49" s="37" t="s">
        <v>11</v>
      </c>
      <c r="H49" s="19">
        <v>47</v>
      </c>
      <c r="I49" s="19">
        <v>47</v>
      </c>
      <c r="J49" s="20">
        <v>19.5</v>
      </c>
      <c r="K49" s="21">
        <f t="shared" si="0"/>
        <v>5.416666666666667</v>
      </c>
      <c r="L49" s="21">
        <f>K49-K48</f>
        <v>-0.24999999999999911</v>
      </c>
      <c r="M49" s="19">
        <f>$C$5*L49</f>
        <v>-72.21249999999975</v>
      </c>
      <c r="N49" s="19">
        <f>(0.5*$C$9*$C$8*$C$7*K49^2)*-1</f>
        <v>-8.5520289742976559</v>
      </c>
      <c r="O49" s="19">
        <f>M49-N49-C$17</f>
        <v>-6.9881010257020861</v>
      </c>
      <c r="P49" s="76">
        <f>O49*K49</f>
        <v>-37.852213889219634</v>
      </c>
      <c r="Q49" s="81" t="str">
        <f>IF(L49&lt;0,"Braking","Not Braking")</f>
        <v>Braking</v>
      </c>
      <c r="R49" s="46">
        <f>(IF(L49&gt;0,(O49*((K49+K48)/2)),0)+R48)</f>
        <v>37454.444904429183</v>
      </c>
      <c r="S49" s="47">
        <f t="shared" si="1"/>
        <v>1.040401247345255E-2</v>
      </c>
      <c r="T49" s="56">
        <f>IF(L49&lt;0,((O49*((K49+K48)/2))+((N49*((K49+K48)/2))+C$17*((K49+K48)/2))),0)</f>
        <v>-400.17760416666522</v>
      </c>
      <c r="U49" s="57">
        <f>IF(L49&lt;0,((O49*((K49+K48)/2))+((N49*((K49+K48)/2))+C$17*((K49+K48)/2))),0)+U48</f>
        <v>-17830.246913580246</v>
      </c>
      <c r="V49" s="58">
        <f t="shared" si="2"/>
        <v>-4.9528463648834016E-3</v>
      </c>
      <c r="W49" s="52">
        <f t="shared" si="6"/>
        <v>-8946.4562710937516</v>
      </c>
      <c r="X49" s="53">
        <f t="shared" si="3"/>
        <v>-2.4851267419704866E-3</v>
      </c>
      <c r="Y49" s="50">
        <f t="shared" si="5"/>
        <v>23.886233780588714</v>
      </c>
    </row>
    <row r="50" spans="7:25" x14ac:dyDescent="0.3">
      <c r="G50" s="37" t="s">
        <v>11</v>
      </c>
      <c r="H50" s="19">
        <v>48</v>
      </c>
      <c r="I50" s="19">
        <v>48</v>
      </c>
      <c r="J50" s="20">
        <v>18.399999999999999</v>
      </c>
      <c r="K50" s="21">
        <f t="shared" si="0"/>
        <v>5.1111111111111107</v>
      </c>
      <c r="L50" s="21">
        <f>K50-K49</f>
        <v>-0.30555555555555625</v>
      </c>
      <c r="M50" s="19">
        <f>$C$5*L50</f>
        <v>-88.259722222222422</v>
      </c>
      <c r="N50" s="19">
        <f>(0.5*$C$9*$C$8*$C$7*K50^2)*-1</f>
        <v>-7.6143982367868865</v>
      </c>
      <c r="O50" s="19">
        <f>M50-N50-C$17</f>
        <v>-23.972953985435531</v>
      </c>
      <c r="P50" s="76">
        <f>O50*K50</f>
        <v>-122.52843148111492</v>
      </c>
      <c r="Q50" s="81" t="str">
        <f>IF(L50&lt;0,"Braking","Not Braking")</f>
        <v>Braking</v>
      </c>
      <c r="R50" s="46">
        <f>(IF(L50&gt;0,(O50*((K50+K49)/2)),0)+R49)</f>
        <v>37454.444904429183</v>
      </c>
      <c r="S50" s="47">
        <f t="shared" si="1"/>
        <v>1.040401247345255E-2</v>
      </c>
      <c r="T50" s="56">
        <f>IF(L50&lt;0,((O50*((K50+K49)/2))+((N50*((K50+K49)/2))+C$17*((K50+K49)/2))),0)</f>
        <v>-464.58937114197641</v>
      </c>
      <c r="U50" s="57">
        <f>IF(L50&lt;0,((O50*((K50+K49)/2))+((N50*((K50+K49)/2))+C$17*((K50+K49)/2))),0)+U49</f>
        <v>-18294.836284722223</v>
      </c>
      <c r="V50" s="58">
        <f t="shared" si="2"/>
        <v>-5.081898967978395E-3</v>
      </c>
      <c r="W50" s="52">
        <f t="shared" si="6"/>
        <v>-9179.5673723074378</v>
      </c>
      <c r="X50" s="53">
        <f t="shared" si="3"/>
        <v>-2.549879825640955E-3</v>
      </c>
      <c r="Y50" s="50">
        <f t="shared" si="5"/>
        <v>24.508619459534177</v>
      </c>
    </row>
    <row r="51" spans="7:25" x14ac:dyDescent="0.3">
      <c r="G51" s="37" t="s">
        <v>11</v>
      </c>
      <c r="H51" s="19">
        <v>49</v>
      </c>
      <c r="I51" s="19">
        <v>49</v>
      </c>
      <c r="J51" s="20">
        <v>17.8</v>
      </c>
      <c r="K51" s="21">
        <f t="shared" si="0"/>
        <v>4.9444444444444446</v>
      </c>
      <c r="L51" s="21">
        <f>K51-K50</f>
        <v>-0.16666666666666607</v>
      </c>
      <c r="M51" s="19">
        <f>$C$5*L51</f>
        <v>-48.141666666666502</v>
      </c>
      <c r="N51" s="19">
        <f>(0.5*$C$9*$C$8*$C$7*K51^2)*-1</f>
        <v>-7.1259036429098463</v>
      </c>
      <c r="O51" s="19">
        <f>M51-N51-C$17</f>
        <v>15.656606976243353</v>
      </c>
      <c r="P51" s="76">
        <f>O51*K51</f>
        <v>77.413223382536586</v>
      </c>
      <c r="Q51" s="81" t="str">
        <f>IF(L51&lt;0,"Braking","Not Braking")</f>
        <v>Braking</v>
      </c>
      <c r="R51" s="46">
        <f>(IF(L51&gt;0,(O51*((K51+K50)/2)),0)+R50)</f>
        <v>37454.444904429183</v>
      </c>
      <c r="S51" s="47">
        <f t="shared" si="1"/>
        <v>1.040401247345255E-2</v>
      </c>
      <c r="T51" s="56">
        <f>IF(L51&lt;0,((O51*((K51+K50)/2))+((N51*((K51+K50)/2))+C$17*((K51+K50)/2))),0)</f>
        <v>-242.04560185185105</v>
      </c>
      <c r="U51" s="57">
        <f>IF(L51&lt;0,((O51*((K51+K50)/2))+((N51*((K51+K50)/2))+C$17*((K51+K50)/2))),0)+U50</f>
        <v>-18536.881886574076</v>
      </c>
      <c r="V51" s="58">
        <f t="shared" si="2"/>
        <v>-5.1491338573816875E-3</v>
      </c>
      <c r="W51" s="52">
        <f t="shared" si="6"/>
        <v>-9301.0155161875355</v>
      </c>
      <c r="X51" s="53">
        <f t="shared" si="3"/>
        <v>-2.5836154211632042E-3</v>
      </c>
      <c r="Y51" s="50">
        <f t="shared" si="5"/>
        <v>24.832875083105669</v>
      </c>
    </row>
    <row r="52" spans="7:25" x14ac:dyDescent="0.3">
      <c r="G52" s="37" t="s">
        <v>11</v>
      </c>
      <c r="H52" s="19">
        <v>50</v>
      </c>
      <c r="I52" s="19">
        <v>50</v>
      </c>
      <c r="J52" s="20">
        <v>17.8</v>
      </c>
      <c r="K52" s="21">
        <f t="shared" si="0"/>
        <v>4.9444444444444446</v>
      </c>
      <c r="L52" s="21">
        <f>K52-K51</f>
        <v>0</v>
      </c>
      <c r="M52" s="19">
        <f>$C$5*L52</f>
        <v>0</v>
      </c>
      <c r="N52" s="19">
        <f>(0.5*$C$9*$C$8*$C$7*K52^2)*-1</f>
        <v>-7.1259036429098463</v>
      </c>
      <c r="O52" s="19">
        <f>M52-N52-C$17</f>
        <v>63.798273642909855</v>
      </c>
      <c r="P52" s="76">
        <f>O52*K52</f>
        <v>315.44701967883208</v>
      </c>
      <c r="Q52" s="81" t="str">
        <f>IF(L52&lt;0,"Braking","Not Braking")</f>
        <v>Not Braking</v>
      </c>
      <c r="R52" s="46">
        <f>(IF(L52&gt;0,(O52*((K52+K51)/2)),0)+R51)</f>
        <v>37454.444904429183</v>
      </c>
      <c r="S52" s="47">
        <f t="shared" si="1"/>
        <v>1.040401247345255E-2</v>
      </c>
      <c r="T52" s="56">
        <f>IF(L52&lt;0,((O52*((K52+K51)/2))+((N52*((K52+K51)/2))+C$17*((K52+K51)/2))),0)</f>
        <v>0</v>
      </c>
      <c r="U52" s="57">
        <f>IF(L52&lt;0,((O52*((K52+K51)/2))+((N52*((K52+K51)/2))+C$17*((K52+K51)/2))),0)+U51</f>
        <v>-18536.881886574076</v>
      </c>
      <c r="V52" s="58">
        <f t="shared" si="2"/>
        <v>-5.1491338573816875E-3</v>
      </c>
      <c r="W52" s="52">
        <f t="shared" si="6"/>
        <v>-9301.0155161875355</v>
      </c>
      <c r="X52" s="53">
        <f t="shared" si="3"/>
        <v>-2.5836154211632042E-3</v>
      </c>
      <c r="Y52" s="50">
        <f t="shared" si="5"/>
        <v>24.832875083105669</v>
      </c>
    </row>
    <row r="53" spans="7:25" x14ac:dyDescent="0.3">
      <c r="G53" s="37" t="s">
        <v>11</v>
      </c>
      <c r="H53" s="19">
        <v>51</v>
      </c>
      <c r="I53" s="19">
        <v>51</v>
      </c>
      <c r="J53" s="20">
        <v>17.399999999999999</v>
      </c>
      <c r="K53" s="21">
        <f t="shared" si="0"/>
        <v>4.833333333333333</v>
      </c>
      <c r="L53" s="21">
        <f>K53-K52</f>
        <v>-0.1111111111111116</v>
      </c>
      <c r="M53" s="19">
        <f>$C$5*L53</f>
        <v>-32.094444444444591</v>
      </c>
      <c r="N53" s="19">
        <f>(0.5*$C$9*$C$8*$C$7*K53^2)*-1</f>
        <v>-6.8092367975236225</v>
      </c>
      <c r="O53" s="19">
        <f>M53-N53-C$17</f>
        <v>31.387162353079042</v>
      </c>
      <c r="P53" s="76">
        <f>O53*K53</f>
        <v>151.70461803988204</v>
      </c>
      <c r="Q53" s="81" t="str">
        <f>IF(L53&lt;0,"Braking","Not Braking")</f>
        <v>Braking</v>
      </c>
      <c r="R53" s="46">
        <f>(IF(L53&gt;0,(O53*((K53+K52)/2)),0)+R52)</f>
        <v>37454.444904429183</v>
      </c>
      <c r="S53" s="47">
        <f t="shared" si="1"/>
        <v>1.040401247345255E-2</v>
      </c>
      <c r="T53" s="56">
        <f>IF(L53&lt;0,((O53*((K53+K52)/2))+((N53*((K53+K52)/2))+C$17*((K53+K52)/2))),0)</f>
        <v>-156.90617283950692</v>
      </c>
      <c r="U53" s="57">
        <f>IF(L53&lt;0,((O53*((K53+K52)/2))+((N53*((K53+K52)/2))+C$17*((K53+K52)/2))),0)+U52</f>
        <v>-18693.788059413582</v>
      </c>
      <c r="V53" s="58">
        <f t="shared" si="2"/>
        <v>-5.1927189053926617E-3</v>
      </c>
      <c r="W53" s="52">
        <f t="shared" si="6"/>
        <v>-9379.7443313731601</v>
      </c>
      <c r="X53" s="53">
        <f t="shared" si="3"/>
        <v>-2.6054845364925443E-3</v>
      </c>
      <c r="Y53" s="50">
        <f t="shared" si="5"/>
        <v>25.04307394037485</v>
      </c>
    </row>
    <row r="54" spans="7:25" x14ac:dyDescent="0.3">
      <c r="G54" s="37" t="s">
        <v>11</v>
      </c>
      <c r="H54" s="19">
        <v>52</v>
      </c>
      <c r="I54" s="19">
        <v>52</v>
      </c>
      <c r="J54" s="20">
        <v>15.7</v>
      </c>
      <c r="K54" s="21">
        <f t="shared" si="0"/>
        <v>4.3611111111111107</v>
      </c>
      <c r="L54" s="21">
        <f>K54-K53</f>
        <v>-0.47222222222222232</v>
      </c>
      <c r="M54" s="19">
        <f>$C$5*L54</f>
        <v>-136.40138888888893</v>
      </c>
      <c r="N54" s="19">
        <f>(0.5*$C$9*$C$8*$C$7*K54^2)*-1</f>
        <v>-5.5436939431285435</v>
      </c>
      <c r="O54" s="19">
        <f>M54-N54-C$17</f>
        <v>-74.185324945760385</v>
      </c>
      <c r="P54" s="76">
        <f>O54*K54</f>
        <v>-323.53044490234385</v>
      </c>
      <c r="Q54" s="81" t="str">
        <f>IF(L54&lt;0,"Braking","Not Braking")</f>
        <v>Braking</v>
      </c>
      <c r="R54" s="46">
        <f>(IF(L54&gt;0,(O54*((K54+K53)/2)),0)+R53)</f>
        <v>37454.444904429183</v>
      </c>
      <c r="S54" s="47">
        <f t="shared" si="1"/>
        <v>1.040401247345255E-2</v>
      </c>
      <c r="T54" s="56">
        <f>IF(L54&lt;0,((O54*((K54+K53)/2))+((N54*((K54+K53)/2))+C$17*((K54+K53)/2))),0)</f>
        <v>-627.06749614197543</v>
      </c>
      <c r="U54" s="57">
        <f>IF(L54&lt;0,((O54*((K54+K53)/2))+((N54*((K54+K53)/2))+C$17*((K54+K53)/2))),0)+U53</f>
        <v>-19320.855555555558</v>
      </c>
      <c r="V54" s="58">
        <f t="shared" si="2"/>
        <v>-5.3669043209876553E-3</v>
      </c>
      <c r="W54" s="52">
        <f t="shared" si="6"/>
        <v>-9694.3800153571883</v>
      </c>
      <c r="X54" s="53">
        <f t="shared" si="3"/>
        <v>-2.6928833375992191E-3</v>
      </c>
      <c r="Y54" s="50">
        <f t="shared" si="5"/>
        <v>25.883122924645928</v>
      </c>
    </row>
    <row r="55" spans="7:25" x14ac:dyDescent="0.3">
      <c r="G55" s="37" t="s">
        <v>11</v>
      </c>
      <c r="H55" s="19">
        <v>53</v>
      </c>
      <c r="I55" s="19">
        <v>53</v>
      </c>
      <c r="J55" s="20">
        <v>13.1</v>
      </c>
      <c r="K55" s="21">
        <f t="shared" si="0"/>
        <v>3.6388888888888888</v>
      </c>
      <c r="L55" s="21">
        <f>K55-K54</f>
        <v>-0.72222222222222188</v>
      </c>
      <c r="M55" s="19">
        <f>$C$5*L55</f>
        <v>-208.61388888888879</v>
      </c>
      <c r="N55" s="19">
        <f>(0.5*$C$9*$C$8*$C$7*K55^2)*-1</f>
        <v>-3.8596020835745448</v>
      </c>
      <c r="O55" s="19">
        <f>M55-N55-C$17</f>
        <v>-148.08191680531425</v>
      </c>
      <c r="P55" s="76">
        <f>O55*K55</f>
        <v>-538.85364170822686</v>
      </c>
      <c r="Q55" s="81" t="str">
        <f>IF(L55&lt;0,"Braking","Not Braking")</f>
        <v>Braking</v>
      </c>
      <c r="R55" s="46">
        <f>(IF(L55&gt;0,(O55*((K55+K54)/2)),0)+R54)</f>
        <v>37454.444904429183</v>
      </c>
      <c r="S55" s="47">
        <f t="shared" si="1"/>
        <v>1.040401247345255E-2</v>
      </c>
      <c r="T55" s="56">
        <f>IF(L55&lt;0,((O55*((K55+K54)/2))+((N55*((K55+K54)/2))+C$17*((K55+K54)/2))),0)</f>
        <v>-834.45555555555518</v>
      </c>
      <c r="U55" s="57">
        <f>IF(L55&lt;0,((O55*((K55+K54)/2))+((N55*((K55+K54)/2))+C$17*((K55+K54)/2))),0)+U54</f>
        <v>-20155.311111111114</v>
      </c>
      <c r="V55" s="58">
        <f t="shared" si="2"/>
        <v>-5.5986975308641987E-3</v>
      </c>
      <c r="W55" s="52">
        <f t="shared" si="6"/>
        <v>-10113.074168844376</v>
      </c>
      <c r="X55" s="53">
        <f t="shared" si="3"/>
        <v>-2.8091872691234378E-3</v>
      </c>
      <c r="Y55" s="50">
        <f t="shared" si="5"/>
        <v>27.00099866557748</v>
      </c>
    </row>
    <row r="56" spans="7:25" x14ac:dyDescent="0.3">
      <c r="G56" s="37" t="s">
        <v>11</v>
      </c>
      <c r="H56" s="19">
        <v>54</v>
      </c>
      <c r="I56" s="19">
        <v>54</v>
      </c>
      <c r="J56" s="20">
        <v>12.1</v>
      </c>
      <c r="K56" s="21">
        <f t="shared" si="0"/>
        <v>3.3611111111111107</v>
      </c>
      <c r="L56" s="21">
        <f>K56-K55</f>
        <v>-0.27777777777777812</v>
      </c>
      <c r="M56" s="19">
        <f>$C$5*L56</f>
        <v>-80.236111111111214</v>
      </c>
      <c r="N56" s="19">
        <f>(0.5*$C$9*$C$8*$C$7*K56^2)*-1</f>
        <v>-3.2928404000707938</v>
      </c>
      <c r="O56" s="19">
        <f>M56-N56-C$17</f>
        <v>-20.270900711040419</v>
      </c>
      <c r="P56" s="76">
        <f>O56*K56</f>
        <v>-68.132749612108071</v>
      </c>
      <c r="Q56" s="81" t="str">
        <f>IF(L56&lt;0,"Braking","Not Braking")</f>
        <v>Braking</v>
      </c>
      <c r="R56" s="46">
        <f>(IF(L56&gt;0,(O56*((K56+K55)/2)),0)+R55)</f>
        <v>37454.444904429183</v>
      </c>
      <c r="S56" s="47">
        <f t="shared" si="1"/>
        <v>1.040401247345255E-2</v>
      </c>
      <c r="T56" s="56">
        <f>IF(L56&lt;0,((O56*((K56+K55)/2))+((N56*((K56+K55)/2))+C$17*((K56+K55)/2))),0)</f>
        <v>-280.82638888888926</v>
      </c>
      <c r="U56" s="57">
        <f>IF(L56&lt;0,((O56*((K56+K55)/2))+((N56*((K56+K55)/2))+C$17*((K56+K55)/2))),0)+U55</f>
        <v>-20436.137500000004</v>
      </c>
      <c r="V56" s="58">
        <f t="shared" si="2"/>
        <v>-5.6767048611111124E-3</v>
      </c>
      <c r="W56" s="52">
        <f t="shared" si="6"/>
        <v>-10253.980855114103</v>
      </c>
      <c r="X56" s="53">
        <f t="shared" si="3"/>
        <v>-2.8483280153094731E-3</v>
      </c>
      <c r="Y56" s="50">
        <f t="shared" si="5"/>
        <v>27.377206847621753</v>
      </c>
    </row>
    <row r="57" spans="7:25" x14ac:dyDescent="0.3">
      <c r="G57" s="37" t="s">
        <v>11</v>
      </c>
      <c r="H57" s="19">
        <v>55</v>
      </c>
      <c r="I57" s="19">
        <v>55</v>
      </c>
      <c r="J57" s="20">
        <v>12</v>
      </c>
      <c r="K57" s="21">
        <f t="shared" si="0"/>
        <v>3.333333333333333</v>
      </c>
      <c r="L57" s="21">
        <f>K57-K56</f>
        <v>-2.7777777777777679E-2</v>
      </c>
      <c r="M57" s="19">
        <f>$C$5*L57</f>
        <v>-8.0236111111110837</v>
      </c>
      <c r="N57" s="19">
        <f>(0.5*$C$9*$C$8*$C$7*K57^2)*-1</f>
        <v>-3.2386381914499989</v>
      </c>
      <c r="O57" s="19">
        <f>M57-N57-C$17</f>
        <v>51.887397080338921</v>
      </c>
      <c r="P57" s="76">
        <f>O57*K57</f>
        <v>172.95799026779639</v>
      </c>
      <c r="Q57" s="81" t="str">
        <f>IF(L57&lt;0,"Braking","Not Braking")</f>
        <v>Braking</v>
      </c>
      <c r="R57" s="46">
        <f>(IF(L57&gt;0,(O57*((K57+K56)/2)),0)+R56)</f>
        <v>37454.444904429183</v>
      </c>
      <c r="S57" s="47">
        <f t="shared" si="1"/>
        <v>1.040401247345255E-2</v>
      </c>
      <c r="T57" s="56">
        <f>IF(L57&lt;0,((O57*((K57+K56)/2))+((N57*((K57+K56)/2))+C$17*((K57+K56)/2))),0)</f>
        <v>-26.85680941358018</v>
      </c>
      <c r="U57" s="57">
        <f>IF(L57&lt;0,((O57*((K57+K56)/2))+((N57*((K57+K56)/2))+C$17*((K57+K56)/2))),0)+U56</f>
        <v>-20462.994309413585</v>
      </c>
      <c r="V57" s="58">
        <f t="shared" si="2"/>
        <v>-5.6841650859482179E-3</v>
      </c>
      <c r="W57" s="52">
        <f t="shared" si="6"/>
        <v>-10267.456454872437</v>
      </c>
      <c r="X57" s="53">
        <f t="shared" si="3"/>
        <v>-2.8520712374645661E-3</v>
      </c>
      <c r="Y57" s="50">
        <f t="shared" si="5"/>
        <v>27.413185487253767</v>
      </c>
    </row>
    <row r="58" spans="7:25" x14ac:dyDescent="0.3">
      <c r="G58" s="37" t="s">
        <v>11</v>
      </c>
      <c r="H58" s="19">
        <v>56</v>
      </c>
      <c r="I58" s="19">
        <v>56</v>
      </c>
      <c r="J58" s="20">
        <v>12</v>
      </c>
      <c r="K58" s="21">
        <f t="shared" si="0"/>
        <v>3.333333333333333</v>
      </c>
      <c r="L58" s="21">
        <f>K58-K57</f>
        <v>0</v>
      </c>
      <c r="M58" s="19">
        <f>$C$5*L58</f>
        <v>0</v>
      </c>
      <c r="N58" s="19">
        <f>(0.5*$C$9*$C$8*$C$7*K58^2)*-1</f>
        <v>-3.2386381914499989</v>
      </c>
      <c r="O58" s="19">
        <f>M58-N58-C$17</f>
        <v>59.911008191450009</v>
      </c>
      <c r="P58" s="76">
        <f>O58*K58</f>
        <v>199.70336063816669</v>
      </c>
      <c r="Q58" s="81" t="str">
        <f>IF(L58&lt;0,"Braking","Not Braking")</f>
        <v>Not Braking</v>
      </c>
      <c r="R58" s="46">
        <f>(IF(L58&gt;0,(O58*((K58+K57)/2)),0)+R57)</f>
        <v>37454.444904429183</v>
      </c>
      <c r="S58" s="47">
        <f t="shared" si="1"/>
        <v>1.040401247345255E-2</v>
      </c>
      <c r="T58" s="56">
        <f>IF(L58&lt;0,((O58*((K58+K57)/2))+((N58*((K58+K57)/2))+C$17*((K58+K57)/2))),0)</f>
        <v>0</v>
      </c>
      <c r="U58" s="57">
        <f>IF(L58&lt;0,((O58*((K58+K57)/2))+((N58*((K58+K57)/2))+C$17*((K58+K57)/2))),0)+U57</f>
        <v>-20462.994309413585</v>
      </c>
      <c r="V58" s="58">
        <f t="shared" si="2"/>
        <v>-5.6841650859482179E-3</v>
      </c>
      <c r="W58" s="52">
        <f t="shared" si="6"/>
        <v>-10267.456454872437</v>
      </c>
      <c r="X58" s="53">
        <f t="shared" si="3"/>
        <v>-2.8520712374645661E-3</v>
      </c>
      <c r="Y58" s="50">
        <f t="shared" si="5"/>
        <v>27.413185487253767</v>
      </c>
    </row>
    <row r="59" spans="7:25" x14ac:dyDescent="0.3">
      <c r="G59" s="37" t="s">
        <v>11</v>
      </c>
      <c r="H59" s="19">
        <v>57</v>
      </c>
      <c r="I59" s="19">
        <v>57</v>
      </c>
      <c r="J59" s="20">
        <v>12</v>
      </c>
      <c r="K59" s="21">
        <f t="shared" si="0"/>
        <v>3.333333333333333</v>
      </c>
      <c r="L59" s="21">
        <f>K59-K58</f>
        <v>0</v>
      </c>
      <c r="M59" s="19">
        <f>$C$5*L59</f>
        <v>0</v>
      </c>
      <c r="N59" s="19">
        <f>(0.5*$C$9*$C$8*$C$7*K59^2)*-1</f>
        <v>-3.2386381914499989</v>
      </c>
      <c r="O59" s="19">
        <f>M59-N59-C$17</f>
        <v>59.911008191450009</v>
      </c>
      <c r="P59" s="76">
        <f>O59*K59</f>
        <v>199.70336063816669</v>
      </c>
      <c r="Q59" s="81" t="str">
        <f>IF(L59&lt;0,"Braking","Not Braking")</f>
        <v>Not Braking</v>
      </c>
      <c r="R59" s="46">
        <f>(IF(L59&gt;0,(O59*((K59+K58)/2)),0)+R58)</f>
        <v>37454.444904429183</v>
      </c>
      <c r="S59" s="47">
        <f t="shared" si="1"/>
        <v>1.040401247345255E-2</v>
      </c>
      <c r="T59" s="56">
        <f>IF(L59&lt;0,((O59*((K59+K58)/2))+((N59*((K59+K58)/2))+C$17*((K59+K58)/2))),0)</f>
        <v>0</v>
      </c>
      <c r="U59" s="57">
        <f>IF(L59&lt;0,((O59*((K59+K58)/2))+((N59*((K59+K58)/2))+C$17*((K59+K58)/2))),0)+U58</f>
        <v>-20462.994309413585</v>
      </c>
      <c r="V59" s="58">
        <f t="shared" si="2"/>
        <v>-5.6841650859482179E-3</v>
      </c>
      <c r="W59" s="52">
        <f t="shared" si="6"/>
        <v>-10267.456454872437</v>
      </c>
      <c r="X59" s="53">
        <f t="shared" si="3"/>
        <v>-2.8520712374645661E-3</v>
      </c>
      <c r="Y59" s="50">
        <f t="shared" si="5"/>
        <v>27.413185487253767</v>
      </c>
    </row>
    <row r="60" spans="7:25" x14ac:dyDescent="0.3">
      <c r="G60" s="37" t="s">
        <v>11</v>
      </c>
      <c r="H60" s="19">
        <v>58</v>
      </c>
      <c r="I60" s="19">
        <v>58</v>
      </c>
      <c r="J60" s="20">
        <v>12.3</v>
      </c>
      <c r="K60" s="21">
        <f t="shared" si="0"/>
        <v>3.416666666666667</v>
      </c>
      <c r="L60" s="21">
        <f>K60-K59</f>
        <v>8.3333333333333925E-2</v>
      </c>
      <c r="M60" s="19">
        <f>$C$5*L60</f>
        <v>24.070833333333507</v>
      </c>
      <c r="N60" s="19">
        <f>(0.5*$C$9*$C$8*$C$7*K60^2)*-1</f>
        <v>-3.402594249892156</v>
      </c>
      <c r="O60" s="19">
        <f>M60-N60-C$17</f>
        <v>84.145797583225672</v>
      </c>
      <c r="P60" s="76">
        <f>O60*K60</f>
        <v>287.49814174268772</v>
      </c>
      <c r="Q60" s="81" t="str">
        <f>IF(L60&lt;0,"Braking","Not Braking")</f>
        <v>Not Braking</v>
      </c>
      <c r="R60" s="46">
        <f>(IF(L60&gt;0,(O60*((K60+K59)/2)),0)+R59)</f>
        <v>37738.436971272567</v>
      </c>
      <c r="S60" s="47">
        <f t="shared" si="1"/>
        <v>1.0482899158686824E-2</v>
      </c>
      <c r="T60" s="56">
        <f>IF(L60&lt;0,((O60*((K60+K59)/2))+((N60*((K60+K59)/2))+C$17*((K60+K59)/2))),0)</f>
        <v>0</v>
      </c>
      <c r="U60" s="57">
        <f>IF(L60&lt;0,((O60*((K60+K59)/2))+((N60*((K60+K59)/2))+C$17*((K60+K59)/2))),0)+U59</f>
        <v>-20462.994309413585</v>
      </c>
      <c r="V60" s="58">
        <f t="shared" si="2"/>
        <v>-5.6841650859482179E-3</v>
      </c>
      <c r="W60" s="52">
        <f t="shared" si="6"/>
        <v>-10267.456454872437</v>
      </c>
      <c r="X60" s="53">
        <f t="shared" si="3"/>
        <v>-2.8520712374645661E-3</v>
      </c>
      <c r="Y60" s="50">
        <f t="shared" si="5"/>
        <v>27.206893763746177</v>
      </c>
    </row>
    <row r="61" spans="7:25" x14ac:dyDescent="0.3">
      <c r="G61" s="37" t="s">
        <v>11</v>
      </c>
      <c r="H61" s="19">
        <v>59</v>
      </c>
      <c r="I61" s="19">
        <v>59</v>
      </c>
      <c r="J61" s="20">
        <v>12.6</v>
      </c>
      <c r="K61" s="21">
        <f t="shared" si="0"/>
        <v>3.5</v>
      </c>
      <c r="L61" s="21">
        <f>K61-K60</f>
        <v>8.3333333333333037E-2</v>
      </c>
      <c r="M61" s="19">
        <f>$C$5*L61</f>
        <v>24.070833333333251</v>
      </c>
      <c r="N61" s="19">
        <f>(0.5*$C$9*$C$8*$C$7*K61^2)*-1</f>
        <v>-3.5705986060736246</v>
      </c>
      <c r="O61" s="19">
        <f>M61-N61-C$17</f>
        <v>84.313801939406886</v>
      </c>
      <c r="P61" s="76">
        <f>O61*K61</f>
        <v>295.09830678792412</v>
      </c>
      <c r="Q61" s="81" t="str">
        <f>IF(L61&lt;0,"Braking","Not Braking")</f>
        <v>Not Braking</v>
      </c>
      <c r="R61" s="46">
        <f>(IF(L61&gt;0,(O61*((K61+K60)/2)),0)+R60)</f>
        <v>38030.022202979686</v>
      </c>
      <c r="S61" s="47">
        <f t="shared" si="1"/>
        <v>1.0563895056383246E-2</v>
      </c>
      <c r="T61" s="56">
        <f>IF(L61&lt;0,((O61*((K61+K60)/2))+((N61*((K61+K60)/2))+C$17*((K61+K60)/2))),0)</f>
        <v>0</v>
      </c>
      <c r="U61" s="57">
        <f>IF(L61&lt;0,((O61*((K61+K60)/2))+((N61*((K61+K60)/2))+C$17*((K61+K60)/2))),0)+U60</f>
        <v>-20462.994309413585</v>
      </c>
      <c r="V61" s="58">
        <f t="shared" si="2"/>
        <v>-5.6841650859482179E-3</v>
      </c>
      <c r="W61" s="52">
        <f t="shared" si="6"/>
        <v>-10267.456454872437</v>
      </c>
      <c r="X61" s="53">
        <f t="shared" si="3"/>
        <v>-2.8520712374645661E-3</v>
      </c>
      <c r="Y61" s="50">
        <f t="shared" si="5"/>
        <v>26.998292033781603</v>
      </c>
    </row>
    <row r="62" spans="7:25" x14ac:dyDescent="0.3">
      <c r="G62" s="37" t="s">
        <v>11</v>
      </c>
      <c r="H62" s="19">
        <v>60</v>
      </c>
      <c r="I62" s="19">
        <v>60</v>
      </c>
      <c r="J62" s="20">
        <v>14.7</v>
      </c>
      <c r="K62" s="21">
        <f t="shared" si="0"/>
        <v>4.083333333333333</v>
      </c>
      <c r="L62" s="21">
        <f>K62-K61</f>
        <v>0.58333333333333304</v>
      </c>
      <c r="M62" s="19">
        <f>$C$5*L62</f>
        <v>168.49583333333325</v>
      </c>
      <c r="N62" s="19">
        <f>(0.5*$C$9*$C$8*$C$7*K62^2)*-1</f>
        <v>-4.859981436044654</v>
      </c>
      <c r="O62" s="19">
        <f>M62-N62-C$17</f>
        <v>230.0281847693779</v>
      </c>
      <c r="P62" s="76">
        <f>O62*K62</f>
        <v>939.28175447495971</v>
      </c>
      <c r="Q62" s="81" t="str">
        <f>IF(L62&lt;0,"Braking","Not Braking")</f>
        <v>Not Braking</v>
      </c>
      <c r="R62" s="46">
        <f>(IF(L62&gt;0,(O62*((K62+K61)/2)),0)+R61)</f>
        <v>38902.212403563579</v>
      </c>
      <c r="S62" s="47">
        <f t="shared" si="1"/>
        <v>1.0806170112100994E-2</v>
      </c>
      <c r="T62" s="56">
        <f>IF(L62&lt;0,((O62*((K62+K61)/2))+((N62*((K62+K61)/2))+C$17*((K62+K61)/2))),0)</f>
        <v>0</v>
      </c>
      <c r="U62" s="57">
        <f>IF(L62&lt;0,((O62*((K62+K61)/2))+((N62*((K62+K61)/2))+C$17*((K62+K61)/2))),0)+U61</f>
        <v>-20462.994309413585</v>
      </c>
      <c r="V62" s="58">
        <f t="shared" si="2"/>
        <v>-5.6841650859482179E-3</v>
      </c>
      <c r="W62" s="52">
        <f t="shared" si="6"/>
        <v>-10267.456454872437</v>
      </c>
      <c r="X62" s="53">
        <f t="shared" si="3"/>
        <v>-2.8520712374645661E-3</v>
      </c>
      <c r="Y62" s="50">
        <f t="shared" si="5"/>
        <v>26.392988523017529</v>
      </c>
    </row>
    <row r="63" spans="7:25" x14ac:dyDescent="0.3">
      <c r="G63" s="37" t="s">
        <v>11</v>
      </c>
      <c r="H63" s="19">
        <v>61</v>
      </c>
      <c r="I63" s="19">
        <v>61</v>
      </c>
      <c r="J63" s="20">
        <v>15.3</v>
      </c>
      <c r="K63" s="21">
        <f t="shared" si="0"/>
        <v>4.25</v>
      </c>
      <c r="L63" s="21">
        <f>K63-K62</f>
        <v>0.16666666666666696</v>
      </c>
      <c r="M63" s="19">
        <f>$C$5*L63</f>
        <v>48.141666666666758</v>
      </c>
      <c r="N63" s="19">
        <f>(0.5*$C$9*$C$8*$C$7*K63^2)*-1</f>
        <v>-5.2648112099759059</v>
      </c>
      <c r="O63" s="19">
        <f>M63-N63-C$17</f>
        <v>110.07884787664267</v>
      </c>
      <c r="P63" s="76">
        <f>O63*K63</f>
        <v>467.83510347573133</v>
      </c>
      <c r="Q63" s="81" t="str">
        <f>IF(L63&lt;0,"Braking","Not Braking")</f>
        <v>Not Braking</v>
      </c>
      <c r="R63" s="46">
        <f>(IF(L63&gt;0,(O63*((K63+K62)/2)),0)+R62)</f>
        <v>39360.87426971626</v>
      </c>
      <c r="S63" s="47">
        <f t="shared" si="1"/>
        <v>1.0933576186032294E-2</v>
      </c>
      <c r="T63" s="56">
        <f>IF(L63&lt;0,((O63*((K63+K62)/2))+((N63*((K63+K62)/2))+C$17*((K63+K62)/2))),0)</f>
        <v>0</v>
      </c>
      <c r="U63" s="57">
        <f>IF(L63&lt;0,((O63*((K63+K62)/2))+((N63*((K63+K62)/2))+C$17*((K63+K62)/2))),0)+U62</f>
        <v>-20462.994309413585</v>
      </c>
      <c r="V63" s="58">
        <f t="shared" si="2"/>
        <v>-5.6841650859482179E-3</v>
      </c>
      <c r="W63" s="52">
        <f t="shared" si="6"/>
        <v>-10267.456454872437</v>
      </c>
      <c r="X63" s="53">
        <f t="shared" si="3"/>
        <v>-2.8520712374645661E-3</v>
      </c>
      <c r="Y63" s="50">
        <f t="shared" si="5"/>
        <v>26.085438002509221</v>
      </c>
    </row>
    <row r="64" spans="7:25" x14ac:dyDescent="0.3">
      <c r="G64" s="37" t="s">
        <v>11</v>
      </c>
      <c r="H64" s="19">
        <v>62</v>
      </c>
      <c r="I64" s="19">
        <v>62</v>
      </c>
      <c r="J64" s="20">
        <v>15.9</v>
      </c>
      <c r="K64" s="21">
        <f t="shared" si="0"/>
        <v>4.416666666666667</v>
      </c>
      <c r="L64" s="21">
        <f>K64-K63</f>
        <v>0.16666666666666696</v>
      </c>
      <c r="M64" s="19">
        <f>$C$5*L64</f>
        <v>48.141666666666758</v>
      </c>
      <c r="N64" s="19">
        <f>(0.5*$C$9*$C$8*$C$7*K64^2)*-1</f>
        <v>-5.6858341748644063</v>
      </c>
      <c r="O64" s="19">
        <f>M64-N64-C$17</f>
        <v>110.49987084153116</v>
      </c>
      <c r="P64" s="76">
        <f>O64*K64</f>
        <v>488.04109621676264</v>
      </c>
      <c r="Q64" s="81" t="str">
        <f>IF(L64&lt;0,"Braking","Not Braking")</f>
        <v>Not Braking</v>
      </c>
      <c r="R64" s="46">
        <f>(IF(L64&gt;0,(O64*((K64+K63)/2)),0)+R63)</f>
        <v>39839.707043362898</v>
      </c>
      <c r="S64" s="47">
        <f t="shared" si="1"/>
        <v>1.1066585289823027E-2</v>
      </c>
      <c r="T64" s="56">
        <f>IF(L64&lt;0,((O64*((K64+K63)/2))+((N64*((K64+K63)/2))+C$17*((K64+K63)/2))),0)</f>
        <v>0</v>
      </c>
      <c r="U64" s="57">
        <f>IF(L64&lt;0,((O64*((K64+K63)/2))+((N64*((K64+K63)/2))+C$17*((K64+K63)/2))),0)+U63</f>
        <v>-20462.994309413585</v>
      </c>
      <c r="V64" s="58">
        <f t="shared" si="2"/>
        <v>-5.6841650859482179E-3</v>
      </c>
      <c r="W64" s="52">
        <f t="shared" si="6"/>
        <v>-10267.456454872437</v>
      </c>
      <c r="X64" s="53">
        <f t="shared" si="3"/>
        <v>-2.8520712374645661E-3</v>
      </c>
      <c r="Y64" s="50">
        <f t="shared" si="5"/>
        <v>25.771917558773684</v>
      </c>
    </row>
    <row r="65" spans="7:25" x14ac:dyDescent="0.3">
      <c r="G65" s="37" t="s">
        <v>11</v>
      </c>
      <c r="H65" s="19">
        <v>63</v>
      </c>
      <c r="I65" s="19">
        <v>63</v>
      </c>
      <c r="J65" s="20">
        <v>16.2</v>
      </c>
      <c r="K65" s="21">
        <f t="shared" si="0"/>
        <v>4.5</v>
      </c>
      <c r="L65" s="21">
        <f>K65-K64</f>
        <v>8.3333333333333037E-2</v>
      </c>
      <c r="M65" s="19">
        <f>$C$5*L65</f>
        <v>24.070833333333251</v>
      </c>
      <c r="N65" s="19">
        <f>(0.5*$C$9*$C$8*$C$7*K65^2)*-1</f>
        <v>-5.9024181039176238</v>
      </c>
      <c r="O65" s="19">
        <f>M65-N65-C$17</f>
        <v>86.645621437250881</v>
      </c>
      <c r="P65" s="76">
        <f>O65*K65</f>
        <v>389.90529646762894</v>
      </c>
      <c r="Q65" s="81" t="str">
        <f>IF(L65&lt;0,"Braking","Not Braking")</f>
        <v>Not Braking</v>
      </c>
      <c r="R65" s="46">
        <f>(IF(L65&gt;0,(O65*((K65+K64)/2)),0)+R64)</f>
        <v>40226.002105603977</v>
      </c>
      <c r="S65" s="47">
        <f t="shared" si="1"/>
        <v>1.1173889473778882E-2</v>
      </c>
      <c r="T65" s="56">
        <f>IF(L65&lt;0,((O65*((K65+K64)/2))+((N65*((K65+K64)/2))+C$17*((K65+K64)/2))),0)</f>
        <v>0</v>
      </c>
      <c r="U65" s="57">
        <f>IF(L65&lt;0,((O65*((K65+K64)/2))+((N65*((K65+K64)/2))+C$17*((K65+K64)/2))),0)+U64</f>
        <v>-20462.994309413585</v>
      </c>
      <c r="V65" s="58">
        <f t="shared" si="2"/>
        <v>-5.6841650859482179E-3</v>
      </c>
      <c r="W65" s="52">
        <f t="shared" si="6"/>
        <v>-10267.456454872437</v>
      </c>
      <c r="X65" s="53">
        <f t="shared" si="3"/>
        <v>-2.8520712374645661E-3</v>
      </c>
      <c r="Y65" s="50">
        <f t="shared" si="5"/>
        <v>25.524426782253002</v>
      </c>
    </row>
    <row r="66" spans="7:25" x14ac:dyDescent="0.3">
      <c r="G66" s="37" t="s">
        <v>11</v>
      </c>
      <c r="H66" s="19">
        <v>64</v>
      </c>
      <c r="I66" s="19">
        <v>64</v>
      </c>
      <c r="J66" s="20">
        <v>17.100000000000001</v>
      </c>
      <c r="K66" s="21">
        <f t="shared" si="0"/>
        <v>4.75</v>
      </c>
      <c r="L66" s="21">
        <f>K66-K65</f>
        <v>0.25</v>
      </c>
      <c r="M66" s="19">
        <f>$C$5*L66</f>
        <v>72.212500000000006</v>
      </c>
      <c r="N66" s="19">
        <f>(0.5*$C$9*$C$8*$C$7*K66^2)*-1</f>
        <v>-6.5764596775131556</v>
      </c>
      <c r="O66" s="19">
        <f>M66-N66-C$17</f>
        <v>135.46132967751316</v>
      </c>
      <c r="P66" s="76">
        <f>O66*K66</f>
        <v>643.4413159681875</v>
      </c>
      <c r="Q66" s="81" t="str">
        <f>IF(L66&lt;0,"Braking","Not Braking")</f>
        <v>Not Braking</v>
      </c>
      <c r="R66" s="46">
        <f>(IF(L66&gt;0,(O66*((K66+K65)/2)),0)+R65)</f>
        <v>40852.510755362477</v>
      </c>
      <c r="S66" s="47">
        <f t="shared" si="1"/>
        <v>1.1347919654267355E-2</v>
      </c>
      <c r="T66" s="56">
        <f>IF(L66&lt;0,((O66*((K66+K65)/2))+((N66*((K66+K65)/2))+C$17*((K66+K65)/2))),0)</f>
        <v>0</v>
      </c>
      <c r="U66" s="57">
        <f>IF(L66&lt;0,((O66*((K66+K65)/2))+((N66*((K66+K65)/2))+C$17*((K66+K65)/2))),0)+U65</f>
        <v>-20462.994309413585</v>
      </c>
      <c r="V66" s="58">
        <f t="shared" si="2"/>
        <v>-5.6841650859482179E-3</v>
      </c>
      <c r="W66" s="52">
        <f t="shared" si="6"/>
        <v>-10267.456454872437</v>
      </c>
      <c r="X66" s="53">
        <f t="shared" si="3"/>
        <v>-2.8520712374645661E-3</v>
      </c>
      <c r="Y66" s="50">
        <f t="shared" si="5"/>
        <v>25.132987581490784</v>
      </c>
    </row>
    <row r="67" spans="7:25" x14ac:dyDescent="0.3">
      <c r="G67" s="37" t="s">
        <v>11</v>
      </c>
      <c r="H67" s="19">
        <v>65</v>
      </c>
      <c r="I67" s="19">
        <v>65</v>
      </c>
      <c r="J67" s="20">
        <v>17.8</v>
      </c>
      <c r="K67" s="21">
        <f t="shared" ref="K67:K130" si="7">J67/3.6</f>
        <v>4.9444444444444446</v>
      </c>
      <c r="L67" s="21">
        <f>K67-K66</f>
        <v>0.19444444444444464</v>
      </c>
      <c r="M67" s="19">
        <f>$C$5*L67</f>
        <v>56.165277777777838</v>
      </c>
      <c r="N67" s="19">
        <f>(0.5*$C$9*$C$8*$C$7*K67^2)*-1</f>
        <v>-7.1259036429098463</v>
      </c>
      <c r="O67" s="19">
        <f>M67-N67-C$17</f>
        <v>119.96355142068769</v>
      </c>
      <c r="P67" s="76">
        <f>O67*K67</f>
        <v>593.15311535784474</v>
      </c>
      <c r="Q67" s="81" t="str">
        <f>IF(L67&lt;0,"Braking","Not Braking")</f>
        <v>Not Braking</v>
      </c>
      <c r="R67" s="46">
        <f>(IF(L67&gt;0,(O67*((K67+K66)/2)),0)+R66)</f>
        <v>41434.00074766553</v>
      </c>
      <c r="S67" s="47">
        <f t="shared" ref="S67:S130" si="8">R67/3600000</f>
        <v>1.1509444652129315E-2</v>
      </c>
      <c r="T67" s="56">
        <f>IF(L67&lt;0,((O67*((K67+K66)/2))+((N67*((K67+K66)/2))+C$17*((K67+K66)/2))),0)</f>
        <v>0</v>
      </c>
      <c r="U67" s="57">
        <f>IF(L67&lt;0,((O67*((K67+K66)/2))+((N67*((K67+K66)/2))+C$17*((K67+K66)/2))),0)+U66</f>
        <v>-20462.994309413585</v>
      </c>
      <c r="V67" s="58">
        <f t="shared" ref="V67:V130" si="9">U67/3600000</f>
        <v>-5.6841650859482179E-3</v>
      </c>
      <c r="W67" s="52">
        <f t="shared" si="6"/>
        <v>-10267.456454872437</v>
      </c>
      <c r="X67" s="53">
        <f t="shared" ref="X67:X130" si="10">W67/3600000</f>
        <v>-2.8520712374645661E-3</v>
      </c>
      <c r="Y67" s="50">
        <f t="shared" si="5"/>
        <v>24.780268063906245</v>
      </c>
    </row>
    <row r="68" spans="7:25" x14ac:dyDescent="0.3">
      <c r="G68" s="37" t="s">
        <v>11</v>
      </c>
      <c r="H68" s="19">
        <v>66</v>
      </c>
      <c r="I68" s="19">
        <v>66</v>
      </c>
      <c r="J68" s="20">
        <v>18.100000000000001</v>
      </c>
      <c r="K68" s="21">
        <f t="shared" si="7"/>
        <v>5.0277777777777777</v>
      </c>
      <c r="L68" s="21">
        <f>K68-K67</f>
        <v>8.3333333333333037E-2</v>
      </c>
      <c r="M68" s="19">
        <f>$C$5*L68</f>
        <v>24.070833333333251</v>
      </c>
      <c r="N68" s="19">
        <f>(0.5*$C$9*$C$8*$C$7*K68^2)*-1</f>
        <v>-7.3681267909787103</v>
      </c>
      <c r="O68" s="19">
        <f>M68-N68-C$17</f>
        <v>88.111330124311962</v>
      </c>
      <c r="P68" s="76">
        <f>O68*K68</f>
        <v>443.00418756945737</v>
      </c>
      <c r="Q68" s="81" t="str">
        <f>IF(L68&lt;0,"Braking","Not Braking")</f>
        <v>Not Braking</v>
      </c>
      <c r="R68" s="46">
        <f>(IF(L68&gt;0,(O68*((K68+K67)/2)),0)+R67)</f>
        <v>41873.33362981314</v>
      </c>
      <c r="S68" s="47">
        <f t="shared" si="8"/>
        <v>1.1631481563836983E-2</v>
      </c>
      <c r="T68" s="56">
        <f>IF(L68&lt;0,((O68*((K68+K67)/2))+((N68*((K68+K67)/2))+C$17*((K68+K67)/2))),0)</f>
        <v>0</v>
      </c>
      <c r="U68" s="57">
        <f>IF(L68&lt;0,((O68*((K68+K67)/2))+((N68*((K68+K67)/2))+C$17*((K68+K67)/2))),0)+U67</f>
        <v>-20462.994309413585</v>
      </c>
      <c r="V68" s="58">
        <f t="shared" si="9"/>
        <v>-5.6841650859482179E-3</v>
      </c>
      <c r="W68" s="52">
        <f t="shared" si="6"/>
        <v>-10267.456454872437</v>
      </c>
      <c r="X68" s="53">
        <f t="shared" si="10"/>
        <v>-2.8520712374645661E-3</v>
      </c>
      <c r="Y68" s="50">
        <f t="shared" si="5"/>
        <v>24.520274754437448</v>
      </c>
    </row>
    <row r="69" spans="7:25" x14ac:dyDescent="0.3">
      <c r="G69" s="37" t="s">
        <v>11</v>
      </c>
      <c r="H69" s="19">
        <v>67</v>
      </c>
      <c r="I69" s="19">
        <v>67</v>
      </c>
      <c r="J69" s="20">
        <v>18.399999999999999</v>
      </c>
      <c r="K69" s="21">
        <f t="shared" si="7"/>
        <v>5.1111111111111107</v>
      </c>
      <c r="L69" s="21">
        <f>K69-K68</f>
        <v>8.3333333333333037E-2</v>
      </c>
      <c r="M69" s="19">
        <f>$C$5*L69</f>
        <v>24.070833333333251</v>
      </c>
      <c r="N69" s="19">
        <f>(0.5*$C$9*$C$8*$C$7*K69^2)*-1</f>
        <v>-7.6143982367868865</v>
      </c>
      <c r="O69" s="19">
        <f>M69-N69-C$17</f>
        <v>88.357601570120153</v>
      </c>
      <c r="P69" s="76">
        <f>O69*K69</f>
        <v>451.60551913616962</v>
      </c>
      <c r="Q69" s="81" t="str">
        <f>IF(L69&lt;0,"Braking","Not Braking")</f>
        <v>Not Braking</v>
      </c>
      <c r="R69" s="46">
        <f>(IF(L69&gt;0,(O69*((K69+K68)/2)),0)+R68)</f>
        <v>42321.257582217222</v>
      </c>
      <c r="S69" s="47">
        <f t="shared" si="8"/>
        <v>1.1755904883949229E-2</v>
      </c>
      <c r="T69" s="56">
        <f>IF(L69&lt;0,((O69*((K69+K68)/2))+((N69*((K69+K68)/2))+C$17*((K69+K68)/2))),0)</f>
        <v>0</v>
      </c>
      <c r="U69" s="57">
        <f>IF(L69&lt;0,((O69*((K69+K68)/2))+((N69*((K69+K68)/2))+C$17*((K69+K68)/2))),0)+U68</f>
        <v>-20462.994309413585</v>
      </c>
      <c r="V69" s="58">
        <f t="shared" si="9"/>
        <v>-5.6841650859482179E-3</v>
      </c>
      <c r="W69" s="52">
        <f t="shared" si="6"/>
        <v>-10267.456454872437</v>
      </c>
      <c r="X69" s="53">
        <f t="shared" si="10"/>
        <v>-2.8520712374645661E-3</v>
      </c>
      <c r="Y69" s="50">
        <f t="shared" si="5"/>
        <v>24.26075462177824</v>
      </c>
    </row>
    <row r="70" spans="7:25" x14ac:dyDescent="0.3">
      <c r="G70" s="37" t="s">
        <v>11</v>
      </c>
      <c r="H70" s="19">
        <v>68</v>
      </c>
      <c r="I70" s="19">
        <v>68</v>
      </c>
      <c r="J70" s="20">
        <v>20.3</v>
      </c>
      <c r="K70" s="21">
        <f t="shared" si="7"/>
        <v>5.6388888888888893</v>
      </c>
      <c r="L70" s="21">
        <f>K70-K69</f>
        <v>0.52777777777777857</v>
      </c>
      <c r="M70" s="19">
        <f>$C$5*L70</f>
        <v>152.44861111111135</v>
      </c>
      <c r="N70" s="19">
        <f>(0.5*$C$9*$C$8*$C$7*K70^2)*-1</f>
        <v>-9.268127863296046</v>
      </c>
      <c r="O70" s="19">
        <f>M70-N70-C$17</f>
        <v>218.38910897440741</v>
      </c>
      <c r="P70" s="76">
        <f>O70*K70</f>
        <v>1231.4719200501308</v>
      </c>
      <c r="Q70" s="81" t="str">
        <f>IF(L70&lt;0,"Braking","Not Braking")</f>
        <v>Not Braking</v>
      </c>
      <c r="R70" s="46">
        <f>(IF(L70&gt;0,(O70*((K70+K69)/2)),0)+R69)</f>
        <v>43495.099042954665</v>
      </c>
      <c r="S70" s="47">
        <f t="shared" si="8"/>
        <v>1.2081971956376296E-2</v>
      </c>
      <c r="T70" s="56">
        <f>IF(L70&lt;0,((O70*((K70+K69)/2))+((N70*((K70+K69)/2))+C$17*((K70+K69)/2))),0)</f>
        <v>0</v>
      </c>
      <c r="U70" s="57">
        <f>IF(L70&lt;0,((O70*((K70+K69)/2))+((N70*((K70+K69)/2))+C$17*((K70+K69)/2))),0)+U69</f>
        <v>-20462.994309413585</v>
      </c>
      <c r="V70" s="58">
        <f t="shared" si="9"/>
        <v>-5.6841650859482179E-3</v>
      </c>
      <c r="W70" s="52">
        <f t="shared" si="6"/>
        <v>-10267.456454872437</v>
      </c>
      <c r="X70" s="53">
        <f t="shared" si="10"/>
        <v>-2.8520712374645661E-3</v>
      </c>
      <c r="Y70" s="50">
        <f t="shared" si="5"/>
        <v>23.606007759017988</v>
      </c>
    </row>
    <row r="71" spans="7:25" x14ac:dyDescent="0.3">
      <c r="G71" s="37" t="s">
        <v>11</v>
      </c>
      <c r="H71" s="19">
        <v>69</v>
      </c>
      <c r="I71" s="19">
        <v>69</v>
      </c>
      <c r="J71" s="20">
        <v>23.2</v>
      </c>
      <c r="K71" s="21">
        <f t="shared" si="7"/>
        <v>6.4444444444444438</v>
      </c>
      <c r="L71" s="21">
        <f>K71-K70</f>
        <v>0.80555555555555447</v>
      </c>
      <c r="M71" s="19">
        <f>$C$5*L71</f>
        <v>232.68472222222192</v>
      </c>
      <c r="N71" s="19">
        <f>(0.5*$C$9*$C$8*$C$7*K71^2)*-1</f>
        <v>-12.105309862264217</v>
      </c>
      <c r="O71" s="19">
        <f>M71-N71-C$17</f>
        <v>301.46240208448614</v>
      </c>
      <c r="P71" s="76">
        <f>O71*K71</f>
        <v>1942.7577023222439</v>
      </c>
      <c r="Q71" s="81" t="str">
        <f>IF(L71&lt;0,"Braking","Not Braking")</f>
        <v>Not Braking</v>
      </c>
      <c r="R71" s="46">
        <f>(IF(L71&gt;0,(O71*((K71+K70)/2)),0)+R70)</f>
        <v>45316.434388881768</v>
      </c>
      <c r="S71" s="47">
        <f t="shared" si="8"/>
        <v>1.2587898441356047E-2</v>
      </c>
      <c r="T71" s="56">
        <f>IF(L71&lt;0,((O71*((K71+K70)/2))+((N71*((K71+K70)/2))+C$17*((K71+K70)/2))),0)</f>
        <v>0</v>
      </c>
      <c r="U71" s="57">
        <f>IF(L71&lt;0,((O71*((K71+K70)/2))+((N71*((K71+K70)/2))+C$17*((K71+K70)/2))),0)+U70</f>
        <v>-20462.994309413585</v>
      </c>
      <c r="V71" s="58">
        <f t="shared" si="9"/>
        <v>-5.6841650859482179E-3</v>
      </c>
      <c r="W71" s="52">
        <f t="shared" si="6"/>
        <v>-10267.456454872437</v>
      </c>
      <c r="X71" s="53">
        <f t="shared" si="10"/>
        <v>-2.8520712374645661E-3</v>
      </c>
      <c r="Y71" s="50">
        <f t="shared" si="5"/>
        <v>22.657246964230538</v>
      </c>
    </row>
    <row r="72" spans="7:25" x14ac:dyDescent="0.3">
      <c r="G72" s="37" t="s">
        <v>11</v>
      </c>
      <c r="H72" s="19">
        <v>70</v>
      </c>
      <c r="I72" s="19">
        <v>70</v>
      </c>
      <c r="J72" s="20">
        <v>26.5</v>
      </c>
      <c r="K72" s="21">
        <f t="shared" si="7"/>
        <v>7.3611111111111107</v>
      </c>
      <c r="L72" s="21">
        <f>K72-K71</f>
        <v>0.91666666666666696</v>
      </c>
      <c r="M72" s="19">
        <f>$C$5*L72</f>
        <v>264.77916666666675</v>
      </c>
      <c r="N72" s="19">
        <f>(0.5*$C$9*$C$8*$C$7*K72^2)*-1</f>
        <v>-15.79398381906779</v>
      </c>
      <c r="O72" s="19">
        <f>M72-N72-C$17</f>
        <v>337.24552048573457</v>
      </c>
      <c r="P72" s="76">
        <f>O72*K72</f>
        <v>2482.5017480199904</v>
      </c>
      <c r="Q72" s="81" t="str">
        <f>IF(L72&lt;0,"Braking","Not Braking")</f>
        <v>Not Braking</v>
      </c>
      <c r="R72" s="46">
        <f>(IF(L72&gt;0,(O72*((K72+K71)/2)),0)+R71)</f>
        <v>47644.365273345793</v>
      </c>
      <c r="S72" s="47">
        <f t="shared" si="8"/>
        <v>1.3234545909262721E-2</v>
      </c>
      <c r="T72" s="56">
        <f>IF(L72&lt;0,((O72*((K72+K71)/2))+((N72*((K72+K71)/2))+C$17*((K72+K71)/2))),0)</f>
        <v>0</v>
      </c>
      <c r="U72" s="57">
        <f>IF(L72&lt;0,((O72*((K72+K71)/2))+((N72*((K72+K71)/2))+C$17*((K72+K71)/2))),0)+U71</f>
        <v>-20462.994309413585</v>
      </c>
      <c r="V72" s="58">
        <f t="shared" si="9"/>
        <v>-5.6841650859482179E-3</v>
      </c>
      <c r="W72" s="52">
        <f t="shared" si="6"/>
        <v>-10267.456454872437</v>
      </c>
      <c r="X72" s="53">
        <f t="shared" si="10"/>
        <v>-2.8520712374645661E-3</v>
      </c>
      <c r="Y72" s="50">
        <f t="shared" si="5"/>
        <v>21.550200943943466</v>
      </c>
    </row>
    <row r="73" spans="7:25" x14ac:dyDescent="0.3">
      <c r="G73" s="37" t="s">
        <v>11</v>
      </c>
      <c r="H73" s="19">
        <v>71</v>
      </c>
      <c r="I73" s="19">
        <v>71</v>
      </c>
      <c r="J73" s="20">
        <v>29.8</v>
      </c>
      <c r="K73" s="21">
        <f t="shared" si="7"/>
        <v>8.2777777777777786</v>
      </c>
      <c r="L73" s="21">
        <f>K73-K72</f>
        <v>0.91666666666666785</v>
      </c>
      <c r="M73" s="19">
        <f>$C$5*L73</f>
        <v>264.77916666666704</v>
      </c>
      <c r="N73" s="19">
        <f>(0.5*$C$9*$C$8*$C$7*K73^2)*-1</f>
        <v>-19.972501802328182</v>
      </c>
      <c r="O73" s="19">
        <f>M73-N73-C$17</f>
        <v>341.42403846899521</v>
      </c>
      <c r="P73" s="76">
        <f>O73*K73</f>
        <v>2826.2323184377938</v>
      </c>
      <c r="Q73" s="81" t="str">
        <f>IF(L73&lt;0,"Braking","Not Braking")</f>
        <v>Not Braking</v>
      </c>
      <c r="R73" s="46">
        <f>(IF(L73&gt;0,(O73*((K73+K72)/2)),0)+R72)</f>
        <v>50314.111574151961</v>
      </c>
      <c r="S73" s="47">
        <f t="shared" si="8"/>
        <v>1.39761421039311E-2</v>
      </c>
      <c r="T73" s="56">
        <f>IF(L73&lt;0,((O73*((K73+K72)/2))+((N73*((K73+K72)/2))+C$17*((K73+K72)/2))),0)</f>
        <v>0</v>
      </c>
      <c r="U73" s="57">
        <f>IF(L73&lt;0,((O73*((K73+K72)/2))+((N73*((K73+K72)/2))+C$17*((K73+K72)/2))),0)+U72</f>
        <v>-20462.994309413585</v>
      </c>
      <c r="V73" s="58">
        <f t="shared" si="9"/>
        <v>-5.6841650859482179E-3</v>
      </c>
      <c r="W73" s="52">
        <f t="shared" si="6"/>
        <v>-10267.456454872437</v>
      </c>
      <c r="X73" s="53">
        <f t="shared" si="10"/>
        <v>-2.8520712374645661E-3</v>
      </c>
      <c r="Y73" s="50">
        <f t="shared" si="5"/>
        <v>20.406713213529489</v>
      </c>
    </row>
    <row r="74" spans="7:25" x14ac:dyDescent="0.3">
      <c r="G74" s="37" t="s">
        <v>11</v>
      </c>
      <c r="H74" s="19">
        <v>72</v>
      </c>
      <c r="I74" s="19">
        <v>72</v>
      </c>
      <c r="J74" s="20">
        <v>32.6</v>
      </c>
      <c r="K74" s="21">
        <f t="shared" si="7"/>
        <v>9.0555555555555554</v>
      </c>
      <c r="L74" s="21">
        <f>K74-K73</f>
        <v>0.77777777777777679</v>
      </c>
      <c r="M74" s="19">
        <f>$C$5*L74</f>
        <v>224.66111111111084</v>
      </c>
      <c r="N74" s="19">
        <f>(0.5*$C$9*$C$8*$C$7*K74^2)*-1</f>
        <v>-23.902049474620846</v>
      </c>
      <c r="O74" s="19">
        <f>M74-N74-C$17</f>
        <v>305.23553058573168</v>
      </c>
      <c r="P74" s="76">
        <f>O74*K74</f>
        <v>2764.07730474857</v>
      </c>
      <c r="Q74" s="81" t="str">
        <f>IF(L74&lt;0,"Braking","Not Braking")</f>
        <v>Not Braking</v>
      </c>
      <c r="R74" s="46">
        <f>(IF(L74&gt;0,(O74*((K74+K73)/2)),0)+R73)</f>
        <v>52959.486172561636</v>
      </c>
      <c r="S74" s="47">
        <f t="shared" si="8"/>
        <v>1.4710968381267122E-2</v>
      </c>
      <c r="T74" s="56">
        <f>IF(L74&lt;0,((O74*((K74+K73)/2))+((N74*((K74+K73)/2))+C$17*((K74+K73)/2))),0)</f>
        <v>0</v>
      </c>
      <c r="U74" s="57">
        <f>IF(L74&lt;0,((O74*((K74+K73)/2))+((N74*((K74+K73)/2))+C$17*((K74+K73)/2))),0)+U73</f>
        <v>-20462.994309413585</v>
      </c>
      <c r="V74" s="58">
        <f t="shared" si="9"/>
        <v>-5.6841650859482179E-3</v>
      </c>
      <c r="W74" s="52">
        <f t="shared" si="6"/>
        <v>-10267.456454872437</v>
      </c>
      <c r="X74" s="53">
        <f t="shared" si="10"/>
        <v>-2.8520712374645661E-3</v>
      </c>
      <c r="Y74" s="50">
        <f t="shared" si="5"/>
        <v>19.387379291062718</v>
      </c>
    </row>
    <row r="75" spans="7:25" x14ac:dyDescent="0.3">
      <c r="G75" s="37" t="s">
        <v>11</v>
      </c>
      <c r="H75" s="19">
        <v>73</v>
      </c>
      <c r="I75" s="19">
        <v>73</v>
      </c>
      <c r="J75" s="20">
        <v>34.4</v>
      </c>
      <c r="K75" s="21">
        <f t="shared" si="7"/>
        <v>9.5555555555555554</v>
      </c>
      <c r="L75" s="21">
        <f>K75-K74</f>
        <v>0.5</v>
      </c>
      <c r="M75" s="19">
        <f>$C$5*L75</f>
        <v>144.42500000000001</v>
      </c>
      <c r="N75" s="19">
        <f>(0.5*$C$9*$C$8*$C$7*K75^2)*-1</f>
        <v>-26.614408959960215</v>
      </c>
      <c r="O75" s="19">
        <f>M75-N75-C$17</f>
        <v>227.71177895996021</v>
      </c>
      <c r="P75" s="76">
        <f>O75*K75</f>
        <v>2175.9125545062866</v>
      </c>
      <c r="Q75" s="81" t="str">
        <f>IF(L75&lt;0,"Braking","Not Braking")</f>
        <v>Not Braking</v>
      </c>
      <c r="R75" s="46">
        <f>(IF(L75&gt;0,(O75*((K75+K74)/2)),0)+R74)</f>
        <v>55078.470782327931</v>
      </c>
      <c r="S75" s="47">
        <f t="shared" si="8"/>
        <v>1.5299575217313314E-2</v>
      </c>
      <c r="T75" s="56">
        <f>IF(L75&lt;0,((O75*((K75+K74)/2))+((N75*((K75+K74)/2))+C$17*((K75+K74)/2))),0)</f>
        <v>0</v>
      </c>
      <c r="U75" s="57">
        <f>IF(L75&lt;0,((O75*((K75+K74)/2))+((N75*((K75+K74)/2))+C$17*((K75+K74)/2))),0)+U74</f>
        <v>-20462.994309413585</v>
      </c>
      <c r="V75" s="58">
        <f t="shared" si="9"/>
        <v>-5.6841650859482179E-3</v>
      </c>
      <c r="W75" s="52">
        <f t="shared" si="6"/>
        <v>-10267.456454872437</v>
      </c>
      <c r="X75" s="53">
        <f t="shared" si="10"/>
        <v>-2.8520712374645661E-3</v>
      </c>
      <c r="Y75" s="50">
        <f t="shared" si="5"/>
        <v>18.641506034998304</v>
      </c>
    </row>
    <row r="76" spans="7:25" x14ac:dyDescent="0.3">
      <c r="G76" s="37" t="s">
        <v>11</v>
      </c>
      <c r="H76" s="19">
        <v>74</v>
      </c>
      <c r="I76" s="19">
        <v>74</v>
      </c>
      <c r="J76" s="20">
        <v>35.5</v>
      </c>
      <c r="K76" s="21">
        <f t="shared" si="7"/>
        <v>9.8611111111111107</v>
      </c>
      <c r="L76" s="21">
        <f>K76-K75</f>
        <v>0.30555555555555536</v>
      </c>
      <c r="M76" s="19">
        <f>$C$5*L76</f>
        <v>88.259722222222166</v>
      </c>
      <c r="N76" s="19">
        <f>(0.5*$C$9*$C$8*$C$7*K76^2)*-1</f>
        <v>-28.343706810936538</v>
      </c>
      <c r="O76" s="19">
        <f>M76-N76-C$17</f>
        <v>173.27579903315871</v>
      </c>
      <c r="P76" s="76">
        <f>O76*K76</f>
        <v>1708.6919071325372</v>
      </c>
      <c r="Q76" s="81" t="str">
        <f>IF(L76&lt;0,"Braking","Not Braking")</f>
        <v>Not Braking</v>
      </c>
      <c r="R76" s="46">
        <f>(IF(L76&gt;0,(O76*((K76+K75)/2)),0)+R75)</f>
        <v>56760.68999794151</v>
      </c>
      <c r="S76" s="47">
        <f t="shared" si="8"/>
        <v>1.5766858332761532E-2</v>
      </c>
      <c r="T76" s="56">
        <f>IF(L76&lt;0,((O76*((K76+K75)/2))+((N76*((K76+K75)/2))+C$17*((K76+K75)/2))),0)</f>
        <v>0</v>
      </c>
      <c r="U76" s="57">
        <f>IF(L76&lt;0,((O76*((K76+K75)/2))+((N76*((K76+K75)/2))+C$17*((K76+K75)/2))),0)+U75</f>
        <v>-20462.994309413585</v>
      </c>
      <c r="V76" s="58">
        <f t="shared" si="9"/>
        <v>-5.6841650859482179E-3</v>
      </c>
      <c r="W76" s="52">
        <f t="shared" si="6"/>
        <v>-10267.456454872437</v>
      </c>
      <c r="X76" s="53">
        <f t="shared" si="10"/>
        <v>-2.8520712374645661E-3</v>
      </c>
      <c r="Y76" s="50">
        <f t="shared" si="5"/>
        <v>18.089026851584784</v>
      </c>
    </row>
    <row r="77" spans="7:25" x14ac:dyDescent="0.3">
      <c r="G77" s="37" t="s">
        <v>11</v>
      </c>
      <c r="H77" s="19">
        <v>75</v>
      </c>
      <c r="I77" s="19">
        <v>75</v>
      </c>
      <c r="J77" s="20">
        <v>36.4</v>
      </c>
      <c r="K77" s="21">
        <f t="shared" si="7"/>
        <v>10.111111111111111</v>
      </c>
      <c r="L77" s="21">
        <f>K77-K76</f>
        <v>0.25</v>
      </c>
      <c r="M77" s="19">
        <f>$C$5*L77</f>
        <v>72.212500000000006</v>
      </c>
      <c r="N77" s="19">
        <f>(0.5*$C$9*$C$8*$C$7*K77^2)*-1</f>
        <v>-29.799069848219382</v>
      </c>
      <c r="O77" s="19">
        <f>M77-N77-C$17</f>
        <v>158.68393984821938</v>
      </c>
      <c r="P77" s="76">
        <f>O77*K77</f>
        <v>1604.4709473542182</v>
      </c>
      <c r="Q77" s="81" t="str">
        <f>IF(L77&lt;0,"Braking","Not Braking")</f>
        <v>Not Braking</v>
      </c>
      <c r="R77" s="46">
        <f>(IF(L77&gt;0,(O77*((K77+K76)/2)),0)+R76)</f>
        <v>58345.325452814701</v>
      </c>
      <c r="S77" s="47">
        <f t="shared" si="8"/>
        <v>1.6207034848004082E-2</v>
      </c>
      <c r="T77" s="56">
        <f>IF(L77&lt;0,((O77*((K77+K76)/2))+((N77*((K77+K76)/2))+C$17*((K77+K76)/2))),0)</f>
        <v>0</v>
      </c>
      <c r="U77" s="57">
        <f>IF(L77&lt;0,((O77*((K77+K76)/2))+((N77*((K77+K76)/2))+C$17*((K77+K76)/2))),0)+U76</f>
        <v>-20462.994309413585</v>
      </c>
      <c r="V77" s="58">
        <f t="shared" si="9"/>
        <v>-5.6841650859482179E-3</v>
      </c>
      <c r="W77" s="52">
        <f t="shared" si="6"/>
        <v>-10267.456454872437</v>
      </c>
      <c r="X77" s="53">
        <f t="shared" si="10"/>
        <v>-2.8520712374645661E-3</v>
      </c>
      <c r="Y77" s="50">
        <f t="shared" si="5"/>
        <v>17.597736194266297</v>
      </c>
    </row>
    <row r="78" spans="7:25" x14ac:dyDescent="0.3">
      <c r="G78" s="37" t="s">
        <v>11</v>
      </c>
      <c r="H78" s="19">
        <v>76</v>
      </c>
      <c r="I78" s="19">
        <v>76</v>
      </c>
      <c r="J78" s="20">
        <v>37.4</v>
      </c>
      <c r="K78" s="21">
        <f t="shared" si="7"/>
        <v>10.388888888888888</v>
      </c>
      <c r="L78" s="21">
        <f>K78-K77</f>
        <v>0.27777777777777679</v>
      </c>
      <c r="M78" s="19">
        <f>$C$5*L78</f>
        <v>80.23611111111083</v>
      </c>
      <c r="N78" s="19">
        <f>(0.5*$C$9*$C$8*$C$7*K78^2)*-1</f>
        <v>-31.458871921337501</v>
      </c>
      <c r="O78" s="19">
        <f>M78-N78-C$17</f>
        <v>168.36735303244834</v>
      </c>
      <c r="P78" s="76">
        <f>O78*K78</f>
        <v>1749.1497231704352</v>
      </c>
      <c r="Q78" s="81" t="str">
        <f>IF(L78&lt;0,"Braking","Not Braking")</f>
        <v>Not Braking</v>
      </c>
      <c r="R78" s="46">
        <f>(IF(L78&gt;0,(O78*((K78+K77)/2)),0)+R77)</f>
        <v>60071.090821397294</v>
      </c>
      <c r="S78" s="47">
        <f t="shared" si="8"/>
        <v>1.6686414117054803E-2</v>
      </c>
      <c r="T78" s="56">
        <f>IF(L78&lt;0,((O78*((K78+K77)/2))+((N78*((K78+K77)/2))+C$17*((K78+K77)/2))),0)</f>
        <v>0</v>
      </c>
      <c r="U78" s="57">
        <f>IF(L78&lt;0,((O78*((K78+K77)/2))+((N78*((K78+K77)/2))+C$17*((K78+K77)/2))),0)+U77</f>
        <v>-20462.994309413585</v>
      </c>
      <c r="V78" s="58">
        <f t="shared" si="9"/>
        <v>-5.6841650859482179E-3</v>
      </c>
      <c r="W78" s="52">
        <f t="shared" si="6"/>
        <v>-10267.456454872437</v>
      </c>
      <c r="X78" s="53">
        <f t="shared" si="10"/>
        <v>-2.8520712374645661E-3</v>
      </c>
      <c r="Y78" s="50">
        <f t="shared" si="5"/>
        <v>17.092175811156029</v>
      </c>
    </row>
    <row r="79" spans="7:25" x14ac:dyDescent="0.3">
      <c r="G79" s="37" t="s">
        <v>11</v>
      </c>
      <c r="H79" s="19">
        <v>77</v>
      </c>
      <c r="I79" s="19">
        <v>77</v>
      </c>
      <c r="J79" s="20">
        <v>38.5</v>
      </c>
      <c r="K79" s="21">
        <f t="shared" si="7"/>
        <v>10.694444444444445</v>
      </c>
      <c r="L79" s="21">
        <f>K79-K78</f>
        <v>0.30555555555555713</v>
      </c>
      <c r="M79" s="19">
        <f>$C$5*L79</f>
        <v>88.259722222222692</v>
      </c>
      <c r="N79" s="19">
        <f>(0.5*$C$9*$C$8*$C$7*K79^2)*-1</f>
        <v>-33.336607356088628</v>
      </c>
      <c r="O79" s="19">
        <f>M79-N79-C$17</f>
        <v>178.26869957831133</v>
      </c>
      <c r="P79" s="76">
        <f>O79*K79</f>
        <v>1906.4847038236073</v>
      </c>
      <c r="Q79" s="81" t="str">
        <f>IF(L79&lt;0,"Braking","Not Braking")</f>
        <v>Not Braking</v>
      </c>
      <c r="R79" s="46">
        <f>(IF(L79&gt;0,(O79*((K79+K78)/2)),0)+R78)</f>
        <v>61950.340029451996</v>
      </c>
      <c r="S79" s="47">
        <f t="shared" si="8"/>
        <v>1.7208427785958887E-2</v>
      </c>
      <c r="T79" s="56">
        <f>IF(L79&lt;0,((O79*((K79+K78)/2))+((N79*((K79+K78)/2))+C$17*((K79+K78)/2))),0)</f>
        <v>0</v>
      </c>
      <c r="U79" s="57">
        <f>IF(L79&lt;0,((O79*((K79+K78)/2))+((N79*((K79+K78)/2))+C$17*((K79+K78)/2))),0)+U78</f>
        <v>-20462.994309413585</v>
      </c>
      <c r="V79" s="58">
        <f t="shared" si="9"/>
        <v>-5.6841650859482179E-3</v>
      </c>
      <c r="W79" s="52">
        <f t="shared" si="6"/>
        <v>-10267.456454872437</v>
      </c>
      <c r="X79" s="53">
        <f t="shared" si="10"/>
        <v>-2.8520712374645661E-3</v>
      </c>
      <c r="Y79" s="50">
        <f t="shared" ref="Y79:Y142" si="11">(X79/S79)*100*-1</f>
        <v>16.573688618966671</v>
      </c>
    </row>
    <row r="80" spans="7:25" x14ac:dyDescent="0.3">
      <c r="G80" s="37" t="s">
        <v>11</v>
      </c>
      <c r="H80" s="19">
        <v>78</v>
      </c>
      <c r="I80" s="19">
        <v>78</v>
      </c>
      <c r="J80" s="20">
        <v>39.299999999999997</v>
      </c>
      <c r="K80" s="21">
        <f t="shared" si="7"/>
        <v>10.916666666666666</v>
      </c>
      <c r="L80" s="21">
        <f>K80-K79</f>
        <v>0.22222222222222143</v>
      </c>
      <c r="M80" s="19">
        <f>$C$5*L80</f>
        <v>64.18888888888867</v>
      </c>
      <c r="N80" s="19">
        <f>(0.5*$C$9*$C$8*$C$7*K80^2)*-1</f>
        <v>-34.736418752170898</v>
      </c>
      <c r="O80" s="19">
        <f>M80-N80-C$17</f>
        <v>155.59767764105956</v>
      </c>
      <c r="P80" s="76">
        <f>O80*K80</f>
        <v>1698.6079809149001</v>
      </c>
      <c r="Q80" s="81" t="str">
        <f>IF(L80&lt;0,"Braking","Not Braking")</f>
        <v>Not Braking</v>
      </c>
      <c r="R80" s="46">
        <f>(IF(L80&gt;0,(O80*((K80+K79)/2)),0)+R79)</f>
        <v>63631.659379517892</v>
      </c>
      <c r="S80" s="47">
        <f t="shared" si="8"/>
        <v>1.767546093875497E-2</v>
      </c>
      <c r="T80" s="56">
        <f>IF(L80&lt;0,((O80*((K80+K79)/2))+((N80*((K80+K79)/2))+C$17*((K80+K79)/2))),0)</f>
        <v>0</v>
      </c>
      <c r="U80" s="57">
        <f>IF(L80&lt;0,((O80*((K80+K79)/2))+((N80*((K80+K79)/2))+C$17*((K80+K79)/2))),0)+U79</f>
        <v>-20462.994309413585</v>
      </c>
      <c r="V80" s="58">
        <f t="shared" si="9"/>
        <v>-5.6841650859482179E-3</v>
      </c>
      <c r="W80" s="52">
        <f t="shared" si="6"/>
        <v>-10267.456454872437</v>
      </c>
      <c r="X80" s="53">
        <f t="shared" si="10"/>
        <v>-2.8520712374645661E-3</v>
      </c>
      <c r="Y80" s="50">
        <f t="shared" si="11"/>
        <v>16.135767250126722</v>
      </c>
    </row>
    <row r="81" spans="7:25" x14ac:dyDescent="0.3">
      <c r="G81" s="37" t="s">
        <v>11</v>
      </c>
      <c r="H81" s="19">
        <v>79</v>
      </c>
      <c r="I81" s="19">
        <v>79</v>
      </c>
      <c r="J81" s="20">
        <v>39.5</v>
      </c>
      <c r="K81" s="21">
        <f t="shared" si="7"/>
        <v>10.972222222222221</v>
      </c>
      <c r="L81" s="21">
        <f>K81-K80</f>
        <v>5.5555555555555358E-2</v>
      </c>
      <c r="M81" s="19">
        <f>$C$5*L81</f>
        <v>16.047222222222167</v>
      </c>
      <c r="N81" s="19">
        <f>(0.5*$C$9*$C$8*$C$7*K81^2)*-1</f>
        <v>-35.090869709790702</v>
      </c>
      <c r="O81" s="19">
        <f>M81-N81-C$17</f>
        <v>107.81046193201288</v>
      </c>
      <c r="P81" s="76">
        <f>O81*K81</f>
        <v>1182.9203461984746</v>
      </c>
      <c r="Q81" s="81" t="str">
        <f>IF(L81&lt;0,"Braking","Not Braking")</f>
        <v>Not Braking</v>
      </c>
      <c r="R81" s="46">
        <f>(IF(L81&gt;0,(O81*((K81+K80)/2)),0)+R80)</f>
        <v>64811.584990662697</v>
      </c>
      <c r="S81" s="47">
        <f t="shared" si="8"/>
        <v>1.8003218052961862E-2</v>
      </c>
      <c r="T81" s="56">
        <f>IF(L81&lt;0,((O81*((K81+K80)/2))+((N81*((K81+K80)/2))+C$17*((K81+K80)/2))),0)</f>
        <v>0</v>
      </c>
      <c r="U81" s="57">
        <f>IF(L81&lt;0,((O81*((K81+K80)/2))+((N81*((K81+K80)/2))+C$17*((K81+K80)/2))),0)+U80</f>
        <v>-20462.994309413585</v>
      </c>
      <c r="V81" s="58">
        <f t="shared" si="9"/>
        <v>-5.6841650859482179E-3</v>
      </c>
      <c r="W81" s="52">
        <f t="shared" si="6"/>
        <v>-10267.456454872437</v>
      </c>
      <c r="X81" s="53">
        <f t="shared" si="10"/>
        <v>-2.8520712374645661E-3</v>
      </c>
      <c r="Y81" s="50">
        <f t="shared" si="11"/>
        <v>15.842007962545049</v>
      </c>
    </row>
    <row r="82" spans="7:25" x14ac:dyDescent="0.3">
      <c r="G82" s="37" t="s">
        <v>11</v>
      </c>
      <c r="H82" s="19">
        <v>80</v>
      </c>
      <c r="I82" s="19">
        <v>80</v>
      </c>
      <c r="J82" s="20">
        <v>39</v>
      </c>
      <c r="K82" s="21">
        <f t="shared" si="7"/>
        <v>10.833333333333334</v>
      </c>
      <c r="L82" s="21">
        <f>K82-K81</f>
        <v>-0.13888888888888751</v>
      </c>
      <c r="M82" s="19">
        <f>$C$5*L82</f>
        <v>-40.118055555555159</v>
      </c>
      <c r="N82" s="19">
        <f>(0.5*$C$9*$C$8*$C$7*K82^2)*-1</f>
        <v>-34.208115897190623</v>
      </c>
      <c r="O82" s="19">
        <f>M82-N82-C$17</f>
        <v>50.762430341635472</v>
      </c>
      <c r="P82" s="76">
        <f>O82*K82</f>
        <v>549.92632870105103</v>
      </c>
      <c r="Q82" s="81" t="str">
        <f>IF(L82&lt;0,"Braking","Not Braking")</f>
        <v>Braking</v>
      </c>
      <c r="R82" s="46">
        <f>(IF(L82&gt;0,(O82*((K82+K81)/2)),0)+R81)</f>
        <v>64811.584990662697</v>
      </c>
      <c r="S82" s="47">
        <f t="shared" si="8"/>
        <v>1.8003218052961862E-2</v>
      </c>
      <c r="T82" s="56">
        <f>IF(L82&lt;0,((O82*((K82+K81)/2))+((N82*((K82+K81)/2))+C$17*((K82+K81)/2))),0)</f>
        <v>-437.39824459876115</v>
      </c>
      <c r="U82" s="57">
        <f>IF(L82&lt;0,((O82*((K82+K81)/2))+((N82*((K82+K81)/2))+C$17*((K82+K81)/2))),0)+U81</f>
        <v>-20900.392554012345</v>
      </c>
      <c r="V82" s="58">
        <f t="shared" si="9"/>
        <v>-5.8056645983367624E-3</v>
      </c>
      <c r="W82" s="52">
        <f t="shared" si="6"/>
        <v>-10486.924210272704</v>
      </c>
      <c r="X82" s="53">
        <f t="shared" si="10"/>
        <v>-2.9130345028535289E-3</v>
      </c>
      <c r="Y82" s="50">
        <f t="shared" si="11"/>
        <v>16.180632230770993</v>
      </c>
    </row>
    <row r="83" spans="7:25" x14ac:dyDescent="0.3">
      <c r="G83" s="37" t="s">
        <v>11</v>
      </c>
      <c r="H83" s="19">
        <v>81</v>
      </c>
      <c r="I83" s="19">
        <v>81</v>
      </c>
      <c r="J83" s="20">
        <v>38.5</v>
      </c>
      <c r="K83" s="21">
        <f t="shared" si="7"/>
        <v>10.694444444444445</v>
      </c>
      <c r="L83" s="21">
        <f>K83-K82</f>
        <v>-0.13888888888888928</v>
      </c>
      <c r="M83" s="19">
        <f>$C$5*L83</f>
        <v>-40.118055555555671</v>
      </c>
      <c r="N83" s="19">
        <f>(0.5*$C$9*$C$8*$C$7*K83^2)*-1</f>
        <v>-33.336607356088628</v>
      </c>
      <c r="O83" s="19">
        <f>M83-N83-C$17</f>
        <v>49.890921800532965</v>
      </c>
      <c r="P83" s="76">
        <f>O83*K83</f>
        <v>533.55569147792198</v>
      </c>
      <c r="Q83" s="81" t="str">
        <f>IF(L83&lt;0,"Braking","Not Braking")</f>
        <v>Braking</v>
      </c>
      <c r="R83" s="46">
        <f>(IF(L83&gt;0,(O83*((K83+K82)/2)),0)+R82)</f>
        <v>64811.584990662697</v>
      </c>
      <c r="S83" s="47">
        <f t="shared" si="8"/>
        <v>1.8003218052961862E-2</v>
      </c>
      <c r="T83" s="56">
        <f>IF(L83&lt;0,((O83*((K83+K82)/2))+((N83*((K83+K82)/2))+C$17*((K83+K82)/2))),0)</f>
        <v>-431.82629243827284</v>
      </c>
      <c r="U83" s="57">
        <f>IF(L83&lt;0,((O83*((K83+K82)/2))+((N83*((K83+K82)/2))+C$17*((K83+K82)/2))),0)+U82</f>
        <v>-21332.218846450618</v>
      </c>
      <c r="V83" s="58">
        <f t="shared" si="9"/>
        <v>-5.9256163462362826E-3</v>
      </c>
      <c r="W83" s="52">
        <f t="shared" si="6"/>
        <v>-10703.596198088257</v>
      </c>
      <c r="X83" s="53">
        <f t="shared" si="10"/>
        <v>-2.9732211661356268E-3</v>
      </c>
      <c r="Y83" s="50">
        <f t="shared" si="11"/>
        <v>16.514942814051388</v>
      </c>
    </row>
    <row r="84" spans="7:25" x14ac:dyDescent="0.3">
      <c r="G84" s="37" t="s">
        <v>11</v>
      </c>
      <c r="H84" s="19">
        <v>82</v>
      </c>
      <c r="I84" s="19">
        <v>82</v>
      </c>
      <c r="J84" s="20">
        <v>37.299999999999997</v>
      </c>
      <c r="K84" s="21">
        <f t="shared" si="7"/>
        <v>10.361111111111111</v>
      </c>
      <c r="L84" s="21">
        <f>K84-K83</f>
        <v>-0.33333333333333393</v>
      </c>
      <c r="M84" s="19">
        <f>$C$5*L84</f>
        <v>-96.283333333333516</v>
      </c>
      <c r="N84" s="19">
        <f>(0.5*$C$9*$C$8*$C$7*K84^2)*-1</f>
        <v>-31.290867565156038</v>
      </c>
      <c r="O84" s="19">
        <f>M84-N84-C$17</f>
        <v>-8.3200957681774739</v>
      </c>
      <c r="P84" s="76">
        <f>O84*K84</f>
        <v>-86.205436709172162</v>
      </c>
      <c r="Q84" s="81" t="str">
        <f>IF(L84&lt;0,"Braking","Not Braking")</f>
        <v>Braking</v>
      </c>
      <c r="R84" s="46">
        <f>(IF(L84&gt;0,(O84*((K84+K83)/2)),0)+R83)</f>
        <v>64811.584990662697</v>
      </c>
      <c r="S84" s="47">
        <f t="shared" si="8"/>
        <v>1.8003218052961862E-2</v>
      </c>
      <c r="T84" s="56">
        <f>IF(L84&lt;0,((O84*((K84+K83)/2))+((N84*((K84+K83)/2))+C$17*((K84+K83)/2))),0)</f>
        <v>-1013.6495370370391</v>
      </c>
      <c r="U84" s="57">
        <f>IF(L84&lt;0,((O84*((K84+K83)/2))+((N84*((K84+K83)/2))+C$17*((K84+K83)/2))),0)+U83</f>
        <v>-22345.868383487657</v>
      </c>
      <c r="V84" s="58">
        <f t="shared" si="9"/>
        <v>-6.2071856620799053E-3</v>
      </c>
      <c r="W84" s="52">
        <f t="shared" si="6"/>
        <v>-11212.202237099937</v>
      </c>
      <c r="X84" s="53">
        <f t="shared" si="10"/>
        <v>-3.1145006214166491E-3</v>
      </c>
      <c r="Y84" s="50">
        <f t="shared" si="11"/>
        <v>17.29968837934647</v>
      </c>
    </row>
    <row r="85" spans="7:25" x14ac:dyDescent="0.3">
      <c r="G85" s="37" t="s">
        <v>11</v>
      </c>
      <c r="H85" s="19">
        <v>83</v>
      </c>
      <c r="I85" s="19">
        <v>83</v>
      </c>
      <c r="J85" s="20">
        <v>37</v>
      </c>
      <c r="K85" s="21">
        <f t="shared" si="7"/>
        <v>10.277777777777777</v>
      </c>
      <c r="L85" s="21">
        <f>K85-K84</f>
        <v>-8.3333333333333925E-2</v>
      </c>
      <c r="M85" s="19">
        <f>$C$5*L85</f>
        <v>-24.070833333333507</v>
      </c>
      <c r="N85" s="19">
        <f>(0.5*$C$9*$C$8*$C$7*K85^2)*-1</f>
        <v>-30.789553361771169</v>
      </c>
      <c r="O85" s="19">
        <f>M85-N85-C$17</f>
        <v>63.391090028437674</v>
      </c>
      <c r="P85" s="76">
        <f>O85*K85</f>
        <v>651.51953640338718</v>
      </c>
      <c r="Q85" s="81" t="str">
        <f>IF(L85&lt;0,"Braking","Not Braking")</f>
        <v>Braking</v>
      </c>
      <c r="R85" s="46">
        <f>(IF(L85&gt;0,(O85*((K85+K84)/2)),0)+R84)</f>
        <v>64811.584990662697</v>
      </c>
      <c r="S85" s="47">
        <f t="shared" si="8"/>
        <v>1.8003218052961862E-2</v>
      </c>
      <c r="T85" s="56">
        <f>IF(L85&lt;0,((O85*((K85+K84)/2))+((N85*((K85+K84)/2))+C$17*((K85+K84)/2))),0)</f>
        <v>-248.39762731481665</v>
      </c>
      <c r="U85" s="57">
        <f>IF(L85&lt;0,((O85*((K85+K84)/2))+((N85*((K85+K84)/2))+C$17*((K85+K84)/2))),0)+U84</f>
        <v>-22594.266010802476</v>
      </c>
      <c r="V85" s="58">
        <f t="shared" si="9"/>
        <v>-6.2761850030006875E-3</v>
      </c>
      <c r="W85" s="52">
        <f t="shared" si="6"/>
        <v>-11336.837556026612</v>
      </c>
      <c r="X85" s="53">
        <f t="shared" si="10"/>
        <v>-3.1491215433407257E-3</v>
      </c>
      <c r="Y85" s="50">
        <f t="shared" si="11"/>
        <v>17.491992454219243</v>
      </c>
    </row>
    <row r="86" spans="7:25" x14ac:dyDescent="0.3">
      <c r="G86" s="37" t="s">
        <v>11</v>
      </c>
      <c r="H86" s="19">
        <v>84</v>
      </c>
      <c r="I86" s="19">
        <v>84</v>
      </c>
      <c r="J86" s="20">
        <v>36.700000000000003</v>
      </c>
      <c r="K86" s="21">
        <f t="shared" si="7"/>
        <v>10.194444444444445</v>
      </c>
      <c r="L86" s="21">
        <f>K86-K85</f>
        <v>-8.3333333333332149E-2</v>
      </c>
      <c r="M86" s="19">
        <f>$C$5*L86</f>
        <v>-24.070833333332992</v>
      </c>
      <c r="N86" s="19">
        <f>(0.5*$C$9*$C$8*$C$7*K86^2)*-1</f>
        <v>-30.292287456125624</v>
      </c>
      <c r="O86" s="19">
        <f>M86-N86-C$17</f>
        <v>62.893824122792637</v>
      </c>
      <c r="P86" s="76">
        <f>O86*K86</f>
        <v>641.16759591846937</v>
      </c>
      <c r="Q86" s="81" t="str">
        <f>IF(L86&lt;0,"Braking","Not Braking")</f>
        <v>Braking</v>
      </c>
      <c r="R86" s="46">
        <f>(IF(L86&gt;0,(O86*((K86+K85)/2)),0)+R85)</f>
        <v>64811.584990662697</v>
      </c>
      <c r="S86" s="47">
        <f t="shared" si="8"/>
        <v>1.8003218052961862E-2</v>
      </c>
      <c r="T86" s="56">
        <f>IF(L86&lt;0,((O86*((K86+K85)/2))+((N86*((K86+K85)/2))+C$17*((K86+K85)/2))),0)</f>
        <v>-246.3917245370335</v>
      </c>
      <c r="U86" s="57">
        <f>IF(L86&lt;0,((O86*((K86+K85)/2))+((N86*((K86+K85)/2))+C$17*((K86+K85)/2))),0)+U85</f>
        <v>-22840.657735339508</v>
      </c>
      <c r="V86" s="58">
        <f t="shared" si="9"/>
        <v>-6.3446271487054189E-3</v>
      </c>
      <c r="W86" s="52">
        <f t="shared" si="6"/>
        <v>-11460.466398622788</v>
      </c>
      <c r="X86" s="53">
        <f t="shared" si="10"/>
        <v>-3.1834628885063299E-3</v>
      </c>
      <c r="Y86" s="50">
        <f t="shared" si="11"/>
        <v>17.682743602511618</v>
      </c>
    </row>
    <row r="87" spans="7:25" x14ac:dyDescent="0.3">
      <c r="G87" s="37" t="s">
        <v>11</v>
      </c>
      <c r="H87" s="19">
        <v>85</v>
      </c>
      <c r="I87" s="19">
        <v>85</v>
      </c>
      <c r="J87" s="20">
        <v>35.9</v>
      </c>
      <c r="K87" s="21">
        <f t="shared" si="7"/>
        <v>9.9722222222222214</v>
      </c>
      <c r="L87" s="21">
        <f>K87-K86</f>
        <v>-0.22222222222222321</v>
      </c>
      <c r="M87" s="19">
        <f>$C$5*L87</f>
        <v>-64.188888888889181</v>
      </c>
      <c r="N87" s="19">
        <f>(0.5*$C$9*$C$8*$C$7*K87^2)*-1</f>
        <v>-28.986036718907449</v>
      </c>
      <c r="O87" s="19">
        <f>M87-N87-C$17</f>
        <v>21.469517830018276</v>
      </c>
      <c r="P87" s="76">
        <f>O87*K87</f>
        <v>214.09880280490447</v>
      </c>
      <c r="Q87" s="81" t="str">
        <f>IF(L87&lt;0,"Braking","Not Braking")</f>
        <v>Braking</v>
      </c>
      <c r="R87" s="46">
        <f>(IF(L87&gt;0,(O87*((K87+K86)/2)),0)+R86)</f>
        <v>64811.584990662697</v>
      </c>
      <c r="S87" s="47">
        <f t="shared" si="8"/>
        <v>1.8003218052961862E-2</v>
      </c>
      <c r="T87" s="56">
        <f>IF(L87&lt;0,((O87*((K87+K86)/2))+((N87*((K87+K86)/2))+C$17*((K87+K86)/2))),0)</f>
        <v>-647.23796296296587</v>
      </c>
      <c r="U87" s="57">
        <f>IF(L87&lt;0,((O87*((K87+K86)/2))+((N87*((K87+K86)/2))+C$17*((K87+K86)/2))),0)+U86</f>
        <v>-23487.895698302473</v>
      </c>
      <c r="V87" s="58">
        <f t="shared" si="9"/>
        <v>-6.5244154717506867E-3</v>
      </c>
      <c r="W87" s="52">
        <f t="shared" si="6"/>
        <v>-11785.222761263492</v>
      </c>
      <c r="X87" s="53">
        <f t="shared" si="10"/>
        <v>-3.2736729892398589E-3</v>
      </c>
      <c r="Y87" s="50">
        <f t="shared" si="11"/>
        <v>18.183821245787108</v>
      </c>
    </row>
    <row r="88" spans="7:25" x14ac:dyDescent="0.3">
      <c r="G88" s="37" t="s">
        <v>11</v>
      </c>
      <c r="H88" s="19">
        <v>86</v>
      </c>
      <c r="I88" s="19">
        <v>86</v>
      </c>
      <c r="J88" s="20">
        <v>35.299999999999997</v>
      </c>
      <c r="K88" s="21">
        <f t="shared" si="7"/>
        <v>9.8055555555555554</v>
      </c>
      <c r="L88" s="21">
        <f>K88-K87</f>
        <v>-0.16666666666666607</v>
      </c>
      <c r="M88" s="19">
        <f>$C$5*L88</f>
        <v>-48.141666666666502</v>
      </c>
      <c r="N88" s="19">
        <f>(0.5*$C$9*$C$8*$C$7*K88^2)*-1</f>
        <v>-28.025240722110624</v>
      </c>
      <c r="O88" s="19">
        <f>M88-N88-C$17</f>
        <v>36.55594405544413</v>
      </c>
      <c r="P88" s="76">
        <f>O88*K88</f>
        <v>358.45134032143824</v>
      </c>
      <c r="Q88" s="81" t="str">
        <f>IF(L88&lt;0,"Braking","Not Braking")</f>
        <v>Braking</v>
      </c>
      <c r="R88" s="46">
        <f>(IF(L88&gt;0,(O88*((K88+K87)/2)),0)+R87)</f>
        <v>64811.584990662697</v>
      </c>
      <c r="S88" s="47">
        <f t="shared" si="8"/>
        <v>1.8003218052961862E-2</v>
      </c>
      <c r="T88" s="56">
        <f>IF(L88&lt;0,((O88*((K88+K87)/2))+((N88*((K88+K87)/2))+C$17*((K88+K87)/2))),0)</f>
        <v>-476.06759259259098</v>
      </c>
      <c r="U88" s="57">
        <f>IF(L88&lt;0,((O88*((K88+K87)/2))+((N88*((K88+K87)/2))+C$17*((K88+K87)/2))),0)+U87</f>
        <v>-23963.963290895063</v>
      </c>
      <c r="V88" s="58">
        <f t="shared" si="9"/>
        <v>-6.656656469693073E-3</v>
      </c>
      <c r="W88" s="52">
        <f t="shared" si="6"/>
        <v>-12024.093143701695</v>
      </c>
      <c r="X88" s="53">
        <f t="shared" si="10"/>
        <v>-3.340025873250471E-3</v>
      </c>
      <c r="Y88" s="50">
        <f t="shared" si="11"/>
        <v>18.552382487535194</v>
      </c>
    </row>
    <row r="89" spans="7:25" x14ac:dyDescent="0.3">
      <c r="G89" s="37" t="s">
        <v>11</v>
      </c>
      <c r="H89" s="19">
        <v>87</v>
      </c>
      <c r="I89" s="19">
        <v>87</v>
      </c>
      <c r="J89" s="20">
        <v>34.6</v>
      </c>
      <c r="K89" s="21">
        <f t="shared" si="7"/>
        <v>9.6111111111111107</v>
      </c>
      <c r="L89" s="21">
        <f>K89-K88</f>
        <v>-0.19444444444444464</v>
      </c>
      <c r="M89" s="19">
        <f>$C$5*L89</f>
        <v>-56.165277777777838</v>
      </c>
      <c r="N89" s="19">
        <f>(0.5*$C$9*$C$8*$C$7*K89^2)*-1</f>
        <v>-26.924778453307511</v>
      </c>
      <c r="O89" s="19">
        <f>M89-N89-C$17</f>
        <v>27.43187067552968</v>
      </c>
      <c r="P89" s="76">
        <f>O89*K89</f>
        <v>263.65075704814637</v>
      </c>
      <c r="Q89" s="81" t="str">
        <f>IF(L89&lt;0,"Braking","Not Braking")</f>
        <v>Braking</v>
      </c>
      <c r="R89" s="46">
        <f>(IF(L89&gt;0,(O89*((K89+K88)/2)),0)+R88)</f>
        <v>64811.584990662697</v>
      </c>
      <c r="S89" s="47">
        <f t="shared" si="8"/>
        <v>1.8003218052961862E-2</v>
      </c>
      <c r="T89" s="56">
        <f>IF(L89&lt;0,((O89*((K89+K88)/2))+((N89*((K89+K88)/2))+C$17*((K89+K88)/2))),0)</f>
        <v>-545.27123842592641</v>
      </c>
      <c r="U89" s="57">
        <f>IF(L89&lt;0,((O89*((K89+K88)/2))+((N89*((K89+K88)/2))+C$17*((K89+K88)/2))),0)+U88</f>
        <v>-24509.234529320987</v>
      </c>
      <c r="V89" s="58">
        <f t="shared" si="9"/>
        <v>-6.808120702589163E-3</v>
      </c>
      <c r="W89" s="52">
        <f t="shared" si="6"/>
        <v>-12297.686959542081</v>
      </c>
      <c r="X89" s="53">
        <f t="shared" si="10"/>
        <v>-3.4160241554283561E-3</v>
      </c>
      <c r="Y89" s="50">
        <f t="shared" si="11"/>
        <v>18.974519696307055</v>
      </c>
    </row>
    <row r="90" spans="7:25" x14ac:dyDescent="0.3">
      <c r="G90" s="37" t="s">
        <v>11</v>
      </c>
      <c r="H90" s="19">
        <v>88</v>
      </c>
      <c r="I90" s="19">
        <v>88</v>
      </c>
      <c r="J90" s="20">
        <v>34.200000000000003</v>
      </c>
      <c r="K90" s="21">
        <f t="shared" si="7"/>
        <v>9.5</v>
      </c>
      <c r="L90" s="21">
        <f>K90-K89</f>
        <v>-0.11111111111111072</v>
      </c>
      <c r="M90" s="19">
        <f>$C$5*L90</f>
        <v>-32.094444444444335</v>
      </c>
      <c r="N90" s="19">
        <f>(0.5*$C$9*$C$8*$C$7*K90^2)*-1</f>
        <v>-26.305838710052623</v>
      </c>
      <c r="O90" s="19">
        <f>M90-N90-C$17</f>
        <v>50.883764265608292</v>
      </c>
      <c r="P90" s="76">
        <f>O90*K90</f>
        <v>483.3957605232788</v>
      </c>
      <c r="Q90" s="81" t="str">
        <f>IF(L90&lt;0,"Braking","Not Braking")</f>
        <v>Braking</v>
      </c>
      <c r="R90" s="46">
        <f>(IF(L90&gt;0,(O90*((K90+K89)/2)),0)+R89)</f>
        <v>64811.584990662697</v>
      </c>
      <c r="S90" s="47">
        <f t="shared" si="8"/>
        <v>1.8003218052961862E-2</v>
      </c>
      <c r="T90" s="56">
        <f>IF(L90&lt;0,((O90*((K90+K89)/2))+((N90*((K90+K89)/2))+C$17*((K90+K89)/2))),0)</f>
        <v>-306.68024691357925</v>
      </c>
      <c r="U90" s="57">
        <f>IF(L90&lt;0,((O90*((K90+K89)/2))+((N90*((K90+K89)/2))+C$17*((K90+K89)/2))),0)+U89</f>
        <v>-24815.914776234567</v>
      </c>
      <c r="V90" s="58">
        <f t="shared" si="9"/>
        <v>-6.8933096600651573E-3</v>
      </c>
      <c r="W90" s="52">
        <f t="shared" si="6"/>
        <v>-12451.566007404894</v>
      </c>
      <c r="X90" s="53">
        <f t="shared" si="10"/>
        <v>-3.4587683353902482E-3</v>
      </c>
      <c r="Y90" s="50">
        <f t="shared" si="11"/>
        <v>19.211944915710315</v>
      </c>
    </row>
    <row r="91" spans="7:25" x14ac:dyDescent="0.3">
      <c r="G91" s="37" t="s">
        <v>11</v>
      </c>
      <c r="H91" s="19">
        <v>89</v>
      </c>
      <c r="I91" s="19">
        <v>89</v>
      </c>
      <c r="J91" s="20">
        <v>31.9</v>
      </c>
      <c r="K91" s="21">
        <f t="shared" si="7"/>
        <v>8.8611111111111107</v>
      </c>
      <c r="L91" s="21">
        <f>K91-K90</f>
        <v>-0.63888888888888928</v>
      </c>
      <c r="M91" s="19">
        <f>$C$5*L91</f>
        <v>-184.5430555555557</v>
      </c>
      <c r="N91" s="19">
        <f>(0.5*$C$9*$C$8*$C$7*K91^2)*-1</f>
        <v>-22.886601458343289</v>
      </c>
      <c r="O91" s="19">
        <f>M91-N91-C$17</f>
        <v>-104.98408409721242</v>
      </c>
      <c r="P91" s="76">
        <f>O91*K91</f>
        <v>-930.27563408363221</v>
      </c>
      <c r="Q91" s="81" t="str">
        <f>IF(L91&lt;0,"Braking","Not Braking")</f>
        <v>Braking</v>
      </c>
      <c r="R91" s="46">
        <f>(IF(L91&gt;0,(O91*((K91+K90)/2)),0)+R90)</f>
        <v>64811.584990662697</v>
      </c>
      <c r="S91" s="47">
        <f t="shared" si="8"/>
        <v>1.8003218052961862E-2</v>
      </c>
      <c r="T91" s="56">
        <f>IF(L91&lt;0,((O91*((K91+K90)/2))+((N91*((K91+K90)/2))+C$17*((K91+K90)/2))),0)</f>
        <v>-1694.2077739197543</v>
      </c>
      <c r="U91" s="57">
        <f>IF(L91&lt;0,((O91*((K91+K90)/2))+((N91*((K91+K90)/2))+C$17*((K91+K90)/2))),0)+U90</f>
        <v>-26510.122550154323</v>
      </c>
      <c r="V91" s="58">
        <f t="shared" si="9"/>
        <v>-7.3639229305984231E-3</v>
      </c>
      <c r="W91" s="52">
        <f t="shared" si="6"/>
        <v>-13301.647099213884</v>
      </c>
      <c r="X91" s="53">
        <f t="shared" si="10"/>
        <v>-3.6949019720038567E-3</v>
      </c>
      <c r="Y91" s="50">
        <f t="shared" si="11"/>
        <v>20.523563960255302</v>
      </c>
    </row>
    <row r="92" spans="7:25" x14ac:dyDescent="0.3">
      <c r="G92" s="37" t="s">
        <v>11</v>
      </c>
      <c r="H92" s="19">
        <v>90</v>
      </c>
      <c r="I92" s="19">
        <v>90</v>
      </c>
      <c r="J92" s="20">
        <v>27.3</v>
      </c>
      <c r="K92" s="21">
        <f t="shared" si="7"/>
        <v>7.583333333333333</v>
      </c>
      <c r="L92" s="21">
        <f>K92-K91</f>
        <v>-1.2777777777777777</v>
      </c>
      <c r="M92" s="19">
        <f>$C$5*L92</f>
        <v>-369.08611111111111</v>
      </c>
      <c r="N92" s="19">
        <f>(0.5*$C$9*$C$8*$C$7*K92^2)*-1</f>
        <v>-16.761976789623404</v>
      </c>
      <c r="O92" s="19">
        <f>M92-N92-C$17</f>
        <v>-295.65176432148769</v>
      </c>
      <c r="P92" s="76">
        <f>O92*K92</f>
        <v>-2242.0258794379483</v>
      </c>
      <c r="Q92" s="81" t="str">
        <f>IF(L92&lt;0,"Braking","Not Braking")</f>
        <v>Braking</v>
      </c>
      <c r="R92" s="46">
        <f>(IF(L92&gt;0,(O92*((K92+K91)/2)),0)+R91)</f>
        <v>64811.584990662697</v>
      </c>
      <c r="S92" s="47">
        <f t="shared" si="8"/>
        <v>1.8003218052961862E-2</v>
      </c>
      <c r="T92" s="56">
        <f>IF(L92&lt;0,((O92*((K92+K91)/2))+((N92*((K92+K91)/2))+C$17*((K92+K91)/2))),0)</f>
        <v>-3034.7080246913574</v>
      </c>
      <c r="U92" s="57">
        <f>IF(L92&lt;0,((O92*((K92+K91)/2))+((N92*((K92+K91)/2))+C$17*((K92+K91)/2))),0)+U91</f>
        <v>-29544.830574845681</v>
      </c>
      <c r="V92" s="58">
        <f t="shared" si="9"/>
        <v>-8.2068973819015775E-3</v>
      </c>
      <c r="W92" s="52">
        <f t="shared" si="6"/>
        <v>-14824.333956554039</v>
      </c>
      <c r="X92" s="53">
        <f t="shared" si="10"/>
        <v>-4.1178705434872327E-3</v>
      </c>
      <c r="Y92" s="50">
        <f t="shared" si="11"/>
        <v>22.872969329001528</v>
      </c>
    </row>
    <row r="93" spans="7:25" x14ac:dyDescent="0.3">
      <c r="G93" s="37" t="s">
        <v>11</v>
      </c>
      <c r="H93" s="19">
        <v>91</v>
      </c>
      <c r="I93" s="19">
        <v>91</v>
      </c>
      <c r="J93" s="20">
        <v>22</v>
      </c>
      <c r="K93" s="21">
        <f t="shared" si="7"/>
        <v>6.1111111111111107</v>
      </c>
      <c r="L93" s="21">
        <f>K93-K92</f>
        <v>-1.4722222222222223</v>
      </c>
      <c r="M93" s="19">
        <f>$C$5*L93</f>
        <v>-425.25138888888893</v>
      </c>
      <c r="N93" s="19">
        <f>(0.5*$C$9*$C$8*$C$7*K93^2)*-1</f>
        <v>-10.885422810151386</v>
      </c>
      <c r="O93" s="19">
        <f>M93-N93-C$17</f>
        <v>-357.69359607873753</v>
      </c>
      <c r="P93" s="76">
        <f>O93*K93</f>
        <v>-2185.9053093700627</v>
      </c>
      <c r="Q93" s="81" t="str">
        <f>IF(L93&lt;0,"Braking","Not Braking")</f>
        <v>Braking</v>
      </c>
      <c r="R93" s="46">
        <f>(IF(L93&gt;0,(O93*((K93+K92)/2)),0)+R92)</f>
        <v>64811.584990662697</v>
      </c>
      <c r="S93" s="47">
        <f t="shared" si="8"/>
        <v>1.8003218052961862E-2</v>
      </c>
      <c r="T93" s="56">
        <f>IF(L93&lt;0,((O93*((K93+K92)/2))+((N93*((K93+K92)/2))+C$17*((K93+K92)/2))),0)</f>
        <v>-2911.790760030864</v>
      </c>
      <c r="U93" s="57">
        <f>IF(L93&lt;0,((O93*((K93+K92)/2))+((N93*((K93+K92)/2))+C$17*((K93+K92)/2))),0)+U92</f>
        <v>-32456.621334876545</v>
      </c>
      <c r="V93" s="58">
        <f t="shared" si="9"/>
        <v>-9.0157281485768181E-3</v>
      </c>
      <c r="W93" s="52">
        <f t="shared" si="6"/>
        <v>-16285.346180975343</v>
      </c>
      <c r="X93" s="53">
        <f t="shared" si="10"/>
        <v>-4.5237072724931505E-3</v>
      </c>
      <c r="Y93" s="50">
        <f t="shared" si="11"/>
        <v>25.127214807848851</v>
      </c>
    </row>
    <row r="94" spans="7:25" x14ac:dyDescent="0.3">
      <c r="G94" s="37" t="s">
        <v>11</v>
      </c>
      <c r="H94" s="19">
        <v>92</v>
      </c>
      <c r="I94" s="19">
        <v>92</v>
      </c>
      <c r="J94" s="20">
        <v>17</v>
      </c>
      <c r="K94" s="21">
        <f t="shared" si="7"/>
        <v>4.7222222222222223</v>
      </c>
      <c r="L94" s="21">
        <f>K94-K93</f>
        <v>-1.3888888888888884</v>
      </c>
      <c r="M94" s="19">
        <f>$C$5*L94</f>
        <v>-401.18055555555543</v>
      </c>
      <c r="N94" s="19">
        <f>(0.5*$C$9*$C$8*$C$7*K94^2)*-1</f>
        <v>-6.4997669258961794</v>
      </c>
      <c r="O94" s="19">
        <f>M94-N94-C$17</f>
        <v>-338.00841862965927</v>
      </c>
      <c r="P94" s="76">
        <f>O94*K94</f>
        <v>-1596.1508657511688</v>
      </c>
      <c r="Q94" s="81" t="str">
        <f>IF(L94&lt;0,"Braking","Not Braking")</f>
        <v>Braking</v>
      </c>
      <c r="R94" s="46">
        <f>(IF(L94&gt;0,(O94*((K94+K93)/2)),0)+R93)</f>
        <v>64811.584990662697</v>
      </c>
      <c r="S94" s="47">
        <f t="shared" si="8"/>
        <v>1.8003218052961862E-2</v>
      </c>
      <c r="T94" s="56">
        <f>IF(L94&lt;0,((O94*((K94+K93)/2))+((N94*((K94+K93)/2))+C$17*((K94+K93)/2))),0)</f>
        <v>-2173.0613425925917</v>
      </c>
      <c r="U94" s="57">
        <f>IF(L94&lt;0,((O94*((K94+K93)/2))+((N94*((K94+K93)/2))+C$17*((K94+K93)/2))),0)+U93</f>
        <v>-34629.682677469136</v>
      </c>
      <c r="V94" s="58">
        <f t="shared" si="9"/>
        <v>-9.6193562992969821E-3</v>
      </c>
      <c r="W94" s="52">
        <f t="shared" si="6"/>
        <v>-17375.695539014894</v>
      </c>
      <c r="X94" s="53">
        <f t="shared" si="10"/>
        <v>-4.8265820941708042E-3</v>
      </c>
      <c r="Y94" s="50">
        <f t="shared" si="11"/>
        <v>26.809551936614699</v>
      </c>
    </row>
    <row r="95" spans="7:25" x14ac:dyDescent="0.3">
      <c r="G95" s="37" t="s">
        <v>11</v>
      </c>
      <c r="H95" s="19">
        <v>93</v>
      </c>
      <c r="I95" s="19">
        <v>93</v>
      </c>
      <c r="J95" s="20">
        <v>14.2</v>
      </c>
      <c r="K95" s="21">
        <f t="shared" si="7"/>
        <v>3.9444444444444442</v>
      </c>
      <c r="L95" s="21">
        <f>K95-K94</f>
        <v>-0.77777777777777812</v>
      </c>
      <c r="M95" s="19">
        <f>$C$5*L95</f>
        <v>-224.66111111111124</v>
      </c>
      <c r="N95" s="19">
        <f>(0.5*$C$9*$C$8*$C$7*K95^2)*-1</f>
        <v>-4.5349930897498458</v>
      </c>
      <c r="O95" s="19">
        <f>M95-N95-C$17</f>
        <v>-163.45374802136141</v>
      </c>
      <c r="P95" s="76">
        <f>O95*K95</f>
        <v>-644.7342283064811</v>
      </c>
      <c r="Q95" s="81" t="str">
        <f>IF(L95&lt;0,"Braking","Not Braking")</f>
        <v>Braking</v>
      </c>
      <c r="R95" s="46">
        <f>(IF(L95&gt;0,(O95*((K95+K94)/2)),0)+R94)</f>
        <v>64811.584990662697</v>
      </c>
      <c r="S95" s="47">
        <f t="shared" si="8"/>
        <v>1.8003218052961862E-2</v>
      </c>
      <c r="T95" s="56">
        <f>IF(L95&lt;0,((O95*((K95+K94)/2))+((N95*((K95+K94)/2))+C$17*((K95+K94)/2))),0)</f>
        <v>-973.53148148148193</v>
      </c>
      <c r="U95" s="57">
        <f>IF(L95&lt;0,((O95*((K95+K94)/2))+((N95*((K95+K94)/2))+C$17*((K95+K94)/2))),0)+U94</f>
        <v>-35603.214158950621</v>
      </c>
      <c r="V95" s="58">
        <f t="shared" si="9"/>
        <v>-9.889781710819617E-3</v>
      </c>
      <c r="W95" s="52">
        <f t="shared" si="6"/>
        <v>-17864.172051416612</v>
      </c>
      <c r="X95" s="53">
        <f t="shared" si="10"/>
        <v>-4.9622700142823925E-3</v>
      </c>
      <c r="Y95" s="50">
        <f t="shared" si="11"/>
        <v>27.563238970301796</v>
      </c>
    </row>
    <row r="96" spans="7:25" x14ac:dyDescent="0.3">
      <c r="G96" s="37" t="s">
        <v>11</v>
      </c>
      <c r="H96" s="19">
        <v>94</v>
      </c>
      <c r="I96" s="19">
        <v>94</v>
      </c>
      <c r="J96" s="20">
        <v>12</v>
      </c>
      <c r="K96" s="21">
        <f t="shared" si="7"/>
        <v>3.333333333333333</v>
      </c>
      <c r="L96" s="21">
        <f>K96-K95</f>
        <v>-0.61111111111111116</v>
      </c>
      <c r="M96" s="19">
        <f>$C$5*L96</f>
        <v>-176.51944444444447</v>
      </c>
      <c r="N96" s="19">
        <f>(0.5*$C$9*$C$8*$C$7*K96^2)*-1</f>
        <v>-3.2386381914499989</v>
      </c>
      <c r="O96" s="19">
        <f>M96-N96-C$17</f>
        <v>-116.60843625299447</v>
      </c>
      <c r="P96" s="76">
        <f>O96*K96</f>
        <v>-388.6947875099815</v>
      </c>
      <c r="Q96" s="81" t="str">
        <f>IF(L96&lt;0,"Braking","Not Braking")</f>
        <v>Braking</v>
      </c>
      <c r="R96" s="46">
        <f>(IF(L96&gt;0,(O96*((K96+K95)/2)),0)+R95)</f>
        <v>64811.584990662697</v>
      </c>
      <c r="S96" s="47">
        <f t="shared" si="8"/>
        <v>1.8003218052961862E-2</v>
      </c>
      <c r="T96" s="56">
        <f>IF(L96&lt;0,((O96*((K96+K95)/2))+((N96*((K96+K95)/2))+C$17*((K96+K95)/2))),0)</f>
        <v>-642.33464506172845</v>
      </c>
      <c r="U96" s="57">
        <f>IF(L96&lt;0,((O96*((K96+K95)/2))+((N96*((K96+K95)/2))+C$17*((K96+K95)/2))),0)+U95</f>
        <v>-36245.548804012353</v>
      </c>
      <c r="V96" s="58">
        <f t="shared" si="9"/>
        <v>-1.0068208001114543E-2</v>
      </c>
      <c r="W96" s="52">
        <f t="shared" si="6"/>
        <v>-18186.468138582764</v>
      </c>
      <c r="X96" s="53">
        <f t="shared" si="10"/>
        <v>-5.0517967051618793E-3</v>
      </c>
      <c r="Y96" s="50">
        <f t="shared" si="11"/>
        <v>28.060520570825197</v>
      </c>
    </row>
    <row r="97" spans="7:25" x14ac:dyDescent="0.3">
      <c r="G97" s="37" t="s">
        <v>11</v>
      </c>
      <c r="H97" s="19">
        <v>95</v>
      </c>
      <c r="I97" s="19">
        <v>95</v>
      </c>
      <c r="J97" s="20">
        <v>9.1</v>
      </c>
      <c r="K97" s="21">
        <f t="shared" si="7"/>
        <v>2.5277777777777777</v>
      </c>
      <c r="L97" s="21">
        <f>K97-K96</f>
        <v>-0.80555555555555536</v>
      </c>
      <c r="M97" s="19">
        <f>$C$5*L97</f>
        <v>-232.68472222222218</v>
      </c>
      <c r="N97" s="19">
        <f>(0.5*$C$9*$C$8*$C$7*K97^2)*-1</f>
        <v>-1.8624418655137114</v>
      </c>
      <c r="O97" s="19">
        <f>M97-N97-C$17</f>
        <v>-174.14991035670846</v>
      </c>
      <c r="P97" s="76">
        <f>O97*K97</f>
        <v>-440.21227340167968</v>
      </c>
      <c r="Q97" s="81" t="str">
        <f>IF(L97&lt;0,"Braking","Not Braking")</f>
        <v>Braking</v>
      </c>
      <c r="R97" s="46">
        <f>(IF(L97&gt;0,(O97*((K97+K96)/2)),0)+R96)</f>
        <v>64811.584990662697</v>
      </c>
      <c r="S97" s="47">
        <f t="shared" si="8"/>
        <v>1.8003218052961862E-2</v>
      </c>
      <c r="T97" s="56">
        <f>IF(L97&lt;0,((O97*((K97+K96)/2))+((N97*((K97+K96)/2))+C$17*((K97+K96)/2))),0)</f>
        <v>-681.89550540123446</v>
      </c>
      <c r="U97" s="57">
        <f>IF(L97&lt;0,((O97*((K97+K96)/2))+((N97*((K97+K96)/2))+C$17*((K97+K96)/2))),0)+U96</f>
        <v>-36927.444309413586</v>
      </c>
      <c r="V97" s="58">
        <f t="shared" si="9"/>
        <v>-1.0257623419281551E-2</v>
      </c>
      <c r="W97" s="52">
        <f t="shared" si="6"/>
        <v>-18528.614175600407</v>
      </c>
      <c r="X97" s="53">
        <f t="shared" si="10"/>
        <v>-5.1468372710001134E-3</v>
      </c>
      <c r="Y97" s="50">
        <f t="shared" si="11"/>
        <v>28.588429334462035</v>
      </c>
    </row>
    <row r="98" spans="7:25" x14ac:dyDescent="0.3">
      <c r="G98" s="37" t="s">
        <v>11</v>
      </c>
      <c r="H98" s="19">
        <v>96</v>
      </c>
      <c r="I98" s="19">
        <v>96</v>
      </c>
      <c r="J98" s="20">
        <v>5.8</v>
      </c>
      <c r="K98" s="21">
        <f t="shared" si="7"/>
        <v>1.6111111111111109</v>
      </c>
      <c r="L98" s="21">
        <f>K98-K97</f>
        <v>-0.91666666666666674</v>
      </c>
      <c r="M98" s="19">
        <f>$C$5*L98</f>
        <v>-264.7791666666667</v>
      </c>
      <c r="N98" s="19">
        <f>(0.5*$C$9*$C$8*$C$7*K98^2)*-1</f>
        <v>-0.75658186639151359</v>
      </c>
      <c r="O98" s="19">
        <f>M98-N98-C$17</f>
        <v>-207.35021480027518</v>
      </c>
      <c r="P98" s="76">
        <f>O98*K98</f>
        <v>-334.06423495599887</v>
      </c>
      <c r="Q98" s="81" t="str">
        <f>IF(L98&lt;0,"Braking","Not Braking")</f>
        <v>Braking</v>
      </c>
      <c r="R98" s="46">
        <f>(IF(L98&gt;0,(O98*((K98+K97)/2)),0)+R97)</f>
        <v>64811.584990662697</v>
      </c>
      <c r="S98" s="47">
        <f t="shared" si="8"/>
        <v>1.8003218052961862E-2</v>
      </c>
      <c r="T98" s="56">
        <f>IF(L98&lt;0,((O98*((K98+K97)/2))+((N98*((K98+K97)/2))+C$17*((K98+K97)/2))),0)</f>
        <v>-547.94577546296296</v>
      </c>
      <c r="U98" s="57">
        <f>IF(L98&lt;0,((O98*((K98+K97)/2))+((N98*((K98+K97)/2))+C$17*((K98+K97)/2))),0)+U97</f>
        <v>-37475.390084876548</v>
      </c>
      <c r="V98" s="58">
        <f t="shared" si="9"/>
        <v>-1.0409830579132374E-2</v>
      </c>
      <c r="W98" s="52">
        <f t="shared" si="6"/>
        <v>-18803.549959881457</v>
      </c>
      <c r="X98" s="53">
        <f t="shared" si="10"/>
        <v>-5.2232083221892935E-3</v>
      </c>
      <c r="Y98" s="50">
        <f t="shared" si="11"/>
        <v>29.012637112007756</v>
      </c>
    </row>
    <row r="99" spans="7:25" x14ac:dyDescent="0.3">
      <c r="G99" s="37" t="s">
        <v>11</v>
      </c>
      <c r="H99" s="19">
        <v>97</v>
      </c>
      <c r="I99" s="19">
        <v>97</v>
      </c>
      <c r="J99" s="20">
        <v>3.6</v>
      </c>
      <c r="K99" s="21">
        <f t="shared" si="7"/>
        <v>1</v>
      </c>
      <c r="L99" s="21">
        <f>K99-K98</f>
        <v>-0.61111111111111094</v>
      </c>
      <c r="M99" s="19">
        <f>$C$5*L99</f>
        <v>-176.51944444444442</v>
      </c>
      <c r="N99" s="19">
        <f>(0.5*$C$9*$C$8*$C$7*K99^2)*-1</f>
        <v>-0.29147743723049996</v>
      </c>
      <c r="O99" s="19">
        <f>M99-N99-C$17</f>
        <v>-119.55559700721392</v>
      </c>
      <c r="P99" s="76">
        <f>O99*K99</f>
        <v>-119.55559700721392</v>
      </c>
      <c r="Q99" s="81" t="str">
        <f>IF(L99&lt;0,"Braking","Not Braking")</f>
        <v>Braking</v>
      </c>
      <c r="R99" s="46">
        <f>(IF(L99&gt;0,(O99*((K99+K98)/2)),0)+R98)</f>
        <v>64811.584990662697</v>
      </c>
      <c r="S99" s="47">
        <f t="shared" si="8"/>
        <v>1.8003218052961862E-2</v>
      </c>
      <c r="T99" s="56">
        <f>IF(L99&lt;0,((O99*((K99+K98)/2))+((N99*((K99+K98)/2))+C$17*((K99+K98)/2))),0)</f>
        <v>-230.45594135802463</v>
      </c>
      <c r="U99" s="57">
        <f>IF(L99&lt;0,((O99*((K99+K98)/2))+((N99*((K99+K98)/2))+C$17*((K99+K98)/2))),0)+U98</f>
        <v>-37705.846026234576</v>
      </c>
      <c r="V99" s="58">
        <f t="shared" si="9"/>
        <v>-1.0473846118398493E-2</v>
      </c>
      <c r="W99" s="52">
        <f t="shared" si="6"/>
        <v>-18919.182907185343</v>
      </c>
      <c r="X99" s="53">
        <f t="shared" si="10"/>
        <v>-5.2553285853292617E-3</v>
      </c>
      <c r="Y99" s="50">
        <f t="shared" si="11"/>
        <v>29.191051121355844</v>
      </c>
    </row>
    <row r="100" spans="7:25" x14ac:dyDescent="0.3">
      <c r="G100" s="37" t="s">
        <v>11</v>
      </c>
      <c r="H100" s="19">
        <v>98</v>
      </c>
      <c r="I100" s="19">
        <v>98</v>
      </c>
      <c r="J100" s="20">
        <v>2.2000000000000002</v>
      </c>
      <c r="K100" s="21">
        <f t="shared" si="7"/>
        <v>0.61111111111111116</v>
      </c>
      <c r="L100" s="21">
        <f>K100-K99</f>
        <v>-0.38888888888888884</v>
      </c>
      <c r="M100" s="19">
        <f>$C$5*L100</f>
        <v>-112.33055555555555</v>
      </c>
      <c r="N100" s="19">
        <f>(0.5*$C$9*$C$8*$C$7*K100^2)*-1</f>
        <v>-0.10885422810151389</v>
      </c>
      <c r="O100" s="19">
        <f>M100-N100-C$17</f>
        <v>-55.54933132745402</v>
      </c>
      <c r="P100" s="76">
        <f>O100*K100</f>
        <v>-33.946813588999682</v>
      </c>
      <c r="Q100" s="81" t="str">
        <f>IF(L100&lt;0,"Braking","Not Braking")</f>
        <v>Braking</v>
      </c>
      <c r="R100" s="46">
        <f>(IF(L100&gt;0,(O100*((K100+K99)/2)),0)+R99)</f>
        <v>64811.584990662697</v>
      </c>
      <c r="S100" s="47">
        <f t="shared" si="8"/>
        <v>1.8003218052961862E-2</v>
      </c>
      <c r="T100" s="56">
        <f>IF(L100&lt;0,((O100*((K100+K99)/2))+((N100*((K100+K99)/2))+C$17*((K100+K99)/2))),0)</f>
        <v>-90.48850308641974</v>
      </c>
      <c r="U100" s="57">
        <f>IF(L100&lt;0,((O100*((K100+K99)/2))+((N100*((K100+K99)/2))+C$17*((K100+K99)/2))),0)+U99</f>
        <v>-37796.334529320993</v>
      </c>
      <c r="V100" s="58">
        <f t="shared" si="9"/>
        <v>-1.0498981813700277E-2</v>
      </c>
      <c r="W100" s="52">
        <f t="shared" si="6"/>
        <v>-18964.586172761145</v>
      </c>
      <c r="X100" s="53">
        <f t="shared" si="10"/>
        <v>-5.2679406035447624E-3</v>
      </c>
      <c r="Y100" s="50">
        <f t="shared" si="11"/>
        <v>29.261105364871636</v>
      </c>
    </row>
    <row r="101" spans="7:25" x14ac:dyDescent="0.3">
      <c r="G101" s="37" t="s">
        <v>11</v>
      </c>
      <c r="H101" s="19">
        <v>99</v>
      </c>
      <c r="I101" s="19">
        <v>99</v>
      </c>
      <c r="J101" s="20">
        <v>0</v>
      </c>
      <c r="K101" s="21">
        <f t="shared" si="7"/>
        <v>0</v>
      </c>
      <c r="L101" s="21">
        <f>K101-K100</f>
        <v>-0.61111111111111116</v>
      </c>
      <c r="M101" s="19">
        <f>$C$5*L101</f>
        <v>-176.51944444444447</v>
      </c>
      <c r="N101" s="19">
        <f>(0.5*$C$9*$C$8*$C$7*K101^2)*-1</f>
        <v>0</v>
      </c>
      <c r="O101" s="19">
        <f>M101-N101-C$17</f>
        <v>-119.84707444444447</v>
      </c>
      <c r="P101" s="76">
        <f>O101*K101</f>
        <v>0</v>
      </c>
      <c r="Q101" s="81" t="str">
        <f>IF(L101&lt;0,"Braking","Not Braking")</f>
        <v>Braking</v>
      </c>
      <c r="R101" s="46">
        <f>(IF(L101&gt;0,(O101*((K101+K100)/2)),0)+R100)</f>
        <v>64811.584990662697</v>
      </c>
      <c r="S101" s="47">
        <f t="shared" si="8"/>
        <v>1.8003218052961862E-2</v>
      </c>
      <c r="T101" s="56">
        <f>IF(L101&lt;0,((O101*((K101+K100)/2))+((N101*((K101+K100)/2))+C$17*((K101+K100)/2))),0)</f>
        <v>-53.936496913580271</v>
      </c>
      <c r="U101" s="57">
        <f>IF(L101&lt;0,((O101*((K101+K100)/2))+((N101*((K101+K100)/2))+C$17*((K101+K100)/2))),0)+U100</f>
        <v>-37850.271026234572</v>
      </c>
      <c r="V101" s="58">
        <f t="shared" si="9"/>
        <v>-1.0513964173954048E-2</v>
      </c>
      <c r="W101" s="52">
        <f t="shared" si="6"/>
        <v>-18991.649202981203</v>
      </c>
      <c r="X101" s="53">
        <f t="shared" si="10"/>
        <v>-5.2754581119392229E-3</v>
      </c>
      <c r="Y101" s="50">
        <f t="shared" si="11"/>
        <v>29.302861835144594</v>
      </c>
    </row>
    <row r="102" spans="7:25" x14ac:dyDescent="0.3">
      <c r="G102" s="37" t="s">
        <v>11</v>
      </c>
      <c r="H102" s="19">
        <v>100</v>
      </c>
      <c r="I102" s="19">
        <v>100</v>
      </c>
      <c r="J102" s="20">
        <v>0</v>
      </c>
      <c r="K102" s="21">
        <f t="shared" si="7"/>
        <v>0</v>
      </c>
      <c r="L102" s="21">
        <f>K102-K101</f>
        <v>0</v>
      </c>
      <c r="M102" s="19">
        <f>$C$5*L102</f>
        <v>0</v>
      </c>
      <c r="N102" s="19">
        <f>(0.5*$C$9*$C$8*$C$7*K102^2)*-1</f>
        <v>0</v>
      </c>
      <c r="O102" s="19">
        <f>M102-N102-C$17</f>
        <v>56.672370000000008</v>
      </c>
      <c r="P102" s="76">
        <f>O102*K102</f>
        <v>0</v>
      </c>
      <c r="Q102" s="81" t="str">
        <f>IF(L102&lt;0,"Braking","Not Braking")</f>
        <v>Not Braking</v>
      </c>
      <c r="R102" s="46">
        <f>(IF(L102&gt;0,(O102*((K102+K101)/2)),0)+R101)</f>
        <v>64811.584990662697</v>
      </c>
      <c r="S102" s="47">
        <f t="shared" si="8"/>
        <v>1.8003218052961862E-2</v>
      </c>
      <c r="T102" s="56">
        <f>IF(L102&lt;0,((O102*((K102+K101)/2))+((N102*((K102+K101)/2))+C$17*((K102+K101)/2))),0)</f>
        <v>0</v>
      </c>
      <c r="U102" s="57">
        <f>IF(L102&lt;0,((O102*((K102+K101)/2))+((N102*((K102+K101)/2))+C$17*((K102+K101)/2))),0)+U101</f>
        <v>-37850.271026234572</v>
      </c>
      <c r="V102" s="58">
        <f t="shared" si="9"/>
        <v>-1.0513964173954048E-2</v>
      </c>
      <c r="W102" s="52">
        <f t="shared" si="6"/>
        <v>-18991.649202981203</v>
      </c>
      <c r="X102" s="53">
        <f t="shared" si="10"/>
        <v>-5.2754581119392229E-3</v>
      </c>
      <c r="Y102" s="50">
        <f t="shared" si="11"/>
        <v>29.302861835144594</v>
      </c>
    </row>
    <row r="103" spans="7:25" x14ac:dyDescent="0.3">
      <c r="G103" s="37" t="s">
        <v>11</v>
      </c>
      <c r="H103" s="19">
        <v>101</v>
      </c>
      <c r="I103" s="19">
        <v>101</v>
      </c>
      <c r="J103" s="20">
        <v>0</v>
      </c>
      <c r="K103" s="21">
        <f t="shared" si="7"/>
        <v>0</v>
      </c>
      <c r="L103" s="21">
        <f>K103-K102</f>
        <v>0</v>
      </c>
      <c r="M103" s="19">
        <f>$C$5*L103</f>
        <v>0</v>
      </c>
      <c r="N103" s="19">
        <f>(0.5*$C$9*$C$8*$C$7*K103^2)*-1</f>
        <v>0</v>
      </c>
      <c r="O103" s="19">
        <f>M103-N103-C$17</f>
        <v>56.672370000000008</v>
      </c>
      <c r="P103" s="76">
        <f>O103*K103</f>
        <v>0</v>
      </c>
      <c r="Q103" s="81" t="str">
        <f>IF(L103&lt;0,"Braking","Not Braking")</f>
        <v>Not Braking</v>
      </c>
      <c r="R103" s="46">
        <f>(IF(L103&gt;0,(O103*((K103+K102)/2)),0)+R102)</f>
        <v>64811.584990662697</v>
      </c>
      <c r="S103" s="47">
        <f t="shared" si="8"/>
        <v>1.8003218052961862E-2</v>
      </c>
      <c r="T103" s="56">
        <f>IF(L103&lt;0,((O103*((K103+K102)/2))+((N103*((K103+K102)/2))+C$17*((K103+K102)/2))),0)</f>
        <v>0</v>
      </c>
      <c r="U103" s="57">
        <f>IF(L103&lt;0,((O103*((K103+K102)/2))+((N103*((K103+K102)/2))+C$17*((K103+K102)/2))),0)+U102</f>
        <v>-37850.271026234572</v>
      </c>
      <c r="V103" s="58">
        <f t="shared" si="9"/>
        <v>-1.0513964173954048E-2</v>
      </c>
      <c r="W103" s="52">
        <f t="shared" si="6"/>
        <v>-18991.649202981203</v>
      </c>
      <c r="X103" s="53">
        <f t="shared" si="10"/>
        <v>-5.2754581119392229E-3</v>
      </c>
      <c r="Y103" s="50">
        <f t="shared" si="11"/>
        <v>29.302861835144594</v>
      </c>
    </row>
    <row r="104" spans="7:25" x14ac:dyDescent="0.3">
      <c r="G104" s="37" t="s">
        <v>11</v>
      </c>
      <c r="H104" s="19">
        <v>102</v>
      </c>
      <c r="I104" s="19">
        <v>102</v>
      </c>
      <c r="J104" s="20">
        <v>0</v>
      </c>
      <c r="K104" s="21">
        <f t="shared" si="7"/>
        <v>0</v>
      </c>
      <c r="L104" s="21">
        <f>K104-K103</f>
        <v>0</v>
      </c>
      <c r="M104" s="19">
        <f>$C$5*L104</f>
        <v>0</v>
      </c>
      <c r="N104" s="19">
        <f>(0.5*$C$9*$C$8*$C$7*K104^2)*-1</f>
        <v>0</v>
      </c>
      <c r="O104" s="19">
        <f>M104-N104-C$17</f>
        <v>56.672370000000008</v>
      </c>
      <c r="P104" s="76">
        <f>O104*K104</f>
        <v>0</v>
      </c>
      <c r="Q104" s="81" t="str">
        <f>IF(L104&lt;0,"Braking","Not Braking")</f>
        <v>Not Braking</v>
      </c>
      <c r="R104" s="46">
        <f>(IF(L104&gt;0,(O104*((K104+K103)/2)),0)+R103)</f>
        <v>64811.584990662697</v>
      </c>
      <c r="S104" s="47">
        <f t="shared" si="8"/>
        <v>1.8003218052961862E-2</v>
      </c>
      <c r="T104" s="56">
        <f>IF(L104&lt;0,((O104*((K104+K103)/2))+((N104*((K104+K103)/2))+C$17*((K104+K103)/2))),0)</f>
        <v>0</v>
      </c>
      <c r="U104" s="57">
        <f>IF(L104&lt;0,((O104*((K104+K103)/2))+((N104*((K104+K103)/2))+C$17*((K104+K103)/2))),0)+U103</f>
        <v>-37850.271026234572</v>
      </c>
      <c r="V104" s="58">
        <f t="shared" si="9"/>
        <v>-1.0513964173954048E-2</v>
      </c>
      <c r="W104" s="52">
        <f t="shared" si="6"/>
        <v>-18991.649202981203</v>
      </c>
      <c r="X104" s="53">
        <f t="shared" si="10"/>
        <v>-5.2754581119392229E-3</v>
      </c>
      <c r="Y104" s="50">
        <f t="shared" si="11"/>
        <v>29.302861835144594</v>
      </c>
    </row>
    <row r="105" spans="7:25" x14ac:dyDescent="0.3">
      <c r="G105" s="37" t="s">
        <v>11</v>
      </c>
      <c r="H105" s="19">
        <v>103</v>
      </c>
      <c r="I105" s="19">
        <v>103</v>
      </c>
      <c r="J105" s="20">
        <v>0</v>
      </c>
      <c r="K105" s="21">
        <f t="shared" si="7"/>
        <v>0</v>
      </c>
      <c r="L105" s="21">
        <f>K105-K104</f>
        <v>0</v>
      </c>
      <c r="M105" s="19">
        <f>$C$5*L105</f>
        <v>0</v>
      </c>
      <c r="N105" s="19">
        <f>(0.5*$C$9*$C$8*$C$7*K105^2)*-1</f>
        <v>0</v>
      </c>
      <c r="O105" s="19">
        <f>M105-N105-C$17</f>
        <v>56.672370000000008</v>
      </c>
      <c r="P105" s="76">
        <f>O105*K105</f>
        <v>0</v>
      </c>
      <c r="Q105" s="81" t="str">
        <f>IF(L105&lt;0,"Braking","Not Braking")</f>
        <v>Not Braking</v>
      </c>
      <c r="R105" s="46">
        <f>(IF(L105&gt;0,(O105*((K105+K104)/2)),0)+R104)</f>
        <v>64811.584990662697</v>
      </c>
      <c r="S105" s="47">
        <f t="shared" si="8"/>
        <v>1.8003218052961862E-2</v>
      </c>
      <c r="T105" s="56">
        <f>IF(L105&lt;0,((O105*((K105+K104)/2))+((N105*((K105+K104)/2))+C$17*((K105+K104)/2))),0)</f>
        <v>0</v>
      </c>
      <c r="U105" s="57">
        <f>IF(L105&lt;0,((O105*((K105+K104)/2))+((N105*((K105+K104)/2))+C$17*((K105+K104)/2))),0)+U104</f>
        <v>-37850.271026234572</v>
      </c>
      <c r="V105" s="58">
        <f t="shared" si="9"/>
        <v>-1.0513964173954048E-2</v>
      </c>
      <c r="W105" s="52">
        <f t="shared" si="6"/>
        <v>-18991.649202981203</v>
      </c>
      <c r="X105" s="53">
        <f t="shared" si="10"/>
        <v>-5.2754581119392229E-3</v>
      </c>
      <c r="Y105" s="50">
        <f t="shared" si="11"/>
        <v>29.302861835144594</v>
      </c>
    </row>
    <row r="106" spans="7:25" x14ac:dyDescent="0.3">
      <c r="G106" s="37" t="s">
        <v>11</v>
      </c>
      <c r="H106" s="19">
        <v>104</v>
      </c>
      <c r="I106" s="19">
        <v>104</v>
      </c>
      <c r="J106" s="20">
        <v>0</v>
      </c>
      <c r="K106" s="21">
        <f t="shared" si="7"/>
        <v>0</v>
      </c>
      <c r="L106" s="21">
        <f>K106-K105</f>
        <v>0</v>
      </c>
      <c r="M106" s="19">
        <f>$C$5*L106</f>
        <v>0</v>
      </c>
      <c r="N106" s="19">
        <f>(0.5*$C$9*$C$8*$C$7*K106^2)*-1</f>
        <v>0</v>
      </c>
      <c r="O106" s="19">
        <f>M106-N106-C$17</f>
        <v>56.672370000000008</v>
      </c>
      <c r="P106" s="76">
        <f>O106*K106</f>
        <v>0</v>
      </c>
      <c r="Q106" s="81" t="str">
        <f>IF(L106&lt;0,"Braking","Not Braking")</f>
        <v>Not Braking</v>
      </c>
      <c r="R106" s="46">
        <f>(IF(L106&gt;0,(O106*((K106+K105)/2)),0)+R105)</f>
        <v>64811.584990662697</v>
      </c>
      <c r="S106" s="47">
        <f t="shared" si="8"/>
        <v>1.8003218052961862E-2</v>
      </c>
      <c r="T106" s="56">
        <f>IF(L106&lt;0,((O106*((K106+K105)/2))+((N106*((K106+K105)/2))+C$17*((K106+K105)/2))),0)</f>
        <v>0</v>
      </c>
      <c r="U106" s="57">
        <f>IF(L106&lt;0,((O106*((K106+K105)/2))+((N106*((K106+K105)/2))+C$17*((K106+K105)/2))),0)+U105</f>
        <v>-37850.271026234572</v>
      </c>
      <c r="V106" s="58">
        <f t="shared" si="9"/>
        <v>-1.0513964173954048E-2</v>
      </c>
      <c r="W106" s="52">
        <f t="shared" si="6"/>
        <v>-18991.649202981203</v>
      </c>
      <c r="X106" s="53">
        <f t="shared" si="10"/>
        <v>-5.2754581119392229E-3</v>
      </c>
      <c r="Y106" s="50">
        <f t="shared" si="11"/>
        <v>29.302861835144594</v>
      </c>
    </row>
    <row r="107" spans="7:25" x14ac:dyDescent="0.3">
      <c r="G107" s="37" t="s">
        <v>11</v>
      </c>
      <c r="H107" s="19">
        <v>105</v>
      </c>
      <c r="I107" s="19">
        <v>105</v>
      </c>
      <c r="J107" s="20">
        <v>0</v>
      </c>
      <c r="K107" s="21">
        <f t="shared" si="7"/>
        <v>0</v>
      </c>
      <c r="L107" s="21">
        <f>K107-K106</f>
        <v>0</v>
      </c>
      <c r="M107" s="19">
        <f>$C$5*L107</f>
        <v>0</v>
      </c>
      <c r="N107" s="19">
        <f>(0.5*$C$9*$C$8*$C$7*K107^2)*-1</f>
        <v>0</v>
      </c>
      <c r="O107" s="19">
        <f>M107-N107-C$17</f>
        <v>56.672370000000008</v>
      </c>
      <c r="P107" s="76">
        <f>O107*K107</f>
        <v>0</v>
      </c>
      <c r="Q107" s="81" t="str">
        <f>IF(L107&lt;0,"Braking","Not Braking")</f>
        <v>Not Braking</v>
      </c>
      <c r="R107" s="46">
        <f>(IF(L107&gt;0,(O107*((K107+K106)/2)),0)+R106)</f>
        <v>64811.584990662697</v>
      </c>
      <c r="S107" s="47">
        <f t="shared" si="8"/>
        <v>1.8003218052961862E-2</v>
      </c>
      <c r="T107" s="56">
        <f>IF(L107&lt;0,((O107*((K107+K106)/2))+((N107*((K107+K106)/2))+C$17*((K107+K106)/2))),0)</f>
        <v>0</v>
      </c>
      <c r="U107" s="57">
        <f>IF(L107&lt;0,((O107*((K107+K106)/2))+((N107*((K107+K106)/2))+C$17*((K107+K106)/2))),0)+U106</f>
        <v>-37850.271026234572</v>
      </c>
      <c r="V107" s="58">
        <f t="shared" si="9"/>
        <v>-1.0513964173954048E-2</v>
      </c>
      <c r="W107" s="52">
        <f t="shared" ref="W107:W170" si="12">($C$11^2*$C$12^2*$C$13^2*$C$14*T107)+IF(W106&lt;0,+W106,0)</f>
        <v>-18991.649202981203</v>
      </c>
      <c r="X107" s="53">
        <f t="shared" si="10"/>
        <v>-5.2754581119392229E-3</v>
      </c>
      <c r="Y107" s="50">
        <f t="shared" si="11"/>
        <v>29.302861835144594</v>
      </c>
    </row>
    <row r="108" spans="7:25" x14ac:dyDescent="0.3">
      <c r="G108" s="37" t="s">
        <v>11</v>
      </c>
      <c r="H108" s="19">
        <v>106</v>
      </c>
      <c r="I108" s="19">
        <v>106</v>
      </c>
      <c r="J108" s="20">
        <v>0</v>
      </c>
      <c r="K108" s="21">
        <f t="shared" si="7"/>
        <v>0</v>
      </c>
      <c r="L108" s="21">
        <f>K108-K107</f>
        <v>0</v>
      </c>
      <c r="M108" s="19">
        <f>$C$5*L108</f>
        <v>0</v>
      </c>
      <c r="N108" s="19">
        <f>(0.5*$C$9*$C$8*$C$7*K108^2)*-1</f>
        <v>0</v>
      </c>
      <c r="O108" s="19">
        <f>M108-N108-C$17</f>
        <v>56.672370000000008</v>
      </c>
      <c r="P108" s="76">
        <f>O108*K108</f>
        <v>0</v>
      </c>
      <c r="Q108" s="81" t="str">
        <f>IF(L108&lt;0,"Braking","Not Braking")</f>
        <v>Not Braking</v>
      </c>
      <c r="R108" s="46">
        <f>(IF(L108&gt;0,(O108*((K108+K107)/2)),0)+R107)</f>
        <v>64811.584990662697</v>
      </c>
      <c r="S108" s="47">
        <f t="shared" si="8"/>
        <v>1.8003218052961862E-2</v>
      </c>
      <c r="T108" s="56">
        <f>IF(L108&lt;0,((O108*((K108+K107)/2))+((N108*((K108+K107)/2))+C$17*((K108+K107)/2))),0)</f>
        <v>0</v>
      </c>
      <c r="U108" s="57">
        <f>IF(L108&lt;0,((O108*((K108+K107)/2))+((N108*((K108+K107)/2))+C$17*((K108+K107)/2))),0)+U107</f>
        <v>-37850.271026234572</v>
      </c>
      <c r="V108" s="58">
        <f t="shared" si="9"/>
        <v>-1.0513964173954048E-2</v>
      </c>
      <c r="W108" s="52">
        <f t="shared" si="12"/>
        <v>-18991.649202981203</v>
      </c>
      <c r="X108" s="53">
        <f t="shared" si="10"/>
        <v>-5.2754581119392229E-3</v>
      </c>
      <c r="Y108" s="50">
        <f t="shared" si="11"/>
        <v>29.302861835144594</v>
      </c>
    </row>
    <row r="109" spans="7:25" x14ac:dyDescent="0.3">
      <c r="G109" s="37" t="s">
        <v>11</v>
      </c>
      <c r="H109" s="19">
        <v>107</v>
      </c>
      <c r="I109" s="19">
        <v>107</v>
      </c>
      <c r="J109" s="20">
        <v>0</v>
      </c>
      <c r="K109" s="21">
        <f t="shared" si="7"/>
        <v>0</v>
      </c>
      <c r="L109" s="21">
        <f>K109-K108</f>
        <v>0</v>
      </c>
      <c r="M109" s="19">
        <f>$C$5*L109</f>
        <v>0</v>
      </c>
      <c r="N109" s="19">
        <f>(0.5*$C$9*$C$8*$C$7*K109^2)*-1</f>
        <v>0</v>
      </c>
      <c r="O109" s="19">
        <f>M109-N109-C$17</f>
        <v>56.672370000000008</v>
      </c>
      <c r="P109" s="76">
        <f>O109*K109</f>
        <v>0</v>
      </c>
      <c r="Q109" s="81" t="str">
        <f>IF(L109&lt;0,"Braking","Not Braking")</f>
        <v>Not Braking</v>
      </c>
      <c r="R109" s="46">
        <f>(IF(L109&gt;0,(O109*((K109+K108)/2)),0)+R108)</f>
        <v>64811.584990662697</v>
      </c>
      <c r="S109" s="47">
        <f t="shared" si="8"/>
        <v>1.8003218052961862E-2</v>
      </c>
      <c r="T109" s="56">
        <f>IF(L109&lt;0,((O109*((K109+K108)/2))+((N109*((K109+K108)/2))+C$17*((K109+K108)/2))),0)</f>
        <v>0</v>
      </c>
      <c r="U109" s="57">
        <f>IF(L109&lt;0,((O109*((K109+K108)/2))+((N109*((K109+K108)/2))+C$17*((K109+K108)/2))),0)+U108</f>
        <v>-37850.271026234572</v>
      </c>
      <c r="V109" s="58">
        <f t="shared" si="9"/>
        <v>-1.0513964173954048E-2</v>
      </c>
      <c r="W109" s="52">
        <f t="shared" si="12"/>
        <v>-18991.649202981203</v>
      </c>
      <c r="X109" s="53">
        <f t="shared" si="10"/>
        <v>-5.2754581119392229E-3</v>
      </c>
      <c r="Y109" s="50">
        <f t="shared" si="11"/>
        <v>29.302861835144594</v>
      </c>
    </row>
    <row r="110" spans="7:25" x14ac:dyDescent="0.3">
      <c r="G110" s="37" t="s">
        <v>11</v>
      </c>
      <c r="H110" s="19">
        <v>108</v>
      </c>
      <c r="I110" s="19">
        <v>108</v>
      </c>
      <c r="J110" s="20">
        <v>0</v>
      </c>
      <c r="K110" s="21">
        <f t="shared" si="7"/>
        <v>0</v>
      </c>
      <c r="L110" s="21">
        <f>K110-K109</f>
        <v>0</v>
      </c>
      <c r="M110" s="19">
        <f>$C$5*L110</f>
        <v>0</v>
      </c>
      <c r="N110" s="19">
        <f>(0.5*$C$9*$C$8*$C$7*K110^2)*-1</f>
        <v>0</v>
      </c>
      <c r="O110" s="19">
        <f>M110-N110-C$17</f>
        <v>56.672370000000008</v>
      </c>
      <c r="P110" s="76">
        <f>O110*K110</f>
        <v>0</v>
      </c>
      <c r="Q110" s="81" t="str">
        <f>IF(L110&lt;0,"Braking","Not Braking")</f>
        <v>Not Braking</v>
      </c>
      <c r="R110" s="46">
        <f>(IF(L110&gt;0,(O110*((K110+K109)/2)),0)+R109)</f>
        <v>64811.584990662697</v>
      </c>
      <c r="S110" s="47">
        <f t="shared" si="8"/>
        <v>1.8003218052961862E-2</v>
      </c>
      <c r="T110" s="56">
        <f>IF(L110&lt;0,((O110*((K110+K109)/2))+((N110*((K110+K109)/2))+C$17*((K110+K109)/2))),0)</f>
        <v>0</v>
      </c>
      <c r="U110" s="57">
        <f>IF(L110&lt;0,((O110*((K110+K109)/2))+((N110*((K110+K109)/2))+C$17*((K110+K109)/2))),0)+U109</f>
        <v>-37850.271026234572</v>
      </c>
      <c r="V110" s="58">
        <f t="shared" si="9"/>
        <v>-1.0513964173954048E-2</v>
      </c>
      <c r="W110" s="52">
        <f t="shared" si="12"/>
        <v>-18991.649202981203</v>
      </c>
      <c r="X110" s="53">
        <f t="shared" si="10"/>
        <v>-5.2754581119392229E-3</v>
      </c>
      <c r="Y110" s="50">
        <f t="shared" si="11"/>
        <v>29.302861835144594</v>
      </c>
    </row>
    <row r="111" spans="7:25" x14ac:dyDescent="0.3">
      <c r="G111" s="37" t="s">
        <v>11</v>
      </c>
      <c r="H111" s="19">
        <v>109</v>
      </c>
      <c r="I111" s="19">
        <v>109</v>
      </c>
      <c r="J111" s="20">
        <v>0</v>
      </c>
      <c r="K111" s="21">
        <f t="shared" si="7"/>
        <v>0</v>
      </c>
      <c r="L111" s="21">
        <f>K111-K110</f>
        <v>0</v>
      </c>
      <c r="M111" s="19">
        <f>$C$5*L111</f>
        <v>0</v>
      </c>
      <c r="N111" s="19">
        <f>(0.5*$C$9*$C$8*$C$7*K111^2)*-1</f>
        <v>0</v>
      </c>
      <c r="O111" s="19">
        <f>M111-N111-C$17</f>
        <v>56.672370000000008</v>
      </c>
      <c r="P111" s="76">
        <f>O111*K111</f>
        <v>0</v>
      </c>
      <c r="Q111" s="81" t="str">
        <f>IF(L111&lt;0,"Braking","Not Braking")</f>
        <v>Not Braking</v>
      </c>
      <c r="R111" s="46">
        <f>(IF(L111&gt;0,(O111*((K111+K110)/2)),0)+R110)</f>
        <v>64811.584990662697</v>
      </c>
      <c r="S111" s="47">
        <f t="shared" si="8"/>
        <v>1.8003218052961862E-2</v>
      </c>
      <c r="T111" s="56">
        <f>IF(L111&lt;0,((O111*((K111+K110)/2))+((N111*((K111+K110)/2))+C$17*((K111+K110)/2))),0)</f>
        <v>0</v>
      </c>
      <c r="U111" s="57">
        <f>IF(L111&lt;0,((O111*((K111+K110)/2))+((N111*((K111+K110)/2))+C$17*((K111+K110)/2))),0)+U110</f>
        <v>-37850.271026234572</v>
      </c>
      <c r="V111" s="58">
        <f t="shared" si="9"/>
        <v>-1.0513964173954048E-2</v>
      </c>
      <c r="W111" s="52">
        <f t="shared" si="12"/>
        <v>-18991.649202981203</v>
      </c>
      <c r="X111" s="53">
        <f t="shared" si="10"/>
        <v>-5.2754581119392229E-3</v>
      </c>
      <c r="Y111" s="50">
        <f t="shared" si="11"/>
        <v>29.302861835144594</v>
      </c>
    </row>
    <row r="112" spans="7:25" x14ac:dyDescent="0.3">
      <c r="G112" s="37" t="s">
        <v>11</v>
      </c>
      <c r="H112" s="19">
        <v>110</v>
      </c>
      <c r="I112" s="19">
        <v>110</v>
      </c>
      <c r="J112" s="20">
        <v>0</v>
      </c>
      <c r="K112" s="21">
        <f t="shared" si="7"/>
        <v>0</v>
      </c>
      <c r="L112" s="21">
        <f>K112-K111</f>
        <v>0</v>
      </c>
      <c r="M112" s="19">
        <f>$C$5*L112</f>
        <v>0</v>
      </c>
      <c r="N112" s="19">
        <f>(0.5*$C$9*$C$8*$C$7*K112^2)*-1</f>
        <v>0</v>
      </c>
      <c r="O112" s="19">
        <f>M112-N112-C$17</f>
        <v>56.672370000000008</v>
      </c>
      <c r="P112" s="76">
        <f>O112*K112</f>
        <v>0</v>
      </c>
      <c r="Q112" s="81" t="str">
        <f>IF(L112&lt;0,"Braking","Not Braking")</f>
        <v>Not Braking</v>
      </c>
      <c r="R112" s="46">
        <f>(IF(L112&gt;0,(O112*((K112+K111)/2)),0)+R111)</f>
        <v>64811.584990662697</v>
      </c>
      <c r="S112" s="47">
        <f t="shared" si="8"/>
        <v>1.8003218052961862E-2</v>
      </c>
      <c r="T112" s="56">
        <f>IF(L112&lt;0,((O112*((K112+K111)/2))+((N112*((K112+K111)/2))+C$17*((K112+K111)/2))),0)</f>
        <v>0</v>
      </c>
      <c r="U112" s="57">
        <f>IF(L112&lt;0,((O112*((K112+K111)/2))+((N112*((K112+K111)/2))+C$17*((K112+K111)/2))),0)+U111</f>
        <v>-37850.271026234572</v>
      </c>
      <c r="V112" s="58">
        <f t="shared" si="9"/>
        <v>-1.0513964173954048E-2</v>
      </c>
      <c r="W112" s="52">
        <f t="shared" si="12"/>
        <v>-18991.649202981203</v>
      </c>
      <c r="X112" s="53">
        <f t="shared" si="10"/>
        <v>-5.2754581119392229E-3</v>
      </c>
      <c r="Y112" s="50">
        <f t="shared" si="11"/>
        <v>29.302861835144594</v>
      </c>
    </row>
    <row r="113" spans="7:25" x14ac:dyDescent="0.3">
      <c r="G113" s="37" t="s">
        <v>11</v>
      </c>
      <c r="H113" s="19">
        <v>111</v>
      </c>
      <c r="I113" s="19">
        <v>111</v>
      </c>
      <c r="J113" s="20">
        <v>0</v>
      </c>
      <c r="K113" s="21">
        <f t="shared" si="7"/>
        <v>0</v>
      </c>
      <c r="L113" s="21">
        <f>K113-K112</f>
        <v>0</v>
      </c>
      <c r="M113" s="19">
        <f>$C$5*L113</f>
        <v>0</v>
      </c>
      <c r="N113" s="19">
        <f>(0.5*$C$9*$C$8*$C$7*K113^2)*-1</f>
        <v>0</v>
      </c>
      <c r="O113" s="19">
        <f>M113-N113-C$17</f>
        <v>56.672370000000008</v>
      </c>
      <c r="P113" s="76">
        <f>O113*K113</f>
        <v>0</v>
      </c>
      <c r="Q113" s="81" t="str">
        <f>IF(L113&lt;0,"Braking","Not Braking")</f>
        <v>Not Braking</v>
      </c>
      <c r="R113" s="46">
        <f>(IF(L113&gt;0,(O113*((K113+K112)/2)),0)+R112)</f>
        <v>64811.584990662697</v>
      </c>
      <c r="S113" s="47">
        <f t="shared" si="8"/>
        <v>1.8003218052961862E-2</v>
      </c>
      <c r="T113" s="56">
        <f>IF(L113&lt;0,((O113*((K113+K112)/2))+((N113*((K113+K112)/2))+C$17*((K113+K112)/2))),0)</f>
        <v>0</v>
      </c>
      <c r="U113" s="57">
        <f>IF(L113&lt;0,((O113*((K113+K112)/2))+((N113*((K113+K112)/2))+C$17*((K113+K112)/2))),0)+U112</f>
        <v>-37850.271026234572</v>
      </c>
      <c r="V113" s="58">
        <f t="shared" si="9"/>
        <v>-1.0513964173954048E-2</v>
      </c>
      <c r="W113" s="52">
        <f t="shared" si="12"/>
        <v>-18991.649202981203</v>
      </c>
      <c r="X113" s="53">
        <f t="shared" si="10"/>
        <v>-5.2754581119392229E-3</v>
      </c>
      <c r="Y113" s="50">
        <f t="shared" si="11"/>
        <v>29.302861835144594</v>
      </c>
    </row>
    <row r="114" spans="7:25" x14ac:dyDescent="0.3">
      <c r="G114" s="37" t="s">
        <v>11</v>
      </c>
      <c r="H114" s="19">
        <v>112</v>
      </c>
      <c r="I114" s="19">
        <v>112</v>
      </c>
      <c r="J114" s="20">
        <v>0</v>
      </c>
      <c r="K114" s="21">
        <f t="shared" si="7"/>
        <v>0</v>
      </c>
      <c r="L114" s="21">
        <f>K114-K113</f>
        <v>0</v>
      </c>
      <c r="M114" s="19">
        <f>$C$5*L114</f>
        <v>0</v>
      </c>
      <c r="N114" s="19">
        <f>(0.5*$C$9*$C$8*$C$7*K114^2)*-1</f>
        <v>0</v>
      </c>
      <c r="O114" s="19">
        <f>M114-N114-C$17</f>
        <v>56.672370000000008</v>
      </c>
      <c r="P114" s="76">
        <f>O114*K114</f>
        <v>0</v>
      </c>
      <c r="Q114" s="81" t="str">
        <f>IF(L114&lt;0,"Braking","Not Braking")</f>
        <v>Not Braking</v>
      </c>
      <c r="R114" s="46">
        <f>(IF(L114&gt;0,(O114*((K114+K113)/2)),0)+R113)</f>
        <v>64811.584990662697</v>
      </c>
      <c r="S114" s="47">
        <f t="shared" si="8"/>
        <v>1.8003218052961862E-2</v>
      </c>
      <c r="T114" s="56">
        <f>IF(L114&lt;0,((O114*((K114+K113)/2))+((N114*((K114+K113)/2))+C$17*((K114+K113)/2))),0)</f>
        <v>0</v>
      </c>
      <c r="U114" s="57">
        <f>IF(L114&lt;0,((O114*((K114+K113)/2))+((N114*((K114+K113)/2))+C$17*((K114+K113)/2))),0)+U113</f>
        <v>-37850.271026234572</v>
      </c>
      <c r="V114" s="58">
        <f t="shared" si="9"/>
        <v>-1.0513964173954048E-2</v>
      </c>
      <c r="W114" s="52">
        <f t="shared" si="12"/>
        <v>-18991.649202981203</v>
      </c>
      <c r="X114" s="53">
        <f t="shared" si="10"/>
        <v>-5.2754581119392229E-3</v>
      </c>
      <c r="Y114" s="50">
        <f t="shared" si="11"/>
        <v>29.302861835144594</v>
      </c>
    </row>
    <row r="115" spans="7:25" x14ac:dyDescent="0.3">
      <c r="G115" s="37" t="s">
        <v>11</v>
      </c>
      <c r="H115" s="19">
        <v>113</v>
      </c>
      <c r="I115" s="19">
        <v>113</v>
      </c>
      <c r="J115" s="20">
        <v>0</v>
      </c>
      <c r="K115" s="21">
        <f t="shared" si="7"/>
        <v>0</v>
      </c>
      <c r="L115" s="21">
        <f>K115-K114</f>
        <v>0</v>
      </c>
      <c r="M115" s="19">
        <f>$C$5*L115</f>
        <v>0</v>
      </c>
      <c r="N115" s="19">
        <f>(0.5*$C$9*$C$8*$C$7*K115^2)*-1</f>
        <v>0</v>
      </c>
      <c r="O115" s="19">
        <f>M115-N115-C$17</f>
        <v>56.672370000000008</v>
      </c>
      <c r="P115" s="76">
        <f>O115*K115</f>
        <v>0</v>
      </c>
      <c r="Q115" s="81" t="str">
        <f>IF(L115&lt;0,"Braking","Not Braking")</f>
        <v>Not Braking</v>
      </c>
      <c r="R115" s="46">
        <f>(IF(L115&gt;0,(O115*((K115+K114)/2)),0)+R114)</f>
        <v>64811.584990662697</v>
      </c>
      <c r="S115" s="47">
        <f t="shared" si="8"/>
        <v>1.8003218052961862E-2</v>
      </c>
      <c r="T115" s="56">
        <f>IF(L115&lt;0,((O115*((K115+K114)/2))+((N115*((K115+K114)/2))+C$17*((K115+K114)/2))),0)</f>
        <v>0</v>
      </c>
      <c r="U115" s="57">
        <f>IF(L115&lt;0,((O115*((K115+K114)/2))+((N115*((K115+K114)/2))+C$17*((K115+K114)/2))),0)+U114</f>
        <v>-37850.271026234572</v>
      </c>
      <c r="V115" s="58">
        <f t="shared" si="9"/>
        <v>-1.0513964173954048E-2</v>
      </c>
      <c r="W115" s="52">
        <f t="shared" si="12"/>
        <v>-18991.649202981203</v>
      </c>
      <c r="X115" s="53">
        <f t="shared" si="10"/>
        <v>-5.2754581119392229E-3</v>
      </c>
      <c r="Y115" s="50">
        <f t="shared" si="11"/>
        <v>29.302861835144594</v>
      </c>
    </row>
    <row r="116" spans="7:25" x14ac:dyDescent="0.3">
      <c r="G116" s="37" t="s">
        <v>11</v>
      </c>
      <c r="H116" s="19">
        <v>114</v>
      </c>
      <c r="I116" s="19">
        <v>114</v>
      </c>
      <c r="J116" s="20">
        <v>0</v>
      </c>
      <c r="K116" s="21">
        <f t="shared" si="7"/>
        <v>0</v>
      </c>
      <c r="L116" s="21">
        <f>K116-K115</f>
        <v>0</v>
      </c>
      <c r="M116" s="19">
        <f>$C$5*L116</f>
        <v>0</v>
      </c>
      <c r="N116" s="19">
        <f>(0.5*$C$9*$C$8*$C$7*K116^2)*-1</f>
        <v>0</v>
      </c>
      <c r="O116" s="19">
        <f>M116-N116-C$17</f>
        <v>56.672370000000008</v>
      </c>
      <c r="P116" s="76">
        <f>O116*K116</f>
        <v>0</v>
      </c>
      <c r="Q116" s="81" t="str">
        <f>IF(L116&lt;0,"Braking","Not Braking")</f>
        <v>Not Braking</v>
      </c>
      <c r="R116" s="46">
        <f>(IF(L116&gt;0,(O116*((K116+K115)/2)),0)+R115)</f>
        <v>64811.584990662697</v>
      </c>
      <c r="S116" s="47">
        <f t="shared" si="8"/>
        <v>1.8003218052961862E-2</v>
      </c>
      <c r="T116" s="56">
        <f>IF(L116&lt;0,((O116*((K116+K115)/2))+((N116*((K116+K115)/2))+C$17*((K116+K115)/2))),0)</f>
        <v>0</v>
      </c>
      <c r="U116" s="57">
        <f>IF(L116&lt;0,((O116*((K116+K115)/2))+((N116*((K116+K115)/2))+C$17*((K116+K115)/2))),0)+U115</f>
        <v>-37850.271026234572</v>
      </c>
      <c r="V116" s="58">
        <f t="shared" si="9"/>
        <v>-1.0513964173954048E-2</v>
      </c>
      <c r="W116" s="52">
        <f t="shared" si="12"/>
        <v>-18991.649202981203</v>
      </c>
      <c r="X116" s="53">
        <f t="shared" si="10"/>
        <v>-5.2754581119392229E-3</v>
      </c>
      <c r="Y116" s="50">
        <f t="shared" si="11"/>
        <v>29.302861835144594</v>
      </c>
    </row>
    <row r="117" spans="7:25" x14ac:dyDescent="0.3">
      <c r="G117" s="37" t="s">
        <v>11</v>
      </c>
      <c r="H117" s="19">
        <v>115</v>
      </c>
      <c r="I117" s="19">
        <v>115</v>
      </c>
      <c r="J117" s="20">
        <v>0</v>
      </c>
      <c r="K117" s="21">
        <f t="shared" si="7"/>
        <v>0</v>
      </c>
      <c r="L117" s="21">
        <f>K117-K116</f>
        <v>0</v>
      </c>
      <c r="M117" s="19">
        <f>$C$5*L117</f>
        <v>0</v>
      </c>
      <c r="N117" s="19">
        <f>(0.5*$C$9*$C$8*$C$7*K117^2)*-1</f>
        <v>0</v>
      </c>
      <c r="O117" s="19">
        <f>M117-N117-C$17</f>
        <v>56.672370000000008</v>
      </c>
      <c r="P117" s="76">
        <f>O117*K117</f>
        <v>0</v>
      </c>
      <c r="Q117" s="81" t="str">
        <f>IF(L117&lt;0,"Braking","Not Braking")</f>
        <v>Not Braking</v>
      </c>
      <c r="R117" s="46">
        <f>(IF(L117&gt;0,(O117*((K117+K116)/2)),0)+R116)</f>
        <v>64811.584990662697</v>
      </c>
      <c r="S117" s="47">
        <f t="shared" si="8"/>
        <v>1.8003218052961862E-2</v>
      </c>
      <c r="T117" s="56">
        <f>IF(L117&lt;0,((O117*((K117+K116)/2))+((N117*((K117+K116)/2))+C$17*((K117+K116)/2))),0)</f>
        <v>0</v>
      </c>
      <c r="U117" s="57">
        <f>IF(L117&lt;0,((O117*((K117+K116)/2))+((N117*((K117+K116)/2))+C$17*((K117+K116)/2))),0)+U116</f>
        <v>-37850.271026234572</v>
      </c>
      <c r="V117" s="58">
        <f t="shared" si="9"/>
        <v>-1.0513964173954048E-2</v>
      </c>
      <c r="W117" s="52">
        <f t="shared" si="12"/>
        <v>-18991.649202981203</v>
      </c>
      <c r="X117" s="53">
        <f t="shared" si="10"/>
        <v>-5.2754581119392229E-3</v>
      </c>
      <c r="Y117" s="50">
        <f t="shared" si="11"/>
        <v>29.302861835144594</v>
      </c>
    </row>
    <row r="118" spans="7:25" x14ac:dyDescent="0.3">
      <c r="G118" s="37" t="s">
        <v>11</v>
      </c>
      <c r="H118" s="19">
        <v>116</v>
      </c>
      <c r="I118" s="19">
        <v>116</v>
      </c>
      <c r="J118" s="20">
        <v>0</v>
      </c>
      <c r="K118" s="21">
        <f t="shared" si="7"/>
        <v>0</v>
      </c>
      <c r="L118" s="21">
        <f>K118-K117</f>
        <v>0</v>
      </c>
      <c r="M118" s="19">
        <f>$C$5*L118</f>
        <v>0</v>
      </c>
      <c r="N118" s="19">
        <f>(0.5*$C$9*$C$8*$C$7*K118^2)*-1</f>
        <v>0</v>
      </c>
      <c r="O118" s="19">
        <f>M118-N118-C$17</f>
        <v>56.672370000000008</v>
      </c>
      <c r="P118" s="76">
        <f>O118*K118</f>
        <v>0</v>
      </c>
      <c r="Q118" s="81" t="str">
        <f>IF(L118&lt;0,"Braking","Not Braking")</f>
        <v>Not Braking</v>
      </c>
      <c r="R118" s="46">
        <f>(IF(L118&gt;0,(O118*((K118+K117)/2)),0)+R117)</f>
        <v>64811.584990662697</v>
      </c>
      <c r="S118" s="47">
        <f t="shared" si="8"/>
        <v>1.8003218052961862E-2</v>
      </c>
      <c r="T118" s="56">
        <f>IF(L118&lt;0,((O118*((K118+K117)/2))+((N118*((K118+K117)/2))+C$17*((K118+K117)/2))),0)</f>
        <v>0</v>
      </c>
      <c r="U118" s="57">
        <f>IF(L118&lt;0,((O118*((K118+K117)/2))+((N118*((K118+K117)/2))+C$17*((K118+K117)/2))),0)+U117</f>
        <v>-37850.271026234572</v>
      </c>
      <c r="V118" s="58">
        <f t="shared" si="9"/>
        <v>-1.0513964173954048E-2</v>
      </c>
      <c r="W118" s="52">
        <f t="shared" si="12"/>
        <v>-18991.649202981203</v>
      </c>
      <c r="X118" s="53">
        <f t="shared" si="10"/>
        <v>-5.2754581119392229E-3</v>
      </c>
      <c r="Y118" s="50">
        <f t="shared" si="11"/>
        <v>29.302861835144594</v>
      </c>
    </row>
    <row r="119" spans="7:25" x14ac:dyDescent="0.3">
      <c r="G119" s="37" t="s">
        <v>11</v>
      </c>
      <c r="H119" s="19">
        <v>117</v>
      </c>
      <c r="I119" s="19">
        <v>117</v>
      </c>
      <c r="J119" s="20">
        <v>0</v>
      </c>
      <c r="K119" s="21">
        <f t="shared" si="7"/>
        <v>0</v>
      </c>
      <c r="L119" s="21">
        <f>K119-K118</f>
        <v>0</v>
      </c>
      <c r="M119" s="19">
        <f>$C$5*L119</f>
        <v>0</v>
      </c>
      <c r="N119" s="19">
        <f>(0.5*$C$9*$C$8*$C$7*K119^2)*-1</f>
        <v>0</v>
      </c>
      <c r="O119" s="19">
        <f>M119-N119-C$17</f>
        <v>56.672370000000008</v>
      </c>
      <c r="P119" s="76">
        <f>O119*K119</f>
        <v>0</v>
      </c>
      <c r="Q119" s="81" t="str">
        <f>IF(L119&lt;0,"Braking","Not Braking")</f>
        <v>Not Braking</v>
      </c>
      <c r="R119" s="46">
        <f>(IF(L119&gt;0,(O119*((K119+K118)/2)),0)+R118)</f>
        <v>64811.584990662697</v>
      </c>
      <c r="S119" s="47">
        <f t="shared" si="8"/>
        <v>1.8003218052961862E-2</v>
      </c>
      <c r="T119" s="56">
        <f>IF(L119&lt;0,((O119*((K119+K118)/2))+((N119*((K119+K118)/2))+C$17*((K119+K118)/2))),0)</f>
        <v>0</v>
      </c>
      <c r="U119" s="57">
        <f>IF(L119&lt;0,((O119*((K119+K118)/2))+((N119*((K119+K118)/2))+C$17*((K119+K118)/2))),0)+U118</f>
        <v>-37850.271026234572</v>
      </c>
      <c r="V119" s="58">
        <f t="shared" si="9"/>
        <v>-1.0513964173954048E-2</v>
      </c>
      <c r="W119" s="52">
        <f t="shared" si="12"/>
        <v>-18991.649202981203</v>
      </c>
      <c r="X119" s="53">
        <f t="shared" si="10"/>
        <v>-5.2754581119392229E-3</v>
      </c>
      <c r="Y119" s="50">
        <f t="shared" si="11"/>
        <v>29.302861835144594</v>
      </c>
    </row>
    <row r="120" spans="7:25" x14ac:dyDescent="0.3">
      <c r="G120" s="37" t="s">
        <v>11</v>
      </c>
      <c r="H120" s="19">
        <v>118</v>
      </c>
      <c r="I120" s="19">
        <v>118</v>
      </c>
      <c r="J120" s="20">
        <v>0</v>
      </c>
      <c r="K120" s="21">
        <f t="shared" si="7"/>
        <v>0</v>
      </c>
      <c r="L120" s="21">
        <f>K120-K119</f>
        <v>0</v>
      </c>
      <c r="M120" s="19">
        <f>$C$5*L120</f>
        <v>0</v>
      </c>
      <c r="N120" s="19">
        <f>(0.5*$C$9*$C$8*$C$7*K120^2)*-1</f>
        <v>0</v>
      </c>
      <c r="O120" s="19">
        <f>M120-N120-C$17</f>
        <v>56.672370000000008</v>
      </c>
      <c r="P120" s="76">
        <f>O120*K120</f>
        <v>0</v>
      </c>
      <c r="Q120" s="81" t="str">
        <f>IF(L120&lt;0,"Braking","Not Braking")</f>
        <v>Not Braking</v>
      </c>
      <c r="R120" s="46">
        <f>(IF(L120&gt;0,(O120*((K120+K119)/2)),0)+R119)</f>
        <v>64811.584990662697</v>
      </c>
      <c r="S120" s="47">
        <f t="shared" si="8"/>
        <v>1.8003218052961862E-2</v>
      </c>
      <c r="T120" s="56">
        <f>IF(L120&lt;0,((O120*((K120+K119)/2))+((N120*((K120+K119)/2))+C$17*((K120+K119)/2))),0)</f>
        <v>0</v>
      </c>
      <c r="U120" s="57">
        <f>IF(L120&lt;0,((O120*((K120+K119)/2))+((N120*((K120+K119)/2))+C$17*((K120+K119)/2))),0)+U119</f>
        <v>-37850.271026234572</v>
      </c>
      <c r="V120" s="58">
        <f t="shared" si="9"/>
        <v>-1.0513964173954048E-2</v>
      </c>
      <c r="W120" s="52">
        <f t="shared" si="12"/>
        <v>-18991.649202981203</v>
      </c>
      <c r="X120" s="53">
        <f t="shared" si="10"/>
        <v>-5.2754581119392229E-3</v>
      </c>
      <c r="Y120" s="50">
        <f t="shared" si="11"/>
        <v>29.302861835144594</v>
      </c>
    </row>
    <row r="121" spans="7:25" x14ac:dyDescent="0.3">
      <c r="G121" s="37" t="s">
        <v>11</v>
      </c>
      <c r="H121" s="19">
        <v>119</v>
      </c>
      <c r="I121" s="19">
        <v>119</v>
      </c>
      <c r="J121" s="20">
        <v>0</v>
      </c>
      <c r="K121" s="21">
        <f t="shared" si="7"/>
        <v>0</v>
      </c>
      <c r="L121" s="21">
        <f>K121-K120</f>
        <v>0</v>
      </c>
      <c r="M121" s="19">
        <f>$C$5*L121</f>
        <v>0</v>
      </c>
      <c r="N121" s="19">
        <f>(0.5*$C$9*$C$8*$C$7*K121^2)*-1</f>
        <v>0</v>
      </c>
      <c r="O121" s="19">
        <f>M121-N121-C$17</f>
        <v>56.672370000000008</v>
      </c>
      <c r="P121" s="76">
        <f>O121*K121</f>
        <v>0</v>
      </c>
      <c r="Q121" s="81" t="str">
        <f>IF(L121&lt;0,"Braking","Not Braking")</f>
        <v>Not Braking</v>
      </c>
      <c r="R121" s="46">
        <f>(IF(L121&gt;0,(O121*((K121+K120)/2)),0)+R120)</f>
        <v>64811.584990662697</v>
      </c>
      <c r="S121" s="47">
        <f t="shared" si="8"/>
        <v>1.8003218052961862E-2</v>
      </c>
      <c r="T121" s="56">
        <f>IF(L121&lt;0,((O121*((K121+K120)/2))+((N121*((K121+K120)/2))+C$17*((K121+K120)/2))),0)</f>
        <v>0</v>
      </c>
      <c r="U121" s="57">
        <f>IF(L121&lt;0,((O121*((K121+K120)/2))+((N121*((K121+K120)/2))+C$17*((K121+K120)/2))),0)+U120</f>
        <v>-37850.271026234572</v>
      </c>
      <c r="V121" s="58">
        <f t="shared" si="9"/>
        <v>-1.0513964173954048E-2</v>
      </c>
      <c r="W121" s="52">
        <f t="shared" si="12"/>
        <v>-18991.649202981203</v>
      </c>
      <c r="X121" s="53">
        <f t="shared" si="10"/>
        <v>-5.2754581119392229E-3</v>
      </c>
      <c r="Y121" s="50">
        <f t="shared" si="11"/>
        <v>29.302861835144594</v>
      </c>
    </row>
    <row r="122" spans="7:25" x14ac:dyDescent="0.3">
      <c r="G122" s="37" t="s">
        <v>11</v>
      </c>
      <c r="H122" s="19">
        <v>120</v>
      </c>
      <c r="I122" s="19">
        <v>120</v>
      </c>
      <c r="J122" s="20">
        <v>0</v>
      </c>
      <c r="K122" s="21">
        <f t="shared" si="7"/>
        <v>0</v>
      </c>
      <c r="L122" s="21">
        <f>K122-K121</f>
        <v>0</v>
      </c>
      <c r="M122" s="19">
        <f>$C$5*L122</f>
        <v>0</v>
      </c>
      <c r="N122" s="19">
        <f>(0.5*$C$9*$C$8*$C$7*K122^2)*-1</f>
        <v>0</v>
      </c>
      <c r="O122" s="19">
        <f>M122-N122-C$17</f>
        <v>56.672370000000008</v>
      </c>
      <c r="P122" s="76">
        <f>O122*K122</f>
        <v>0</v>
      </c>
      <c r="Q122" s="81" t="str">
        <f>IF(L122&lt;0,"Braking","Not Braking")</f>
        <v>Not Braking</v>
      </c>
      <c r="R122" s="46">
        <f>(IF(L122&gt;0,(O122*((K122+K121)/2)),0)+R121)</f>
        <v>64811.584990662697</v>
      </c>
      <c r="S122" s="47">
        <f t="shared" si="8"/>
        <v>1.8003218052961862E-2</v>
      </c>
      <c r="T122" s="56">
        <f>IF(L122&lt;0,((O122*((K122+K121)/2))+((N122*((K122+K121)/2))+C$17*((K122+K121)/2))),0)</f>
        <v>0</v>
      </c>
      <c r="U122" s="57">
        <f>IF(L122&lt;0,((O122*((K122+K121)/2))+((N122*((K122+K121)/2))+C$17*((K122+K121)/2))),0)+U121</f>
        <v>-37850.271026234572</v>
      </c>
      <c r="V122" s="58">
        <f t="shared" si="9"/>
        <v>-1.0513964173954048E-2</v>
      </c>
      <c r="W122" s="52">
        <f t="shared" si="12"/>
        <v>-18991.649202981203</v>
      </c>
      <c r="X122" s="53">
        <f t="shared" si="10"/>
        <v>-5.2754581119392229E-3</v>
      </c>
      <c r="Y122" s="50">
        <f t="shared" si="11"/>
        <v>29.302861835144594</v>
      </c>
    </row>
    <row r="123" spans="7:25" x14ac:dyDescent="0.3">
      <c r="G123" s="37" t="s">
        <v>11</v>
      </c>
      <c r="H123" s="19">
        <v>121</v>
      </c>
      <c r="I123" s="19">
        <v>121</v>
      </c>
      <c r="J123" s="20">
        <v>0</v>
      </c>
      <c r="K123" s="21">
        <f t="shared" si="7"/>
        <v>0</v>
      </c>
      <c r="L123" s="21">
        <f>K123-K122</f>
        <v>0</v>
      </c>
      <c r="M123" s="19">
        <f>$C$5*L123</f>
        <v>0</v>
      </c>
      <c r="N123" s="19">
        <f>(0.5*$C$9*$C$8*$C$7*K123^2)*-1</f>
        <v>0</v>
      </c>
      <c r="O123" s="19">
        <f>M123-N123-C$17</f>
        <v>56.672370000000008</v>
      </c>
      <c r="P123" s="76">
        <f>O123*K123</f>
        <v>0</v>
      </c>
      <c r="Q123" s="81" t="str">
        <f>IF(L123&lt;0,"Braking","Not Braking")</f>
        <v>Not Braking</v>
      </c>
      <c r="R123" s="46">
        <f>(IF(L123&gt;0,(O123*((K123+K122)/2)),0)+R122)</f>
        <v>64811.584990662697</v>
      </c>
      <c r="S123" s="47">
        <f t="shared" si="8"/>
        <v>1.8003218052961862E-2</v>
      </c>
      <c r="T123" s="56">
        <f>IF(L123&lt;0,((O123*((K123+K122)/2))+((N123*((K123+K122)/2))+C$17*((K123+K122)/2))),0)</f>
        <v>0</v>
      </c>
      <c r="U123" s="57">
        <f>IF(L123&lt;0,((O123*((K123+K122)/2))+((N123*((K123+K122)/2))+C$17*((K123+K122)/2))),0)+U122</f>
        <v>-37850.271026234572</v>
      </c>
      <c r="V123" s="58">
        <f t="shared" si="9"/>
        <v>-1.0513964173954048E-2</v>
      </c>
      <c r="W123" s="52">
        <f t="shared" si="12"/>
        <v>-18991.649202981203</v>
      </c>
      <c r="X123" s="53">
        <f t="shared" si="10"/>
        <v>-5.2754581119392229E-3</v>
      </c>
      <c r="Y123" s="50">
        <f t="shared" si="11"/>
        <v>29.302861835144594</v>
      </c>
    </row>
    <row r="124" spans="7:25" x14ac:dyDescent="0.3">
      <c r="G124" s="37" t="s">
        <v>11</v>
      </c>
      <c r="H124" s="19">
        <v>122</v>
      </c>
      <c r="I124" s="19">
        <v>122</v>
      </c>
      <c r="J124" s="20">
        <v>0</v>
      </c>
      <c r="K124" s="21">
        <f t="shared" si="7"/>
        <v>0</v>
      </c>
      <c r="L124" s="21">
        <f>K124-K123</f>
        <v>0</v>
      </c>
      <c r="M124" s="19">
        <f>$C$5*L124</f>
        <v>0</v>
      </c>
      <c r="N124" s="19">
        <f>(0.5*$C$9*$C$8*$C$7*K124^2)*-1</f>
        <v>0</v>
      </c>
      <c r="O124" s="19">
        <f>M124-N124-C$17</f>
        <v>56.672370000000008</v>
      </c>
      <c r="P124" s="76">
        <f>O124*K124</f>
        <v>0</v>
      </c>
      <c r="Q124" s="81" t="str">
        <f>IF(L124&lt;0,"Braking","Not Braking")</f>
        <v>Not Braking</v>
      </c>
      <c r="R124" s="46">
        <f>(IF(L124&gt;0,(O124*((K124+K123)/2)),0)+R123)</f>
        <v>64811.584990662697</v>
      </c>
      <c r="S124" s="47">
        <f t="shared" si="8"/>
        <v>1.8003218052961862E-2</v>
      </c>
      <c r="T124" s="56">
        <f>IF(L124&lt;0,((O124*((K124+K123)/2))+((N124*((K124+K123)/2))+C$17*((K124+K123)/2))),0)</f>
        <v>0</v>
      </c>
      <c r="U124" s="57">
        <f>IF(L124&lt;0,((O124*((K124+K123)/2))+((N124*((K124+K123)/2))+C$17*((K124+K123)/2))),0)+U123</f>
        <v>-37850.271026234572</v>
      </c>
      <c r="V124" s="58">
        <f t="shared" si="9"/>
        <v>-1.0513964173954048E-2</v>
      </c>
      <c r="W124" s="52">
        <f t="shared" si="12"/>
        <v>-18991.649202981203</v>
      </c>
      <c r="X124" s="53">
        <f t="shared" si="10"/>
        <v>-5.2754581119392229E-3</v>
      </c>
      <c r="Y124" s="50">
        <f t="shared" si="11"/>
        <v>29.302861835144594</v>
      </c>
    </row>
    <row r="125" spans="7:25" x14ac:dyDescent="0.3">
      <c r="G125" s="37" t="s">
        <v>11</v>
      </c>
      <c r="H125" s="19">
        <v>123</v>
      </c>
      <c r="I125" s="19">
        <v>123</v>
      </c>
      <c r="J125" s="20">
        <v>0</v>
      </c>
      <c r="K125" s="21">
        <f t="shared" si="7"/>
        <v>0</v>
      </c>
      <c r="L125" s="21">
        <f>K125-K124</f>
        <v>0</v>
      </c>
      <c r="M125" s="19">
        <f>$C$5*L125</f>
        <v>0</v>
      </c>
      <c r="N125" s="19">
        <f>(0.5*$C$9*$C$8*$C$7*K125^2)*-1</f>
        <v>0</v>
      </c>
      <c r="O125" s="19">
        <f>M125-N125-C$17</f>
        <v>56.672370000000008</v>
      </c>
      <c r="P125" s="76">
        <f>O125*K125</f>
        <v>0</v>
      </c>
      <c r="Q125" s="81" t="str">
        <f>IF(L125&lt;0,"Braking","Not Braking")</f>
        <v>Not Braking</v>
      </c>
      <c r="R125" s="46">
        <f>(IF(L125&gt;0,(O125*((K125+K124)/2)),0)+R124)</f>
        <v>64811.584990662697</v>
      </c>
      <c r="S125" s="47">
        <f t="shared" si="8"/>
        <v>1.8003218052961862E-2</v>
      </c>
      <c r="T125" s="56">
        <f>IF(L125&lt;0,((O125*((K125+K124)/2))+((N125*((K125+K124)/2))+C$17*((K125+K124)/2))),0)</f>
        <v>0</v>
      </c>
      <c r="U125" s="57">
        <f>IF(L125&lt;0,((O125*((K125+K124)/2))+((N125*((K125+K124)/2))+C$17*((K125+K124)/2))),0)+U124</f>
        <v>-37850.271026234572</v>
      </c>
      <c r="V125" s="58">
        <f t="shared" si="9"/>
        <v>-1.0513964173954048E-2</v>
      </c>
      <c r="W125" s="52">
        <f t="shared" si="12"/>
        <v>-18991.649202981203</v>
      </c>
      <c r="X125" s="53">
        <f t="shared" si="10"/>
        <v>-5.2754581119392229E-3</v>
      </c>
      <c r="Y125" s="50">
        <f t="shared" si="11"/>
        <v>29.302861835144594</v>
      </c>
    </row>
    <row r="126" spans="7:25" x14ac:dyDescent="0.3">
      <c r="G126" s="37" t="s">
        <v>11</v>
      </c>
      <c r="H126" s="19">
        <v>124</v>
      </c>
      <c r="I126" s="19">
        <v>124</v>
      </c>
      <c r="J126" s="20">
        <v>0</v>
      </c>
      <c r="K126" s="21">
        <f t="shared" si="7"/>
        <v>0</v>
      </c>
      <c r="L126" s="21">
        <f>K126-K125</f>
        <v>0</v>
      </c>
      <c r="M126" s="19">
        <f>$C$5*L126</f>
        <v>0</v>
      </c>
      <c r="N126" s="19">
        <f>(0.5*$C$9*$C$8*$C$7*K126^2)*-1</f>
        <v>0</v>
      </c>
      <c r="O126" s="19">
        <f>M126-N126-C$17</f>
        <v>56.672370000000008</v>
      </c>
      <c r="P126" s="76">
        <f>O126*K126</f>
        <v>0</v>
      </c>
      <c r="Q126" s="81" t="str">
        <f>IF(L126&lt;0,"Braking","Not Braking")</f>
        <v>Not Braking</v>
      </c>
      <c r="R126" s="46">
        <f>(IF(L126&gt;0,(O126*((K126+K125)/2)),0)+R125)</f>
        <v>64811.584990662697</v>
      </c>
      <c r="S126" s="47">
        <f t="shared" si="8"/>
        <v>1.8003218052961862E-2</v>
      </c>
      <c r="T126" s="56">
        <f>IF(L126&lt;0,((O126*((K126+K125)/2))+((N126*((K126+K125)/2))+C$17*((K126+K125)/2))),0)</f>
        <v>0</v>
      </c>
      <c r="U126" s="57">
        <f>IF(L126&lt;0,((O126*((K126+K125)/2))+((N126*((K126+K125)/2))+C$17*((K126+K125)/2))),0)+U125</f>
        <v>-37850.271026234572</v>
      </c>
      <c r="V126" s="58">
        <f t="shared" si="9"/>
        <v>-1.0513964173954048E-2</v>
      </c>
      <c r="W126" s="52">
        <f t="shared" si="12"/>
        <v>-18991.649202981203</v>
      </c>
      <c r="X126" s="53">
        <f t="shared" si="10"/>
        <v>-5.2754581119392229E-3</v>
      </c>
      <c r="Y126" s="50">
        <f t="shared" si="11"/>
        <v>29.302861835144594</v>
      </c>
    </row>
    <row r="127" spans="7:25" x14ac:dyDescent="0.3">
      <c r="G127" s="37" t="s">
        <v>11</v>
      </c>
      <c r="H127" s="19">
        <v>125</v>
      </c>
      <c r="I127" s="19">
        <v>125</v>
      </c>
      <c r="J127" s="20">
        <v>0</v>
      </c>
      <c r="K127" s="21">
        <f t="shared" si="7"/>
        <v>0</v>
      </c>
      <c r="L127" s="21">
        <f>K127-K126</f>
        <v>0</v>
      </c>
      <c r="M127" s="19">
        <f>$C$5*L127</f>
        <v>0</v>
      </c>
      <c r="N127" s="19">
        <f>(0.5*$C$9*$C$8*$C$7*K127^2)*-1</f>
        <v>0</v>
      </c>
      <c r="O127" s="19">
        <f>M127-N127-C$17</f>
        <v>56.672370000000008</v>
      </c>
      <c r="P127" s="76">
        <f>O127*K127</f>
        <v>0</v>
      </c>
      <c r="Q127" s="81" t="str">
        <f>IF(L127&lt;0,"Braking","Not Braking")</f>
        <v>Not Braking</v>
      </c>
      <c r="R127" s="46">
        <f>(IF(L127&gt;0,(O127*((K127+K126)/2)),0)+R126)</f>
        <v>64811.584990662697</v>
      </c>
      <c r="S127" s="47">
        <f t="shared" si="8"/>
        <v>1.8003218052961862E-2</v>
      </c>
      <c r="T127" s="56">
        <f>IF(L127&lt;0,((O127*((K127+K126)/2))+((N127*((K127+K126)/2))+C$17*((K127+K126)/2))),0)</f>
        <v>0</v>
      </c>
      <c r="U127" s="57">
        <f>IF(L127&lt;0,((O127*((K127+K126)/2))+((N127*((K127+K126)/2))+C$17*((K127+K126)/2))),0)+U126</f>
        <v>-37850.271026234572</v>
      </c>
      <c r="V127" s="58">
        <f t="shared" si="9"/>
        <v>-1.0513964173954048E-2</v>
      </c>
      <c r="W127" s="52">
        <f t="shared" si="12"/>
        <v>-18991.649202981203</v>
      </c>
      <c r="X127" s="53">
        <f t="shared" si="10"/>
        <v>-5.2754581119392229E-3</v>
      </c>
      <c r="Y127" s="50">
        <f t="shared" si="11"/>
        <v>29.302861835144594</v>
      </c>
    </row>
    <row r="128" spans="7:25" x14ac:dyDescent="0.3">
      <c r="G128" s="37" t="s">
        <v>11</v>
      </c>
      <c r="H128" s="19">
        <v>126</v>
      </c>
      <c r="I128" s="19">
        <v>126</v>
      </c>
      <c r="J128" s="20">
        <v>0</v>
      </c>
      <c r="K128" s="21">
        <f t="shared" si="7"/>
        <v>0</v>
      </c>
      <c r="L128" s="21">
        <f>K128-K127</f>
        <v>0</v>
      </c>
      <c r="M128" s="19">
        <f>$C$5*L128</f>
        <v>0</v>
      </c>
      <c r="N128" s="19">
        <f>(0.5*$C$9*$C$8*$C$7*K128^2)*-1</f>
        <v>0</v>
      </c>
      <c r="O128" s="19">
        <f>M128-N128-C$17</f>
        <v>56.672370000000008</v>
      </c>
      <c r="P128" s="76">
        <f>O128*K128</f>
        <v>0</v>
      </c>
      <c r="Q128" s="81" t="str">
        <f>IF(L128&lt;0,"Braking","Not Braking")</f>
        <v>Not Braking</v>
      </c>
      <c r="R128" s="46">
        <f>(IF(L128&gt;0,(O128*((K128+K127)/2)),0)+R127)</f>
        <v>64811.584990662697</v>
      </c>
      <c r="S128" s="47">
        <f t="shared" si="8"/>
        <v>1.8003218052961862E-2</v>
      </c>
      <c r="T128" s="56">
        <f>IF(L128&lt;0,((O128*((K128+K127)/2))+((N128*((K128+K127)/2))+C$17*((K128+K127)/2))),0)</f>
        <v>0</v>
      </c>
      <c r="U128" s="57">
        <f>IF(L128&lt;0,((O128*((K128+K127)/2))+((N128*((K128+K127)/2))+C$17*((K128+K127)/2))),0)+U127</f>
        <v>-37850.271026234572</v>
      </c>
      <c r="V128" s="58">
        <f t="shared" si="9"/>
        <v>-1.0513964173954048E-2</v>
      </c>
      <c r="W128" s="52">
        <f t="shared" si="12"/>
        <v>-18991.649202981203</v>
      </c>
      <c r="X128" s="53">
        <f t="shared" si="10"/>
        <v>-5.2754581119392229E-3</v>
      </c>
      <c r="Y128" s="50">
        <f t="shared" si="11"/>
        <v>29.302861835144594</v>
      </c>
    </row>
    <row r="129" spans="7:25" x14ac:dyDescent="0.3">
      <c r="G129" s="37" t="s">
        <v>11</v>
      </c>
      <c r="H129" s="19">
        <v>127</v>
      </c>
      <c r="I129" s="19">
        <v>127</v>
      </c>
      <c r="J129" s="20">
        <v>0</v>
      </c>
      <c r="K129" s="21">
        <f t="shared" si="7"/>
        <v>0</v>
      </c>
      <c r="L129" s="21">
        <f>K129-K128</f>
        <v>0</v>
      </c>
      <c r="M129" s="19">
        <f>$C$5*L129</f>
        <v>0</v>
      </c>
      <c r="N129" s="19">
        <f>(0.5*$C$9*$C$8*$C$7*K129^2)*-1</f>
        <v>0</v>
      </c>
      <c r="O129" s="19">
        <f>M129-N129-C$17</f>
        <v>56.672370000000008</v>
      </c>
      <c r="P129" s="76">
        <f>O129*K129</f>
        <v>0</v>
      </c>
      <c r="Q129" s="81" t="str">
        <f>IF(L129&lt;0,"Braking","Not Braking")</f>
        <v>Not Braking</v>
      </c>
      <c r="R129" s="46">
        <f>(IF(L129&gt;0,(O129*((K129+K128)/2)),0)+R128)</f>
        <v>64811.584990662697</v>
      </c>
      <c r="S129" s="47">
        <f t="shared" si="8"/>
        <v>1.8003218052961862E-2</v>
      </c>
      <c r="T129" s="56">
        <f>IF(L129&lt;0,((O129*((K129+K128)/2))+((N129*((K129+K128)/2))+C$17*((K129+K128)/2))),0)</f>
        <v>0</v>
      </c>
      <c r="U129" s="57">
        <f>IF(L129&lt;0,((O129*((K129+K128)/2))+((N129*((K129+K128)/2))+C$17*((K129+K128)/2))),0)+U128</f>
        <v>-37850.271026234572</v>
      </c>
      <c r="V129" s="58">
        <f t="shared" si="9"/>
        <v>-1.0513964173954048E-2</v>
      </c>
      <c r="W129" s="52">
        <f t="shared" si="12"/>
        <v>-18991.649202981203</v>
      </c>
      <c r="X129" s="53">
        <f t="shared" si="10"/>
        <v>-5.2754581119392229E-3</v>
      </c>
      <c r="Y129" s="50">
        <f t="shared" si="11"/>
        <v>29.302861835144594</v>
      </c>
    </row>
    <row r="130" spans="7:25" x14ac:dyDescent="0.3">
      <c r="G130" s="37" t="s">
        <v>11</v>
      </c>
      <c r="H130" s="19">
        <v>128</v>
      </c>
      <c r="I130" s="19">
        <v>128</v>
      </c>
      <c r="J130" s="20">
        <v>0</v>
      </c>
      <c r="K130" s="21">
        <f t="shared" si="7"/>
        <v>0</v>
      </c>
      <c r="L130" s="21">
        <f>K130-K129</f>
        <v>0</v>
      </c>
      <c r="M130" s="19">
        <f>$C$5*L130</f>
        <v>0</v>
      </c>
      <c r="N130" s="19">
        <f>(0.5*$C$9*$C$8*$C$7*K130^2)*-1</f>
        <v>0</v>
      </c>
      <c r="O130" s="19">
        <f>M130-N130-C$17</f>
        <v>56.672370000000008</v>
      </c>
      <c r="P130" s="76">
        <f>O130*K130</f>
        <v>0</v>
      </c>
      <c r="Q130" s="81" t="str">
        <f>IF(L130&lt;0,"Braking","Not Braking")</f>
        <v>Not Braking</v>
      </c>
      <c r="R130" s="46">
        <f>(IF(L130&gt;0,(O130*((K130+K129)/2)),0)+R129)</f>
        <v>64811.584990662697</v>
      </c>
      <c r="S130" s="47">
        <f t="shared" si="8"/>
        <v>1.8003218052961862E-2</v>
      </c>
      <c r="T130" s="56">
        <f>IF(L130&lt;0,((O130*((K130+K129)/2))+((N130*((K130+K129)/2))+C$17*((K130+K129)/2))),0)</f>
        <v>0</v>
      </c>
      <c r="U130" s="57">
        <f>IF(L130&lt;0,((O130*((K130+K129)/2))+((N130*((K130+K129)/2))+C$17*((K130+K129)/2))),0)+U129</f>
        <v>-37850.271026234572</v>
      </c>
      <c r="V130" s="58">
        <f t="shared" si="9"/>
        <v>-1.0513964173954048E-2</v>
      </c>
      <c r="W130" s="52">
        <f t="shared" si="12"/>
        <v>-18991.649202981203</v>
      </c>
      <c r="X130" s="53">
        <f t="shared" si="10"/>
        <v>-5.2754581119392229E-3</v>
      </c>
      <c r="Y130" s="50">
        <f t="shared" si="11"/>
        <v>29.302861835144594</v>
      </c>
    </row>
    <row r="131" spans="7:25" x14ac:dyDescent="0.3">
      <c r="G131" s="37" t="s">
        <v>11</v>
      </c>
      <c r="H131" s="19">
        <v>129</v>
      </c>
      <c r="I131" s="19">
        <v>129</v>
      </c>
      <c r="J131" s="20">
        <v>0</v>
      </c>
      <c r="K131" s="21">
        <f t="shared" ref="K131:K194" si="13">J131/3.6</f>
        <v>0</v>
      </c>
      <c r="L131" s="21">
        <f>K131-K130</f>
        <v>0</v>
      </c>
      <c r="M131" s="19">
        <f>$C$5*L131</f>
        <v>0</v>
      </c>
      <c r="N131" s="19">
        <f>(0.5*$C$9*$C$8*$C$7*K131^2)*-1</f>
        <v>0</v>
      </c>
      <c r="O131" s="19">
        <f>M131-N131-C$17</f>
        <v>56.672370000000008</v>
      </c>
      <c r="P131" s="76">
        <f>O131*K131</f>
        <v>0</v>
      </c>
      <c r="Q131" s="81" t="str">
        <f>IF(L131&lt;0,"Braking","Not Braking")</f>
        <v>Not Braking</v>
      </c>
      <c r="R131" s="46">
        <f>(IF(L131&gt;0,(O131*((K131+K130)/2)),0)+R130)</f>
        <v>64811.584990662697</v>
      </c>
      <c r="S131" s="47">
        <f t="shared" ref="S131:S194" si="14">R131/3600000</f>
        <v>1.8003218052961862E-2</v>
      </c>
      <c r="T131" s="56">
        <f>IF(L131&lt;0,((O131*((K131+K130)/2))+((N131*((K131+K130)/2))+C$17*((K131+K130)/2))),0)</f>
        <v>0</v>
      </c>
      <c r="U131" s="57">
        <f>IF(L131&lt;0,((O131*((K131+K130)/2))+((N131*((K131+K130)/2))+C$17*((K131+K130)/2))),0)+U130</f>
        <v>-37850.271026234572</v>
      </c>
      <c r="V131" s="58">
        <f t="shared" ref="V131:V194" si="15">U131/3600000</f>
        <v>-1.0513964173954048E-2</v>
      </c>
      <c r="W131" s="52">
        <f t="shared" si="12"/>
        <v>-18991.649202981203</v>
      </c>
      <c r="X131" s="53">
        <f t="shared" ref="X131:X194" si="16">W131/3600000</f>
        <v>-5.2754581119392229E-3</v>
      </c>
      <c r="Y131" s="50">
        <f t="shared" si="11"/>
        <v>29.302861835144594</v>
      </c>
    </row>
    <row r="132" spans="7:25" x14ac:dyDescent="0.3">
      <c r="G132" s="37" t="s">
        <v>11</v>
      </c>
      <c r="H132" s="19">
        <v>130</v>
      </c>
      <c r="I132" s="19">
        <v>130</v>
      </c>
      <c r="J132" s="20">
        <v>0</v>
      </c>
      <c r="K132" s="21">
        <f t="shared" si="13"/>
        <v>0</v>
      </c>
      <c r="L132" s="21">
        <f>K132-K131</f>
        <v>0</v>
      </c>
      <c r="M132" s="19">
        <f>$C$5*L132</f>
        <v>0</v>
      </c>
      <c r="N132" s="19">
        <f>(0.5*$C$9*$C$8*$C$7*K132^2)*-1</f>
        <v>0</v>
      </c>
      <c r="O132" s="19">
        <f>M132-N132-C$17</f>
        <v>56.672370000000008</v>
      </c>
      <c r="P132" s="76">
        <f>O132*K132</f>
        <v>0</v>
      </c>
      <c r="Q132" s="81" t="str">
        <f>IF(L132&lt;0,"Braking","Not Braking")</f>
        <v>Not Braking</v>
      </c>
      <c r="R132" s="46">
        <f>(IF(L132&gt;0,(O132*((K132+K131)/2)),0)+R131)</f>
        <v>64811.584990662697</v>
      </c>
      <c r="S132" s="47">
        <f t="shared" si="14"/>
        <v>1.8003218052961862E-2</v>
      </c>
      <c r="T132" s="56">
        <f>IF(L132&lt;0,((O132*((K132+K131)/2))+((N132*((K132+K131)/2))+C$17*((K132+K131)/2))),0)</f>
        <v>0</v>
      </c>
      <c r="U132" s="57">
        <f>IF(L132&lt;0,((O132*((K132+K131)/2))+((N132*((K132+K131)/2))+C$17*((K132+K131)/2))),0)+U131</f>
        <v>-37850.271026234572</v>
      </c>
      <c r="V132" s="58">
        <f t="shared" si="15"/>
        <v>-1.0513964173954048E-2</v>
      </c>
      <c r="W132" s="52">
        <f t="shared" si="12"/>
        <v>-18991.649202981203</v>
      </c>
      <c r="X132" s="53">
        <f t="shared" si="16"/>
        <v>-5.2754581119392229E-3</v>
      </c>
      <c r="Y132" s="50">
        <f t="shared" si="11"/>
        <v>29.302861835144594</v>
      </c>
    </row>
    <row r="133" spans="7:25" x14ac:dyDescent="0.3">
      <c r="G133" s="37" t="s">
        <v>11</v>
      </c>
      <c r="H133" s="19">
        <v>131</v>
      </c>
      <c r="I133" s="19">
        <v>131</v>
      </c>
      <c r="J133" s="20">
        <v>0</v>
      </c>
      <c r="K133" s="21">
        <f t="shared" si="13"/>
        <v>0</v>
      </c>
      <c r="L133" s="21">
        <f>K133-K132</f>
        <v>0</v>
      </c>
      <c r="M133" s="19">
        <f>$C$5*L133</f>
        <v>0</v>
      </c>
      <c r="N133" s="19">
        <f>(0.5*$C$9*$C$8*$C$7*K133^2)*-1</f>
        <v>0</v>
      </c>
      <c r="O133" s="19">
        <f>M133-N133-C$17</f>
        <v>56.672370000000008</v>
      </c>
      <c r="P133" s="76">
        <f>O133*K133</f>
        <v>0</v>
      </c>
      <c r="Q133" s="81" t="str">
        <f>IF(L133&lt;0,"Braking","Not Braking")</f>
        <v>Not Braking</v>
      </c>
      <c r="R133" s="46">
        <f>(IF(L133&gt;0,(O133*((K133+K132)/2)),0)+R132)</f>
        <v>64811.584990662697</v>
      </c>
      <c r="S133" s="47">
        <f t="shared" si="14"/>
        <v>1.8003218052961862E-2</v>
      </c>
      <c r="T133" s="56">
        <f>IF(L133&lt;0,((O133*((K133+K132)/2))+((N133*((K133+K132)/2))+C$17*((K133+K132)/2))),0)</f>
        <v>0</v>
      </c>
      <c r="U133" s="57">
        <f>IF(L133&lt;0,((O133*((K133+K132)/2))+((N133*((K133+K132)/2))+C$17*((K133+K132)/2))),0)+U132</f>
        <v>-37850.271026234572</v>
      </c>
      <c r="V133" s="58">
        <f t="shared" si="15"/>
        <v>-1.0513964173954048E-2</v>
      </c>
      <c r="W133" s="52">
        <f t="shared" si="12"/>
        <v>-18991.649202981203</v>
      </c>
      <c r="X133" s="53">
        <f t="shared" si="16"/>
        <v>-5.2754581119392229E-3</v>
      </c>
      <c r="Y133" s="50">
        <f t="shared" si="11"/>
        <v>29.302861835144594</v>
      </c>
    </row>
    <row r="134" spans="7:25" x14ac:dyDescent="0.3">
      <c r="G134" s="37" t="s">
        <v>11</v>
      </c>
      <c r="H134" s="19">
        <v>132</v>
      </c>
      <c r="I134" s="19">
        <v>132</v>
      </c>
      <c r="J134" s="20">
        <v>0</v>
      </c>
      <c r="K134" s="21">
        <f t="shared" si="13"/>
        <v>0</v>
      </c>
      <c r="L134" s="21">
        <f>K134-K133</f>
        <v>0</v>
      </c>
      <c r="M134" s="19">
        <f>$C$5*L134</f>
        <v>0</v>
      </c>
      <c r="N134" s="19">
        <f>(0.5*$C$9*$C$8*$C$7*K134^2)*-1</f>
        <v>0</v>
      </c>
      <c r="O134" s="19">
        <f>M134-N134-C$17</f>
        <v>56.672370000000008</v>
      </c>
      <c r="P134" s="76">
        <f>O134*K134</f>
        <v>0</v>
      </c>
      <c r="Q134" s="81" t="str">
        <f>IF(L134&lt;0,"Braking","Not Braking")</f>
        <v>Not Braking</v>
      </c>
      <c r="R134" s="46">
        <f>(IF(L134&gt;0,(O134*((K134+K133)/2)),0)+R133)</f>
        <v>64811.584990662697</v>
      </c>
      <c r="S134" s="47">
        <f t="shared" si="14"/>
        <v>1.8003218052961862E-2</v>
      </c>
      <c r="T134" s="56">
        <f>IF(L134&lt;0,((O134*((K134+K133)/2))+((N134*((K134+K133)/2))+C$17*((K134+K133)/2))),0)</f>
        <v>0</v>
      </c>
      <c r="U134" s="57">
        <f>IF(L134&lt;0,((O134*((K134+K133)/2))+((N134*((K134+K133)/2))+C$17*((K134+K133)/2))),0)+U133</f>
        <v>-37850.271026234572</v>
      </c>
      <c r="V134" s="58">
        <f t="shared" si="15"/>
        <v>-1.0513964173954048E-2</v>
      </c>
      <c r="W134" s="52">
        <f t="shared" si="12"/>
        <v>-18991.649202981203</v>
      </c>
      <c r="X134" s="53">
        <f t="shared" si="16"/>
        <v>-5.2754581119392229E-3</v>
      </c>
      <c r="Y134" s="50">
        <f t="shared" si="11"/>
        <v>29.302861835144594</v>
      </c>
    </row>
    <row r="135" spans="7:25" x14ac:dyDescent="0.3">
      <c r="G135" s="37" t="s">
        <v>11</v>
      </c>
      <c r="H135" s="19">
        <v>133</v>
      </c>
      <c r="I135" s="19">
        <v>133</v>
      </c>
      <c r="J135" s="20">
        <v>0</v>
      </c>
      <c r="K135" s="21">
        <f t="shared" si="13"/>
        <v>0</v>
      </c>
      <c r="L135" s="21">
        <f>K135-K134</f>
        <v>0</v>
      </c>
      <c r="M135" s="19">
        <f>$C$5*L135</f>
        <v>0</v>
      </c>
      <c r="N135" s="19">
        <f>(0.5*$C$9*$C$8*$C$7*K135^2)*-1</f>
        <v>0</v>
      </c>
      <c r="O135" s="19">
        <f>M135-N135-C$17</f>
        <v>56.672370000000008</v>
      </c>
      <c r="P135" s="76">
        <f>O135*K135</f>
        <v>0</v>
      </c>
      <c r="Q135" s="81" t="str">
        <f>IF(L135&lt;0,"Braking","Not Braking")</f>
        <v>Not Braking</v>
      </c>
      <c r="R135" s="46">
        <f>(IF(L135&gt;0,(O135*((K135+K134)/2)),0)+R134)</f>
        <v>64811.584990662697</v>
      </c>
      <c r="S135" s="47">
        <f t="shared" si="14"/>
        <v>1.8003218052961862E-2</v>
      </c>
      <c r="T135" s="56">
        <f>IF(L135&lt;0,((O135*((K135+K134)/2))+((N135*((K135+K134)/2))+C$17*((K135+K134)/2))),0)</f>
        <v>0</v>
      </c>
      <c r="U135" s="57">
        <f>IF(L135&lt;0,((O135*((K135+K134)/2))+((N135*((K135+K134)/2))+C$17*((K135+K134)/2))),0)+U134</f>
        <v>-37850.271026234572</v>
      </c>
      <c r="V135" s="58">
        <f t="shared" si="15"/>
        <v>-1.0513964173954048E-2</v>
      </c>
      <c r="W135" s="52">
        <f t="shared" si="12"/>
        <v>-18991.649202981203</v>
      </c>
      <c r="X135" s="53">
        <f t="shared" si="16"/>
        <v>-5.2754581119392229E-3</v>
      </c>
      <c r="Y135" s="50">
        <f t="shared" si="11"/>
        <v>29.302861835144594</v>
      </c>
    </row>
    <row r="136" spans="7:25" x14ac:dyDescent="0.3">
      <c r="G136" s="37" t="s">
        <v>11</v>
      </c>
      <c r="H136" s="19">
        <v>134</v>
      </c>
      <c r="I136" s="19">
        <v>134</v>
      </c>
      <c r="J136" s="20">
        <v>0</v>
      </c>
      <c r="K136" s="21">
        <f t="shared" si="13"/>
        <v>0</v>
      </c>
      <c r="L136" s="21">
        <f>K136-K135</f>
        <v>0</v>
      </c>
      <c r="M136" s="19">
        <f>$C$5*L136</f>
        <v>0</v>
      </c>
      <c r="N136" s="19">
        <f>(0.5*$C$9*$C$8*$C$7*K136^2)*-1</f>
        <v>0</v>
      </c>
      <c r="O136" s="19">
        <f>M136-N136-C$17</f>
        <v>56.672370000000008</v>
      </c>
      <c r="P136" s="76">
        <f>O136*K136</f>
        <v>0</v>
      </c>
      <c r="Q136" s="81" t="str">
        <f>IF(L136&lt;0,"Braking","Not Braking")</f>
        <v>Not Braking</v>
      </c>
      <c r="R136" s="46">
        <f>(IF(L136&gt;0,(O136*((K136+K135)/2)),0)+R135)</f>
        <v>64811.584990662697</v>
      </c>
      <c r="S136" s="47">
        <f t="shared" si="14"/>
        <v>1.8003218052961862E-2</v>
      </c>
      <c r="T136" s="56">
        <f>IF(L136&lt;0,((O136*((K136+K135)/2))+((N136*((K136+K135)/2))+C$17*((K136+K135)/2))),0)</f>
        <v>0</v>
      </c>
      <c r="U136" s="57">
        <f>IF(L136&lt;0,((O136*((K136+K135)/2))+((N136*((K136+K135)/2))+C$17*((K136+K135)/2))),0)+U135</f>
        <v>-37850.271026234572</v>
      </c>
      <c r="V136" s="58">
        <f t="shared" si="15"/>
        <v>-1.0513964173954048E-2</v>
      </c>
      <c r="W136" s="52">
        <f t="shared" si="12"/>
        <v>-18991.649202981203</v>
      </c>
      <c r="X136" s="53">
        <f t="shared" si="16"/>
        <v>-5.2754581119392229E-3</v>
      </c>
      <c r="Y136" s="50">
        <f t="shared" si="11"/>
        <v>29.302861835144594</v>
      </c>
    </row>
    <row r="137" spans="7:25" x14ac:dyDescent="0.3">
      <c r="G137" s="37" t="s">
        <v>11</v>
      </c>
      <c r="H137" s="19">
        <v>135</v>
      </c>
      <c r="I137" s="19">
        <v>135</v>
      </c>
      <c r="J137" s="20">
        <v>0</v>
      </c>
      <c r="K137" s="21">
        <f t="shared" si="13"/>
        <v>0</v>
      </c>
      <c r="L137" s="21">
        <f>K137-K136</f>
        <v>0</v>
      </c>
      <c r="M137" s="19">
        <f>$C$5*L137</f>
        <v>0</v>
      </c>
      <c r="N137" s="19">
        <f>(0.5*$C$9*$C$8*$C$7*K137^2)*-1</f>
        <v>0</v>
      </c>
      <c r="O137" s="19">
        <f>M137-N137-C$17</f>
        <v>56.672370000000008</v>
      </c>
      <c r="P137" s="76">
        <f>O137*K137</f>
        <v>0</v>
      </c>
      <c r="Q137" s="81" t="str">
        <f>IF(L137&lt;0,"Braking","Not Braking")</f>
        <v>Not Braking</v>
      </c>
      <c r="R137" s="46">
        <f>(IF(L137&gt;0,(O137*((K137+K136)/2)),0)+R136)</f>
        <v>64811.584990662697</v>
      </c>
      <c r="S137" s="47">
        <f t="shared" si="14"/>
        <v>1.8003218052961862E-2</v>
      </c>
      <c r="T137" s="56">
        <f>IF(L137&lt;0,((O137*((K137+K136)/2))+((N137*((K137+K136)/2))+C$17*((K137+K136)/2))),0)</f>
        <v>0</v>
      </c>
      <c r="U137" s="57">
        <f>IF(L137&lt;0,((O137*((K137+K136)/2))+((N137*((K137+K136)/2))+C$17*((K137+K136)/2))),0)+U136</f>
        <v>-37850.271026234572</v>
      </c>
      <c r="V137" s="58">
        <f t="shared" si="15"/>
        <v>-1.0513964173954048E-2</v>
      </c>
      <c r="W137" s="52">
        <f t="shared" si="12"/>
        <v>-18991.649202981203</v>
      </c>
      <c r="X137" s="53">
        <f t="shared" si="16"/>
        <v>-5.2754581119392229E-3</v>
      </c>
      <c r="Y137" s="50">
        <f t="shared" si="11"/>
        <v>29.302861835144594</v>
      </c>
    </row>
    <row r="138" spans="7:25" x14ac:dyDescent="0.3">
      <c r="G138" s="37" t="s">
        <v>11</v>
      </c>
      <c r="H138" s="19">
        <v>136</v>
      </c>
      <c r="I138" s="19">
        <v>136</v>
      </c>
      <c r="J138" s="20">
        <v>0</v>
      </c>
      <c r="K138" s="21">
        <f t="shared" si="13"/>
        <v>0</v>
      </c>
      <c r="L138" s="21">
        <f>K138-K137</f>
        <v>0</v>
      </c>
      <c r="M138" s="19">
        <f>$C$5*L138</f>
        <v>0</v>
      </c>
      <c r="N138" s="19">
        <f>(0.5*$C$9*$C$8*$C$7*K138^2)*-1</f>
        <v>0</v>
      </c>
      <c r="O138" s="19">
        <f>M138-N138-C$17</f>
        <v>56.672370000000008</v>
      </c>
      <c r="P138" s="76">
        <f>O138*K138</f>
        <v>0</v>
      </c>
      <c r="Q138" s="81" t="str">
        <f>IF(L138&lt;0,"Braking","Not Braking")</f>
        <v>Not Braking</v>
      </c>
      <c r="R138" s="46">
        <f>(IF(L138&gt;0,(O138*((K138+K137)/2)),0)+R137)</f>
        <v>64811.584990662697</v>
      </c>
      <c r="S138" s="47">
        <f t="shared" si="14"/>
        <v>1.8003218052961862E-2</v>
      </c>
      <c r="T138" s="56">
        <f>IF(L138&lt;0,((O138*((K138+K137)/2))+((N138*((K138+K137)/2))+C$17*((K138+K137)/2))),0)</f>
        <v>0</v>
      </c>
      <c r="U138" s="57">
        <f>IF(L138&lt;0,((O138*((K138+K137)/2))+((N138*((K138+K137)/2))+C$17*((K138+K137)/2))),0)+U137</f>
        <v>-37850.271026234572</v>
      </c>
      <c r="V138" s="58">
        <f t="shared" si="15"/>
        <v>-1.0513964173954048E-2</v>
      </c>
      <c r="W138" s="52">
        <f t="shared" si="12"/>
        <v>-18991.649202981203</v>
      </c>
      <c r="X138" s="53">
        <f t="shared" si="16"/>
        <v>-5.2754581119392229E-3</v>
      </c>
      <c r="Y138" s="50">
        <f t="shared" si="11"/>
        <v>29.302861835144594</v>
      </c>
    </row>
    <row r="139" spans="7:25" x14ac:dyDescent="0.3">
      <c r="G139" s="37" t="s">
        <v>11</v>
      </c>
      <c r="H139" s="19">
        <v>137</v>
      </c>
      <c r="I139" s="19">
        <v>137</v>
      </c>
      <c r="J139" s="20">
        <v>0</v>
      </c>
      <c r="K139" s="21">
        <f t="shared" si="13"/>
        <v>0</v>
      </c>
      <c r="L139" s="21">
        <f>K139-K138</f>
        <v>0</v>
      </c>
      <c r="M139" s="19">
        <f>$C$5*L139</f>
        <v>0</v>
      </c>
      <c r="N139" s="19">
        <f>(0.5*$C$9*$C$8*$C$7*K139^2)*-1</f>
        <v>0</v>
      </c>
      <c r="O139" s="19">
        <f>M139-N139-C$17</f>
        <v>56.672370000000008</v>
      </c>
      <c r="P139" s="76">
        <f>O139*K139</f>
        <v>0</v>
      </c>
      <c r="Q139" s="81" t="str">
        <f>IF(L139&lt;0,"Braking","Not Braking")</f>
        <v>Not Braking</v>
      </c>
      <c r="R139" s="46">
        <f>(IF(L139&gt;0,(O139*((K139+K138)/2)),0)+R138)</f>
        <v>64811.584990662697</v>
      </c>
      <c r="S139" s="47">
        <f t="shared" si="14"/>
        <v>1.8003218052961862E-2</v>
      </c>
      <c r="T139" s="56">
        <f>IF(L139&lt;0,((O139*((K139+K138)/2))+((N139*((K139+K138)/2))+C$17*((K139+K138)/2))),0)</f>
        <v>0</v>
      </c>
      <c r="U139" s="57">
        <f>IF(L139&lt;0,((O139*((K139+K138)/2))+((N139*((K139+K138)/2))+C$17*((K139+K138)/2))),0)+U138</f>
        <v>-37850.271026234572</v>
      </c>
      <c r="V139" s="58">
        <f t="shared" si="15"/>
        <v>-1.0513964173954048E-2</v>
      </c>
      <c r="W139" s="52">
        <f t="shared" si="12"/>
        <v>-18991.649202981203</v>
      </c>
      <c r="X139" s="53">
        <f t="shared" si="16"/>
        <v>-5.2754581119392229E-3</v>
      </c>
      <c r="Y139" s="50">
        <f t="shared" si="11"/>
        <v>29.302861835144594</v>
      </c>
    </row>
    <row r="140" spans="7:25" x14ac:dyDescent="0.3">
      <c r="G140" s="37" t="s">
        <v>11</v>
      </c>
      <c r="H140" s="19">
        <v>138</v>
      </c>
      <c r="I140" s="19">
        <v>138</v>
      </c>
      <c r="J140" s="20">
        <v>0.2</v>
      </c>
      <c r="K140" s="21">
        <f t="shared" si="13"/>
        <v>5.5555555555555559E-2</v>
      </c>
      <c r="L140" s="21">
        <f>K140-K139</f>
        <v>5.5555555555555559E-2</v>
      </c>
      <c r="M140" s="19">
        <f>$C$5*L140</f>
        <v>16.047222222222224</v>
      </c>
      <c r="N140" s="19">
        <f>(0.5*$C$9*$C$8*$C$7*K140^2)*-1</f>
        <v>-8.9962171984722217E-4</v>
      </c>
      <c r="O140" s="19">
        <f>M140-N140-C$17</f>
        <v>72.720491843942085</v>
      </c>
      <c r="P140" s="76">
        <f>O140*K140</f>
        <v>4.0400273246634493</v>
      </c>
      <c r="Q140" s="81" t="str">
        <f>IF(L140&lt;0,"Braking","Not Braking")</f>
        <v>Not Braking</v>
      </c>
      <c r="R140" s="46">
        <f>(IF(L140&gt;0,(O140*((K140+K139)/2)),0)+R139)</f>
        <v>64813.605004325029</v>
      </c>
      <c r="S140" s="47">
        <f t="shared" si="14"/>
        <v>1.8003779167868064E-2</v>
      </c>
      <c r="T140" s="56">
        <f>IF(L140&lt;0,((O140*((K140+K139)/2))+((N140*((K140+K139)/2))+C$17*((K140+K139)/2))),0)</f>
        <v>0</v>
      </c>
      <c r="U140" s="57">
        <f>IF(L140&lt;0,((O140*((K140+K139)/2))+((N140*((K140+K139)/2))+C$17*((K140+K139)/2))),0)+U139</f>
        <v>-37850.271026234572</v>
      </c>
      <c r="V140" s="58">
        <f t="shared" si="15"/>
        <v>-1.0513964173954048E-2</v>
      </c>
      <c r="W140" s="52">
        <f t="shared" si="12"/>
        <v>-18991.649202981203</v>
      </c>
      <c r="X140" s="53">
        <f t="shared" si="16"/>
        <v>-5.2754581119392229E-3</v>
      </c>
      <c r="Y140" s="50">
        <f t="shared" si="11"/>
        <v>29.301948567301395</v>
      </c>
    </row>
    <row r="141" spans="7:25" x14ac:dyDescent="0.3">
      <c r="G141" s="37" t="s">
        <v>11</v>
      </c>
      <c r="H141" s="19">
        <v>139</v>
      </c>
      <c r="I141" s="19">
        <v>139</v>
      </c>
      <c r="J141" s="20">
        <v>1.9</v>
      </c>
      <c r="K141" s="21">
        <f t="shared" si="13"/>
        <v>0.52777777777777779</v>
      </c>
      <c r="L141" s="21">
        <f>K141-K140</f>
        <v>0.47222222222222221</v>
      </c>
      <c r="M141" s="19">
        <f>$C$5*L141</f>
        <v>136.4013888888889</v>
      </c>
      <c r="N141" s="19">
        <f>(0.5*$C$9*$C$8*$C$7*K141^2)*-1</f>
        <v>-8.1190860216211802E-2</v>
      </c>
      <c r="O141" s="19">
        <f>M141-N141-C$17</f>
        <v>193.15494974910513</v>
      </c>
      <c r="P141" s="76">
        <f>O141*K141</f>
        <v>101.94289014536105</v>
      </c>
      <c r="Q141" s="81" t="str">
        <f>IF(L141&lt;0,"Braking","Not Braking")</f>
        <v>Not Braking</v>
      </c>
      <c r="R141" s="46">
        <f>(IF(L141&gt;0,(O141*((K141+K140)/2)),0)+R140)</f>
        <v>64869.941864668515</v>
      </c>
      <c r="S141" s="47">
        <f t="shared" si="14"/>
        <v>1.8019428295741255E-2</v>
      </c>
      <c r="T141" s="56">
        <f>IF(L141&lt;0,((O141*((K141+K140)/2))+((N141*((K141+K140)/2))+C$17*((K141+K140)/2))),0)</f>
        <v>0</v>
      </c>
      <c r="U141" s="57">
        <f>IF(L141&lt;0,((O141*((K141+K140)/2))+((N141*((K141+K140)/2))+C$17*((K141+K140)/2))),0)+U140</f>
        <v>-37850.271026234572</v>
      </c>
      <c r="V141" s="58">
        <f t="shared" si="15"/>
        <v>-1.0513964173954048E-2</v>
      </c>
      <c r="W141" s="52">
        <f t="shared" si="12"/>
        <v>-18991.649202981203</v>
      </c>
      <c r="X141" s="53">
        <f t="shared" si="16"/>
        <v>-5.2754581119392229E-3</v>
      </c>
      <c r="Y141" s="50">
        <f t="shared" si="11"/>
        <v>29.276501037416569</v>
      </c>
    </row>
    <row r="142" spans="7:25" x14ac:dyDescent="0.3">
      <c r="G142" s="37" t="s">
        <v>11</v>
      </c>
      <c r="H142" s="19">
        <v>140</v>
      </c>
      <c r="I142" s="19">
        <v>140</v>
      </c>
      <c r="J142" s="20">
        <v>6.1</v>
      </c>
      <c r="K142" s="21">
        <f t="shared" si="13"/>
        <v>1.6944444444444442</v>
      </c>
      <c r="L142" s="21">
        <f>K142-K141</f>
        <v>1.1666666666666665</v>
      </c>
      <c r="M142" s="19">
        <f>$C$5*L142</f>
        <v>336.99166666666667</v>
      </c>
      <c r="N142" s="19">
        <f>(0.5*$C$9*$C$8*$C$7*K142^2)*-1</f>
        <v>-0.83687310488787814</v>
      </c>
      <c r="O142" s="19">
        <f>M142-N142-C$17</f>
        <v>394.50090977155457</v>
      </c>
      <c r="P142" s="76">
        <f>O142*K142</f>
        <v>668.45987489068955</v>
      </c>
      <c r="Q142" s="81" t="str">
        <f>IF(L142&lt;0,"Braking","Not Braking")</f>
        <v>Not Braking</v>
      </c>
      <c r="R142" s="46">
        <f>(IF(L142&gt;0,(O142*((K142+K141)/2)),0)+R141)</f>
        <v>65308.276208859133</v>
      </c>
      <c r="S142" s="47">
        <f t="shared" si="14"/>
        <v>1.8141187835794204E-2</v>
      </c>
      <c r="T142" s="56">
        <f>IF(L142&lt;0,((O142*((K142+K141)/2))+((N142*((K142+K141)/2))+C$17*((K142+K141)/2))),0)</f>
        <v>0</v>
      </c>
      <c r="U142" s="57">
        <f>IF(L142&lt;0,((O142*((K142+K141)/2))+((N142*((K142+K141)/2))+C$17*((K142+K141)/2))),0)+U141</f>
        <v>-37850.271026234572</v>
      </c>
      <c r="V142" s="58">
        <f t="shared" si="15"/>
        <v>-1.0513964173954048E-2</v>
      </c>
      <c r="W142" s="52">
        <f t="shared" si="12"/>
        <v>-18991.649202981203</v>
      </c>
      <c r="X142" s="53">
        <f t="shared" si="16"/>
        <v>-5.2754581119392229E-3</v>
      </c>
      <c r="Y142" s="50">
        <f t="shared" si="11"/>
        <v>29.080003799587296</v>
      </c>
    </row>
    <row r="143" spans="7:25" x14ac:dyDescent="0.3">
      <c r="G143" s="37" t="s">
        <v>11</v>
      </c>
      <c r="H143" s="19">
        <v>141</v>
      </c>
      <c r="I143" s="19">
        <v>141</v>
      </c>
      <c r="J143" s="20">
        <v>11.7</v>
      </c>
      <c r="K143" s="21">
        <f t="shared" si="13"/>
        <v>3.2499999999999996</v>
      </c>
      <c r="L143" s="21">
        <f>K143-K142</f>
        <v>1.5555555555555554</v>
      </c>
      <c r="M143" s="19">
        <f>$C$5*L143</f>
        <v>449.32222222222219</v>
      </c>
      <c r="N143" s="19">
        <f>(0.5*$C$9*$C$8*$C$7*K143^2)*-1</f>
        <v>-3.0787304307471546</v>
      </c>
      <c r="O143" s="19">
        <f>M143-N143-C$17</f>
        <v>509.07332265296935</v>
      </c>
      <c r="P143" s="76">
        <f>O143*K143</f>
        <v>1654.4882986221501</v>
      </c>
      <c r="Q143" s="81" t="str">
        <f>IF(L143&lt;0,"Braking","Not Braking")</f>
        <v>Not Braking</v>
      </c>
      <c r="R143" s="46">
        <f>(IF(L143&gt;0,(O143*((K143+K142)/2)),0)+R142)</f>
        <v>66566.818589862305</v>
      </c>
      <c r="S143" s="47">
        <f t="shared" si="14"/>
        <v>1.8490782941628418E-2</v>
      </c>
      <c r="T143" s="56">
        <f>IF(L143&lt;0,((O143*((K143+K142)/2))+((N143*((K143+K142)/2))+C$17*((K143+K142)/2))),0)</f>
        <v>0</v>
      </c>
      <c r="U143" s="57">
        <f>IF(L143&lt;0,((O143*((K143+K142)/2))+((N143*((K143+K142)/2))+C$17*((K143+K142)/2))),0)+U142</f>
        <v>-37850.271026234572</v>
      </c>
      <c r="V143" s="58">
        <f t="shared" si="15"/>
        <v>-1.0513964173954048E-2</v>
      </c>
      <c r="W143" s="52">
        <f t="shared" si="12"/>
        <v>-18991.649202981203</v>
      </c>
      <c r="X143" s="53">
        <f t="shared" si="16"/>
        <v>-5.2754581119392229E-3</v>
      </c>
      <c r="Y143" s="50">
        <f t="shared" ref="Y143:Y206" si="17">(X143/S143)*100*-1</f>
        <v>28.530204094617055</v>
      </c>
    </row>
    <row r="144" spans="7:25" x14ac:dyDescent="0.3">
      <c r="G144" s="37" t="s">
        <v>11</v>
      </c>
      <c r="H144" s="19">
        <v>142</v>
      </c>
      <c r="I144" s="19">
        <v>142</v>
      </c>
      <c r="J144" s="20">
        <v>16.399999999999999</v>
      </c>
      <c r="K144" s="21">
        <f t="shared" si="13"/>
        <v>4.5555555555555554</v>
      </c>
      <c r="L144" s="21">
        <f>K144-K143</f>
        <v>1.3055555555555558</v>
      </c>
      <c r="M144" s="19">
        <f>$C$5*L144</f>
        <v>377.10972222222233</v>
      </c>
      <c r="N144" s="19">
        <f>(0.5*$C$9*$C$8*$C$7*K144^2)*-1</f>
        <v>-6.049056444252721</v>
      </c>
      <c r="O144" s="19">
        <f>M144-N144-C$17</f>
        <v>439.83114866647503</v>
      </c>
      <c r="P144" s="76">
        <f>O144*K144</f>
        <v>2003.6752328139416</v>
      </c>
      <c r="Q144" s="81" t="str">
        <f>IF(L144&lt;0,"Braking","Not Braking")</f>
        <v>Not Braking</v>
      </c>
      <c r="R144" s="46">
        <f>(IF(L144&gt;0,(O144*((K144+K143)/2)),0)+R143)</f>
        <v>68283.381822852301</v>
      </c>
      <c r="S144" s="47">
        <f t="shared" si="14"/>
        <v>1.8967606061903418E-2</v>
      </c>
      <c r="T144" s="56">
        <f>IF(L144&lt;0,((O144*((K144+K143)/2))+((N144*((K144+K143)/2))+C$17*((K144+K143)/2))),0)</f>
        <v>0</v>
      </c>
      <c r="U144" s="57">
        <f>IF(L144&lt;0,((O144*((K144+K143)/2))+((N144*((K144+K143)/2))+C$17*((K144+K143)/2))),0)+U143</f>
        <v>-37850.271026234572</v>
      </c>
      <c r="V144" s="58">
        <f t="shared" si="15"/>
        <v>-1.0513964173954048E-2</v>
      </c>
      <c r="W144" s="52">
        <f t="shared" si="12"/>
        <v>-18991.649202981203</v>
      </c>
      <c r="X144" s="53">
        <f t="shared" si="16"/>
        <v>-5.2754581119392229E-3</v>
      </c>
      <c r="Y144" s="50">
        <f t="shared" si="17"/>
        <v>27.812988601313375</v>
      </c>
    </row>
    <row r="145" spans="7:25" x14ac:dyDescent="0.3">
      <c r="G145" s="37" t="s">
        <v>11</v>
      </c>
      <c r="H145" s="19">
        <v>143</v>
      </c>
      <c r="I145" s="19">
        <v>143</v>
      </c>
      <c r="J145" s="20">
        <v>18.899999999999999</v>
      </c>
      <c r="K145" s="21">
        <f t="shared" si="13"/>
        <v>5.2499999999999991</v>
      </c>
      <c r="L145" s="21">
        <f>K145-K144</f>
        <v>0.69444444444444375</v>
      </c>
      <c r="M145" s="19">
        <f>$C$5*L145</f>
        <v>200.5902777777776</v>
      </c>
      <c r="N145" s="19">
        <f>(0.5*$C$9*$C$8*$C$7*K145^2)*-1</f>
        <v>-8.0338468636656515</v>
      </c>
      <c r="O145" s="19">
        <f>M145-N145-C$17</f>
        <v>265.29649464144325</v>
      </c>
      <c r="P145" s="76">
        <f>O145*K145</f>
        <v>1392.8065968675769</v>
      </c>
      <c r="Q145" s="81" t="str">
        <f>IF(L145&lt;0,"Braking","Not Braking")</f>
        <v>Not Braking</v>
      </c>
      <c r="R145" s="46">
        <f>(IF(L145&gt;0,(O145*((K145+K144)/2)),0)+R144)</f>
        <v>69584.071581302705</v>
      </c>
      <c r="S145" s="47">
        <f t="shared" si="14"/>
        <v>1.9328908772584086E-2</v>
      </c>
      <c r="T145" s="56">
        <f>IF(L145&lt;0,((O145*((K145+K144)/2))+((N145*((K145+K144)/2))+C$17*((K145+K144)/2))),0)</f>
        <v>0</v>
      </c>
      <c r="U145" s="57">
        <f>IF(L145&lt;0,((O145*((K145+K144)/2))+((N145*((K145+K144)/2))+C$17*((K145+K144)/2))),0)+U144</f>
        <v>-37850.271026234572</v>
      </c>
      <c r="V145" s="58">
        <f t="shared" si="15"/>
        <v>-1.0513964173954048E-2</v>
      </c>
      <c r="W145" s="52">
        <f t="shared" si="12"/>
        <v>-18991.649202981203</v>
      </c>
      <c r="X145" s="53">
        <f t="shared" si="16"/>
        <v>-5.2754581119392229E-3</v>
      </c>
      <c r="Y145" s="50">
        <f t="shared" si="17"/>
        <v>27.293098508602181</v>
      </c>
    </row>
    <row r="146" spans="7:25" x14ac:dyDescent="0.3">
      <c r="G146" s="37" t="s">
        <v>11</v>
      </c>
      <c r="H146" s="19">
        <v>144</v>
      </c>
      <c r="I146" s="19">
        <v>144</v>
      </c>
      <c r="J146" s="20">
        <v>19.899999999999999</v>
      </c>
      <c r="K146" s="21">
        <f t="shared" si="13"/>
        <v>5.5277777777777777</v>
      </c>
      <c r="L146" s="21">
        <f>K146-K145</f>
        <v>0.27777777777777857</v>
      </c>
      <c r="M146" s="19">
        <f>$C$5*L146</f>
        <v>80.236111111111342</v>
      </c>
      <c r="N146" s="19">
        <f>(0.5*$C$9*$C$8*$C$7*K146^2)*-1</f>
        <v>-8.9064799319174597</v>
      </c>
      <c r="O146" s="19">
        <f>M146-N146-C$17</f>
        <v>145.8149610430288</v>
      </c>
      <c r="P146" s="76">
        <f>O146*K146</f>
        <v>806.03270132118701</v>
      </c>
      <c r="Q146" s="81" t="str">
        <f>IF(L146&lt;0,"Braking","Not Braking")</f>
        <v>Not Braking</v>
      </c>
      <c r="R146" s="46">
        <f>(IF(L146&gt;0,(O146*((K146+K145)/2)),0)+R145)</f>
        <v>70369.852204701252</v>
      </c>
      <c r="S146" s="47">
        <f t="shared" si="14"/>
        <v>1.954718116797257E-2</v>
      </c>
      <c r="T146" s="56">
        <f>IF(L146&lt;0,((O146*((K146+K145)/2))+((N146*((K146+K145)/2))+C$17*((K146+K145)/2))),0)</f>
        <v>0</v>
      </c>
      <c r="U146" s="57">
        <f>IF(L146&lt;0,((O146*((K146+K145)/2))+((N146*((K146+K145)/2))+C$17*((K146+K145)/2))),0)+U145</f>
        <v>-37850.271026234572</v>
      </c>
      <c r="V146" s="58">
        <f t="shared" si="15"/>
        <v>-1.0513964173954048E-2</v>
      </c>
      <c r="W146" s="52">
        <f t="shared" si="12"/>
        <v>-18991.649202981203</v>
      </c>
      <c r="X146" s="53">
        <f t="shared" si="16"/>
        <v>-5.2754581119392229E-3</v>
      </c>
      <c r="Y146" s="50">
        <f t="shared" si="17"/>
        <v>26.988331803988657</v>
      </c>
    </row>
    <row r="147" spans="7:25" x14ac:dyDescent="0.3">
      <c r="G147" s="37" t="s">
        <v>11</v>
      </c>
      <c r="H147" s="19">
        <v>145</v>
      </c>
      <c r="I147" s="19">
        <v>145</v>
      </c>
      <c r="J147" s="20">
        <v>20.8</v>
      </c>
      <c r="K147" s="21">
        <f t="shared" si="13"/>
        <v>5.7777777777777777</v>
      </c>
      <c r="L147" s="21">
        <f>K147-K146</f>
        <v>0.25</v>
      </c>
      <c r="M147" s="19">
        <f>$C$5*L147</f>
        <v>72.212500000000006</v>
      </c>
      <c r="N147" s="19">
        <f>(0.5*$C$9*$C$8*$C$7*K147^2)*-1</f>
        <v>-9.7303085218675545</v>
      </c>
      <c r="O147" s="19">
        <f>M147-N147-C$17</f>
        <v>138.61517852186756</v>
      </c>
      <c r="P147" s="76">
        <f>O147*K147</f>
        <v>800.88769812634587</v>
      </c>
      <c r="Q147" s="81" t="str">
        <f>IF(L147&lt;0,"Braking","Not Braking")</f>
        <v>Not Braking</v>
      </c>
      <c r="R147" s="46">
        <f>(IF(L147&gt;0,(O147*((K147+K146)/2)),0)+R146)</f>
        <v>71153.413005512368</v>
      </c>
      <c r="S147" s="47">
        <f t="shared" si="14"/>
        <v>1.9764836945975656E-2</v>
      </c>
      <c r="T147" s="56">
        <f>IF(L147&lt;0,((O147*((K147+K146)/2))+((N147*((K147+K146)/2))+C$17*((K147+K146)/2))),0)</f>
        <v>0</v>
      </c>
      <c r="U147" s="57">
        <f>IF(L147&lt;0,((O147*((K147+K146)/2))+((N147*((K147+K146)/2))+C$17*((K147+K146)/2))),0)+U146</f>
        <v>-37850.271026234572</v>
      </c>
      <c r="V147" s="58">
        <f t="shared" si="15"/>
        <v>-1.0513964173954048E-2</v>
      </c>
      <c r="W147" s="52">
        <f t="shared" si="12"/>
        <v>-18991.649202981203</v>
      </c>
      <c r="X147" s="53">
        <f t="shared" si="16"/>
        <v>-5.2754581119392229E-3</v>
      </c>
      <c r="Y147" s="50">
        <f t="shared" si="17"/>
        <v>26.691128929416063</v>
      </c>
    </row>
    <row r="148" spans="7:25" x14ac:dyDescent="0.3">
      <c r="G148" s="37" t="s">
        <v>11</v>
      </c>
      <c r="H148" s="19">
        <v>146</v>
      </c>
      <c r="I148" s="19">
        <v>146</v>
      </c>
      <c r="J148" s="20">
        <v>22.8</v>
      </c>
      <c r="K148" s="21">
        <f t="shared" si="13"/>
        <v>6.333333333333333</v>
      </c>
      <c r="L148" s="21">
        <f>K148-K147</f>
        <v>0.55555555555555536</v>
      </c>
      <c r="M148" s="19">
        <f>$C$5*L148</f>
        <v>160.47222222222217</v>
      </c>
      <c r="N148" s="19">
        <f>(0.5*$C$9*$C$8*$C$7*K148^2)*-1</f>
        <v>-11.691483871134498</v>
      </c>
      <c r="O148" s="19">
        <f>M148-N148-C$17</f>
        <v>228.83607609335667</v>
      </c>
      <c r="P148" s="76">
        <f>O148*K148</f>
        <v>1449.2951485912588</v>
      </c>
      <c r="Q148" s="81" t="str">
        <f>IF(L148&lt;0,"Braking","Not Braking")</f>
        <v>Not Braking</v>
      </c>
      <c r="R148" s="46">
        <f>(IF(L148&gt;0,(O148*((K148+K147)/2)),0)+R147)</f>
        <v>72539.142577411025</v>
      </c>
      <c r="S148" s="47">
        <f t="shared" si="14"/>
        <v>2.0149761827058618E-2</v>
      </c>
      <c r="T148" s="56">
        <f>IF(L148&lt;0,((O148*((K148+K147)/2))+((N148*((K148+K147)/2))+C$17*((K148+K147)/2))),0)</f>
        <v>0</v>
      </c>
      <c r="U148" s="57">
        <f>IF(L148&lt;0,((O148*((K148+K147)/2))+((N148*((K148+K147)/2))+C$17*((K148+K147)/2))),0)+U147</f>
        <v>-37850.271026234572</v>
      </c>
      <c r="V148" s="58">
        <f t="shared" si="15"/>
        <v>-1.0513964173954048E-2</v>
      </c>
      <c r="W148" s="52">
        <f t="shared" si="12"/>
        <v>-18991.649202981203</v>
      </c>
      <c r="X148" s="53">
        <f t="shared" si="16"/>
        <v>-5.2754581119392229E-3</v>
      </c>
      <c r="Y148" s="50">
        <f t="shared" si="17"/>
        <v>26.181243020227367</v>
      </c>
    </row>
    <row r="149" spans="7:25" x14ac:dyDescent="0.3">
      <c r="G149" s="37" t="s">
        <v>11</v>
      </c>
      <c r="H149" s="19">
        <v>147</v>
      </c>
      <c r="I149" s="19">
        <v>147</v>
      </c>
      <c r="J149" s="20">
        <v>25.4</v>
      </c>
      <c r="K149" s="21">
        <f t="shared" si="13"/>
        <v>7.0555555555555554</v>
      </c>
      <c r="L149" s="21">
        <f>K149-K148</f>
        <v>0.72222222222222232</v>
      </c>
      <c r="M149" s="19">
        <f>$C$5*L149</f>
        <v>208.61388888888894</v>
      </c>
      <c r="N149" s="19">
        <f>(0.5*$C$9*$C$8*$C$7*K149^2)*-1</f>
        <v>-14.509998719415844</v>
      </c>
      <c r="O149" s="19">
        <f>M149-N149-C$17</f>
        <v>279.79625760830481</v>
      </c>
      <c r="P149" s="76">
        <f>O149*K149</f>
        <v>1974.1180397919284</v>
      </c>
      <c r="Q149" s="81" t="str">
        <f>IF(L149&lt;0,"Braking","Not Braking")</f>
        <v>Not Braking</v>
      </c>
      <c r="R149" s="46">
        <f>(IF(L149&gt;0,(O149*((K149+K148)/2)),0)+R148)</f>
        <v>74412.223079733289</v>
      </c>
      <c r="S149" s="47">
        <f t="shared" si="14"/>
        <v>2.067006196659258E-2</v>
      </c>
      <c r="T149" s="56">
        <f>IF(L149&lt;0,((O149*((K149+K148)/2))+((N149*((K149+K148)/2))+C$17*((K149+K148)/2))),0)</f>
        <v>0</v>
      </c>
      <c r="U149" s="57">
        <f>IF(L149&lt;0,((O149*((K149+K148)/2))+((N149*((K149+K148)/2))+C$17*((K149+K148)/2))),0)+U148</f>
        <v>-37850.271026234572</v>
      </c>
      <c r="V149" s="58">
        <f t="shared" si="15"/>
        <v>-1.0513964173954048E-2</v>
      </c>
      <c r="W149" s="52">
        <f t="shared" si="12"/>
        <v>-18991.649202981203</v>
      </c>
      <c r="X149" s="53">
        <f t="shared" si="16"/>
        <v>-5.2754581119392229E-3</v>
      </c>
      <c r="Y149" s="50">
        <f t="shared" si="17"/>
        <v>25.522217207019199</v>
      </c>
    </row>
    <row r="150" spans="7:25" x14ac:dyDescent="0.3">
      <c r="G150" s="37" t="s">
        <v>11</v>
      </c>
      <c r="H150" s="19">
        <v>148</v>
      </c>
      <c r="I150" s="19">
        <v>148</v>
      </c>
      <c r="J150" s="20">
        <v>27.7</v>
      </c>
      <c r="K150" s="21">
        <f t="shared" si="13"/>
        <v>7.6944444444444438</v>
      </c>
      <c r="L150" s="21">
        <f>K150-K149</f>
        <v>0.6388888888888884</v>
      </c>
      <c r="M150" s="19">
        <f>$C$5*L150</f>
        <v>184.54305555555544</v>
      </c>
      <c r="N150" s="19">
        <f>(0.5*$C$9*$C$8*$C$7*K150^2)*-1</f>
        <v>-17.256768735539374</v>
      </c>
      <c r="O150" s="19">
        <f>M150-N150-C$17</f>
        <v>258.47219429109481</v>
      </c>
      <c r="P150" s="76">
        <f>O150*K150</f>
        <v>1988.7999394064793</v>
      </c>
      <c r="Q150" s="81" t="str">
        <f>IF(L150&lt;0,"Braking","Not Braking")</f>
        <v>Not Braking</v>
      </c>
      <c r="R150" s="46">
        <f>(IF(L150&gt;0,(O150*((K150+K149)/2)),0)+R149)</f>
        <v>76318.455512630113</v>
      </c>
      <c r="S150" s="47">
        <f t="shared" si="14"/>
        <v>2.1199570975730588E-2</v>
      </c>
      <c r="T150" s="56">
        <f>IF(L150&lt;0,((O150*((K150+K149)/2))+((N150*((K150+K149)/2))+C$17*((K150+K149)/2))),0)</f>
        <v>0</v>
      </c>
      <c r="U150" s="57">
        <f>IF(L150&lt;0,((O150*((K150+K149)/2))+((N150*((K150+K149)/2))+C$17*((K150+K149)/2))),0)+U149</f>
        <v>-37850.271026234572</v>
      </c>
      <c r="V150" s="58">
        <f t="shared" si="15"/>
        <v>-1.0513964173954048E-2</v>
      </c>
      <c r="W150" s="52">
        <f t="shared" si="12"/>
        <v>-18991.649202981203</v>
      </c>
      <c r="X150" s="53">
        <f t="shared" si="16"/>
        <v>-5.2754581119392229E-3</v>
      </c>
      <c r="Y150" s="50">
        <f t="shared" si="17"/>
        <v>24.884739969401281</v>
      </c>
    </row>
    <row r="151" spans="7:25" x14ac:dyDescent="0.3">
      <c r="G151" s="37" t="s">
        <v>11</v>
      </c>
      <c r="H151" s="19">
        <v>149</v>
      </c>
      <c r="I151" s="19">
        <v>149</v>
      </c>
      <c r="J151" s="20">
        <v>29.2</v>
      </c>
      <c r="K151" s="21">
        <f t="shared" si="13"/>
        <v>8.1111111111111107</v>
      </c>
      <c r="L151" s="21">
        <f>K151-K150</f>
        <v>0.41666666666666696</v>
      </c>
      <c r="M151" s="19">
        <f>$C$5*L151</f>
        <v>120.35416666666676</v>
      </c>
      <c r="N151" s="19">
        <f>(0.5*$C$9*$C$8*$C$7*K151^2)*-1</f>
        <v>-19.176336580263381</v>
      </c>
      <c r="O151" s="19">
        <f>M151-N151-C$17</f>
        <v>196.20287324693015</v>
      </c>
      <c r="P151" s="76">
        <f>O151*K151</f>
        <v>1591.4233052251</v>
      </c>
      <c r="Q151" s="81" t="str">
        <f>IF(L151&lt;0,"Braking","Not Braking")</f>
        <v>Not Braking</v>
      </c>
      <c r="R151" s="46">
        <f>(IF(L151&gt;0,(O151*((K151+K150)/2)),0)+R150)</f>
        <v>77869.0032192621</v>
      </c>
      <c r="S151" s="47">
        <f t="shared" si="14"/>
        <v>2.163027867201725E-2</v>
      </c>
      <c r="T151" s="56">
        <f>IF(L151&lt;0,((O151*((K151+K150)/2))+((N151*((K151+K150)/2))+C$17*((K151+K150)/2))),0)</f>
        <v>0</v>
      </c>
      <c r="U151" s="57">
        <f>IF(L151&lt;0,((O151*((K151+K150)/2))+((N151*((K151+K150)/2))+C$17*((K151+K150)/2))),0)+U150</f>
        <v>-37850.271026234572</v>
      </c>
      <c r="V151" s="58">
        <f t="shared" si="15"/>
        <v>-1.0513964173954048E-2</v>
      </c>
      <c r="W151" s="52">
        <f t="shared" si="12"/>
        <v>-18991.649202981203</v>
      </c>
      <c r="X151" s="53">
        <f t="shared" si="16"/>
        <v>-5.2754581119392229E-3</v>
      </c>
      <c r="Y151" s="50">
        <f t="shared" si="17"/>
        <v>24.389228599093361</v>
      </c>
    </row>
    <row r="152" spans="7:25" x14ac:dyDescent="0.3">
      <c r="G152" s="37" t="s">
        <v>11</v>
      </c>
      <c r="H152" s="19">
        <v>150</v>
      </c>
      <c r="I152" s="19">
        <v>150</v>
      </c>
      <c r="J152" s="20">
        <v>29.8</v>
      </c>
      <c r="K152" s="21">
        <f t="shared" si="13"/>
        <v>8.2777777777777786</v>
      </c>
      <c r="L152" s="21">
        <f>K152-K151</f>
        <v>0.16666666666666785</v>
      </c>
      <c r="M152" s="19">
        <f>$C$5*L152</f>
        <v>48.141666666667014</v>
      </c>
      <c r="N152" s="19">
        <f>(0.5*$C$9*$C$8*$C$7*K152^2)*-1</f>
        <v>-19.972501802328182</v>
      </c>
      <c r="O152" s="19">
        <f>M152-N152-C$17</f>
        <v>124.78653846899519</v>
      </c>
      <c r="P152" s="76">
        <f>O152*K152</f>
        <v>1032.9552351044604</v>
      </c>
      <c r="Q152" s="81" t="str">
        <f>IF(L152&lt;0,"Braking","Not Braking")</f>
        <v>Not Braking</v>
      </c>
      <c r="R152" s="46">
        <f>(IF(L152&gt;0,(O152*((K152+K151)/2)),0)+R151)</f>
        <v>78891.559576160813</v>
      </c>
      <c r="S152" s="47">
        <f t="shared" si="14"/>
        <v>2.1914322104489115E-2</v>
      </c>
      <c r="T152" s="56">
        <f>IF(L152&lt;0,((O152*((K152+K151)/2))+((N152*((K152+K151)/2))+C$17*((K152+K151)/2))),0)</f>
        <v>0</v>
      </c>
      <c r="U152" s="57">
        <f>IF(L152&lt;0,((O152*((K152+K151)/2))+((N152*((K152+K151)/2))+C$17*((K152+K151)/2))),0)+U151</f>
        <v>-37850.271026234572</v>
      </c>
      <c r="V152" s="58">
        <f t="shared" si="15"/>
        <v>-1.0513964173954048E-2</v>
      </c>
      <c r="W152" s="52">
        <f t="shared" si="12"/>
        <v>-18991.649202981203</v>
      </c>
      <c r="X152" s="53">
        <f t="shared" si="16"/>
        <v>-5.2754581119392229E-3</v>
      </c>
      <c r="Y152" s="50">
        <f t="shared" si="17"/>
        <v>24.073106559196525</v>
      </c>
    </row>
    <row r="153" spans="7:25" x14ac:dyDescent="0.3">
      <c r="G153" s="37" t="s">
        <v>11</v>
      </c>
      <c r="H153" s="19">
        <v>151</v>
      </c>
      <c r="I153" s="19">
        <v>151</v>
      </c>
      <c r="J153" s="20">
        <v>29.4</v>
      </c>
      <c r="K153" s="21">
        <f t="shared" si="13"/>
        <v>8.1666666666666661</v>
      </c>
      <c r="L153" s="21">
        <f>K153-K152</f>
        <v>-0.11111111111111249</v>
      </c>
      <c r="M153" s="19">
        <f>$C$5*L153</f>
        <v>-32.094444444444846</v>
      </c>
      <c r="N153" s="19">
        <f>(0.5*$C$9*$C$8*$C$7*K153^2)*-1</f>
        <v>-19.439925744178616</v>
      </c>
      <c r="O153" s="19">
        <f>M153-N153-C$17</f>
        <v>44.017851299733778</v>
      </c>
      <c r="P153" s="76">
        <f>O153*K153</f>
        <v>359.47911894782584</v>
      </c>
      <c r="Q153" s="81" t="str">
        <f>IF(L153&lt;0,"Braking","Not Braking")</f>
        <v>Braking</v>
      </c>
      <c r="R153" s="46">
        <f>(IF(L153&gt;0,(O153*((K153+K152)/2)),0)+R152)</f>
        <v>78891.559576160813</v>
      </c>
      <c r="S153" s="47">
        <f t="shared" si="14"/>
        <v>2.1914322104489115E-2</v>
      </c>
      <c r="T153" s="56">
        <f>IF(L153&lt;0,((O153*((K153+K152)/2))+((N153*((K153+K152)/2))+C$17*((K153+K152)/2))),0)</f>
        <v>-263.88765432099086</v>
      </c>
      <c r="U153" s="57">
        <f>IF(L153&lt;0,((O153*((K153+K152)/2))+((N153*((K153+K152)/2))+C$17*((K153+K152)/2))),0)+U152</f>
        <v>-38114.158680555563</v>
      </c>
      <c r="V153" s="58">
        <f t="shared" si="15"/>
        <v>-1.0587266300154323E-2</v>
      </c>
      <c r="W153" s="52">
        <f t="shared" si="12"/>
        <v>-19124.056755793394</v>
      </c>
      <c r="X153" s="53">
        <f t="shared" si="16"/>
        <v>-5.3122379877203873E-3</v>
      </c>
      <c r="Y153" s="50">
        <f t="shared" si="17"/>
        <v>24.240941437253873</v>
      </c>
    </row>
    <row r="154" spans="7:25" x14ac:dyDescent="0.3">
      <c r="G154" s="37" t="s">
        <v>11</v>
      </c>
      <c r="H154" s="19">
        <v>152</v>
      </c>
      <c r="I154" s="19">
        <v>152</v>
      </c>
      <c r="J154" s="20">
        <v>27.2</v>
      </c>
      <c r="K154" s="21">
        <f t="shared" si="13"/>
        <v>7.5555555555555554</v>
      </c>
      <c r="L154" s="21">
        <f>K154-K153</f>
        <v>-0.61111111111111072</v>
      </c>
      <c r="M154" s="19">
        <f>$C$5*L154</f>
        <v>-176.51944444444433</v>
      </c>
      <c r="N154" s="19">
        <f>(0.5*$C$9*$C$8*$C$7*K154^2)*-1</f>
        <v>-16.639403330294218</v>
      </c>
      <c r="O154" s="19">
        <f>M154-N154-C$17</f>
        <v>-103.20767111415012</v>
      </c>
      <c r="P154" s="76">
        <f>O154*K154</f>
        <v>-779.79129286246757</v>
      </c>
      <c r="Q154" s="81" t="str">
        <f>IF(L154&lt;0,"Braking","Not Braking")</f>
        <v>Braking</v>
      </c>
      <c r="R154" s="46">
        <f>(IF(L154&gt;0,(O154*((K154+K153)/2)),0)+R153)</f>
        <v>78891.559576160813</v>
      </c>
      <c r="S154" s="47">
        <f t="shared" si="14"/>
        <v>2.1914322104489115E-2</v>
      </c>
      <c r="T154" s="56">
        <f>IF(L154&lt;0,((O154*((K154+K153)/2))+((N154*((K154+K153)/2))+C$17*((K154+K153)/2))),0)</f>
        <v>-1387.6389660493819</v>
      </c>
      <c r="U154" s="57">
        <f>IF(L154&lt;0,((O154*((K154+K153)/2))+((N154*((K154+K153)/2))+C$17*((K154+K153)/2))),0)+U153</f>
        <v>-39501.797646604944</v>
      </c>
      <c r="V154" s="58">
        <f t="shared" si="15"/>
        <v>-1.0972721568501374E-2</v>
      </c>
      <c r="W154" s="52">
        <f t="shared" si="12"/>
        <v>-19820.314715091263</v>
      </c>
      <c r="X154" s="53">
        <f t="shared" si="16"/>
        <v>-5.5056429764142401E-3</v>
      </c>
      <c r="Y154" s="50">
        <f t="shared" si="17"/>
        <v>25.12349207136285</v>
      </c>
    </row>
    <row r="155" spans="7:25" x14ac:dyDescent="0.3">
      <c r="G155" s="37" t="s">
        <v>11</v>
      </c>
      <c r="H155" s="19">
        <v>153</v>
      </c>
      <c r="I155" s="19">
        <v>153</v>
      </c>
      <c r="J155" s="20">
        <v>22.6</v>
      </c>
      <c r="K155" s="21">
        <f t="shared" si="13"/>
        <v>6.2777777777777777</v>
      </c>
      <c r="L155" s="21">
        <f>K155-K154</f>
        <v>-1.2777777777777777</v>
      </c>
      <c r="M155" s="19">
        <f>$C$5*L155</f>
        <v>-369.08611111111111</v>
      </c>
      <c r="N155" s="19">
        <f>(0.5*$C$9*$C$8*$C$7*K155^2)*-1</f>
        <v>-11.487269740729179</v>
      </c>
      <c r="O155" s="19">
        <f>M155-N155-C$17</f>
        <v>-300.92647137038193</v>
      </c>
      <c r="P155" s="76">
        <f>O155*K155</f>
        <v>-1889.1495147140643</v>
      </c>
      <c r="Q155" s="81" t="str">
        <f>IF(L155&lt;0,"Braking","Not Braking")</f>
        <v>Braking</v>
      </c>
      <c r="R155" s="46">
        <f>(IF(L155&gt;0,(O155*((K155+K154)/2)),0)+R154)</f>
        <v>78891.559576160813</v>
      </c>
      <c r="S155" s="47">
        <f t="shared" si="14"/>
        <v>2.1914322104489115E-2</v>
      </c>
      <c r="T155" s="56">
        <f>IF(L155&lt;0,((O155*((K155+K154)/2))+((N155*((K155+K154)/2))+C$17*((K155+K154)/2))),0)</f>
        <v>-2552.8456018518518</v>
      </c>
      <c r="U155" s="57">
        <f>IF(L155&lt;0,((O155*((K155+K154)/2))+((N155*((K155+K154)/2))+C$17*((K155+K154)/2))),0)+U154</f>
        <v>-42054.643248456792</v>
      </c>
      <c r="V155" s="58">
        <f t="shared" si="15"/>
        <v>-1.1681845346793554E-2</v>
      </c>
      <c r="W155" s="52">
        <f t="shared" si="12"/>
        <v>-21101.223591705111</v>
      </c>
      <c r="X155" s="53">
        <f t="shared" si="16"/>
        <v>-5.8614509976958641E-3</v>
      </c>
      <c r="Y155" s="50">
        <f t="shared" si="17"/>
        <v>26.74712441365072</v>
      </c>
    </row>
    <row r="156" spans="7:25" x14ac:dyDescent="0.3">
      <c r="G156" s="37" t="s">
        <v>11</v>
      </c>
      <c r="H156" s="19">
        <v>154</v>
      </c>
      <c r="I156" s="19">
        <v>154</v>
      </c>
      <c r="J156" s="20">
        <v>17.3</v>
      </c>
      <c r="K156" s="21">
        <f t="shared" si="13"/>
        <v>4.8055555555555554</v>
      </c>
      <c r="L156" s="21">
        <f>K156-K155</f>
        <v>-1.4722222222222223</v>
      </c>
      <c r="M156" s="19">
        <f>$C$5*L156</f>
        <v>-425.25138888888893</v>
      </c>
      <c r="N156" s="19">
        <f>(0.5*$C$9*$C$8*$C$7*K156^2)*-1</f>
        <v>-6.7311946133268776</v>
      </c>
      <c r="O156" s="19">
        <f>M156-N156-C$17</f>
        <v>-361.84782427556206</v>
      </c>
      <c r="P156" s="76">
        <f>O156*K156</f>
        <v>-1738.8798222131177</v>
      </c>
      <c r="Q156" s="81" t="str">
        <f>IF(L156&lt;0,"Braking","Not Braking")</f>
        <v>Braking</v>
      </c>
      <c r="R156" s="46">
        <f>(IF(L156&gt;0,(O156*((K156+K155)/2)),0)+R155)</f>
        <v>78891.559576160813</v>
      </c>
      <c r="S156" s="47">
        <f t="shared" si="14"/>
        <v>2.1914322104489115E-2</v>
      </c>
      <c r="T156" s="56">
        <f>IF(L156&lt;0,((O156*((K156+K155)/2))+((N156*((K156+K155)/2))+C$17*((K156+K155)/2))),0)</f>
        <v>-2356.6014467592595</v>
      </c>
      <c r="U156" s="57">
        <f>IF(L156&lt;0,((O156*((K156+K155)/2))+((N156*((K156+K155)/2))+C$17*((K156+K155)/2))),0)+U155</f>
        <v>-44411.244695216054</v>
      </c>
      <c r="V156" s="58">
        <f t="shared" si="15"/>
        <v>-1.2336456859782238E-2</v>
      </c>
      <c r="W156" s="52">
        <f t="shared" si="12"/>
        <v>-22283.665533985233</v>
      </c>
      <c r="X156" s="53">
        <f t="shared" si="16"/>
        <v>-6.1899070927736756E-3</v>
      </c>
      <c r="Y156" s="50">
        <f t="shared" si="17"/>
        <v>28.245943740626512</v>
      </c>
    </row>
    <row r="157" spans="7:25" x14ac:dyDescent="0.3">
      <c r="G157" s="37" t="s">
        <v>11</v>
      </c>
      <c r="H157" s="19">
        <v>155</v>
      </c>
      <c r="I157" s="19">
        <v>155</v>
      </c>
      <c r="J157" s="20">
        <v>13.3</v>
      </c>
      <c r="K157" s="21">
        <f t="shared" si="13"/>
        <v>3.6944444444444446</v>
      </c>
      <c r="L157" s="21">
        <f>K157-K156</f>
        <v>-1.1111111111111107</v>
      </c>
      <c r="M157" s="19">
        <f>$C$5*L157</f>
        <v>-320.94444444444434</v>
      </c>
      <c r="N157" s="19">
        <f>(0.5*$C$9*$C$8*$C$7*K157^2)*-1</f>
        <v>-3.9783521505943784</v>
      </c>
      <c r="O157" s="19">
        <f>M157-N157-C$17</f>
        <v>-260.29372229384995</v>
      </c>
      <c r="P157" s="76">
        <f>O157*K157</f>
        <v>-961.6406962522791</v>
      </c>
      <c r="Q157" s="81" t="str">
        <f>IF(L157&lt;0,"Braking","Not Braking")</f>
        <v>Braking</v>
      </c>
      <c r="R157" s="46">
        <f>(IF(L157&gt;0,(O157*((K157+K156)/2)),0)+R156)</f>
        <v>78891.559576160813</v>
      </c>
      <c r="S157" s="47">
        <f t="shared" si="14"/>
        <v>2.1914322104489115E-2</v>
      </c>
      <c r="T157" s="56">
        <f>IF(L157&lt;0,((O157*((K157+K156)/2))+((N157*((K157+K156)/2))+C$17*((K157+K156)/2))),0)</f>
        <v>-1364.0138888888885</v>
      </c>
      <c r="U157" s="57">
        <f>IF(L157&lt;0,((O157*((K157+K156)/2))+((N157*((K157+K156)/2))+C$17*((K157+K156)/2))),0)+U156</f>
        <v>-45775.258584104944</v>
      </c>
      <c r="V157" s="58">
        <f t="shared" si="15"/>
        <v>-1.2715349606695818E-2</v>
      </c>
      <c r="W157" s="52">
        <f t="shared" si="12"/>
        <v>-22968.069438723905</v>
      </c>
      <c r="X157" s="53">
        <f t="shared" si="16"/>
        <v>-6.3800192885344184E-3</v>
      </c>
      <c r="Y157" s="50">
        <f t="shared" si="17"/>
        <v>29.113468617071582</v>
      </c>
    </row>
    <row r="158" spans="7:25" x14ac:dyDescent="0.3">
      <c r="G158" s="37" t="s">
        <v>11</v>
      </c>
      <c r="H158" s="19">
        <v>156</v>
      </c>
      <c r="I158" s="19">
        <v>156</v>
      </c>
      <c r="J158" s="20">
        <v>12</v>
      </c>
      <c r="K158" s="21">
        <f t="shared" si="13"/>
        <v>3.333333333333333</v>
      </c>
      <c r="L158" s="21">
        <f>K158-K157</f>
        <v>-0.3611111111111116</v>
      </c>
      <c r="M158" s="19">
        <f>$C$5*L158</f>
        <v>-104.3069444444446</v>
      </c>
      <c r="N158" s="19">
        <f>(0.5*$C$9*$C$8*$C$7*K158^2)*-1</f>
        <v>-3.2386381914499989</v>
      </c>
      <c r="O158" s="19">
        <f>M158-N158-C$17</f>
        <v>-44.395936252994595</v>
      </c>
      <c r="P158" s="76">
        <f>O158*K158</f>
        <v>-147.98645417664864</v>
      </c>
      <c r="Q158" s="81" t="str">
        <f>IF(L158&lt;0,"Braking","Not Braking")</f>
        <v>Braking</v>
      </c>
      <c r="R158" s="46">
        <f>(IF(L158&gt;0,(O158*((K158+K157)/2)),0)+R157)</f>
        <v>78891.559576160813</v>
      </c>
      <c r="S158" s="47">
        <f t="shared" si="14"/>
        <v>2.1914322104489115E-2</v>
      </c>
      <c r="T158" s="56">
        <f>IF(L158&lt;0,((O158*((K158+K157)/2))+((N158*((K158+K157)/2))+C$17*((K158+K157)/2))),0)</f>
        <v>-366.52301311728445</v>
      </c>
      <c r="U158" s="57">
        <f>IF(L158&lt;0,((O158*((K158+K157)/2))+((N158*((K158+K157)/2))+C$17*((K158+K157)/2))),0)+U157</f>
        <v>-46141.781597222231</v>
      </c>
      <c r="V158" s="58">
        <f t="shared" si="15"/>
        <v>-1.2817161554783954E-2</v>
      </c>
      <c r="W158" s="52">
        <f t="shared" si="12"/>
        <v>-23151.975030446578</v>
      </c>
      <c r="X158" s="53">
        <f t="shared" si="16"/>
        <v>-6.4311041751240498E-3</v>
      </c>
      <c r="Y158" s="50">
        <f t="shared" si="17"/>
        <v>29.346580489508494</v>
      </c>
    </row>
    <row r="159" spans="7:25" x14ac:dyDescent="0.3">
      <c r="G159" s="37" t="s">
        <v>11</v>
      </c>
      <c r="H159" s="19">
        <v>157</v>
      </c>
      <c r="I159" s="19">
        <v>157</v>
      </c>
      <c r="J159" s="20">
        <v>12.6</v>
      </c>
      <c r="K159" s="21">
        <f t="shared" si="13"/>
        <v>3.5</v>
      </c>
      <c r="L159" s="21">
        <f>K159-K158</f>
        <v>0.16666666666666696</v>
      </c>
      <c r="M159" s="19">
        <f>$C$5*L159</f>
        <v>48.141666666666758</v>
      </c>
      <c r="N159" s="19">
        <f>(0.5*$C$9*$C$8*$C$7*K159^2)*-1</f>
        <v>-3.5705986060736246</v>
      </c>
      <c r="O159" s="19">
        <f>M159-N159-C$17</f>
        <v>108.38463527274038</v>
      </c>
      <c r="P159" s="76">
        <f>O159*K159</f>
        <v>379.34622345459132</v>
      </c>
      <c r="Q159" s="81" t="str">
        <f>IF(L159&lt;0,"Braking","Not Braking")</f>
        <v>Not Braking</v>
      </c>
      <c r="R159" s="46">
        <f>(IF(L159&gt;0,(O159*((K159+K158)/2)),0)+R158)</f>
        <v>79261.873746676007</v>
      </c>
      <c r="S159" s="47">
        <f t="shared" si="14"/>
        <v>2.2017187151854446E-2</v>
      </c>
      <c r="T159" s="56">
        <f>IF(L159&lt;0,((O159*((K159+K158)/2))+((N159*((K159+K158)/2))+C$17*((K159+K158)/2))),0)</f>
        <v>0</v>
      </c>
      <c r="U159" s="57">
        <f>IF(L159&lt;0,((O159*((K159+K158)/2))+((N159*((K159+K158)/2))+C$17*((K159+K158)/2))),0)+U158</f>
        <v>-46141.781597222231</v>
      </c>
      <c r="V159" s="58">
        <f t="shared" si="15"/>
        <v>-1.2817161554783954E-2</v>
      </c>
      <c r="W159" s="52">
        <f t="shared" si="12"/>
        <v>-23151.975030446578</v>
      </c>
      <c r="X159" s="53">
        <f t="shared" si="16"/>
        <v>-6.4311041751240498E-3</v>
      </c>
      <c r="Y159" s="50">
        <f t="shared" si="17"/>
        <v>29.209472267134611</v>
      </c>
    </row>
    <row r="160" spans="7:25" x14ac:dyDescent="0.3">
      <c r="G160" s="37" t="s">
        <v>11</v>
      </c>
      <c r="H160" s="19">
        <v>158</v>
      </c>
      <c r="I160" s="19">
        <v>158</v>
      </c>
      <c r="J160" s="20">
        <v>14.1</v>
      </c>
      <c r="K160" s="21">
        <f t="shared" si="13"/>
        <v>3.9166666666666665</v>
      </c>
      <c r="L160" s="21">
        <f>K160-K159</f>
        <v>0.41666666666666652</v>
      </c>
      <c r="M160" s="19">
        <f>$C$5*L160</f>
        <v>120.35416666666663</v>
      </c>
      <c r="N160" s="19">
        <f>(0.5*$C$9*$C$8*$C$7*K160^2)*-1</f>
        <v>-4.4713448530706552</v>
      </c>
      <c r="O160" s="19">
        <f>M160-N160-C$17</f>
        <v>181.49788151973729</v>
      </c>
      <c r="P160" s="76">
        <f>O160*K160</f>
        <v>710.86670261897098</v>
      </c>
      <c r="Q160" s="81" t="str">
        <f>IF(L160&lt;0,"Braking","Not Braking")</f>
        <v>Not Braking</v>
      </c>
      <c r="R160" s="46">
        <f>(IF(L160&gt;0,(O160*((K160+K159)/2)),0)+R159)</f>
        <v>79934.928390645029</v>
      </c>
      <c r="S160" s="47">
        <f t="shared" si="14"/>
        <v>2.2204146775179175E-2</v>
      </c>
      <c r="T160" s="56">
        <f>IF(L160&lt;0,((O160*((K160+K159)/2))+((N160*((K160+K159)/2))+C$17*((K160+K159)/2))),0)</f>
        <v>0</v>
      </c>
      <c r="U160" s="57">
        <f>IF(L160&lt;0,((O160*((K160+K159)/2))+((N160*((K160+K159)/2))+C$17*((K160+K159)/2))),0)+U159</f>
        <v>-46141.781597222231</v>
      </c>
      <c r="V160" s="58">
        <f t="shared" si="15"/>
        <v>-1.2817161554783954E-2</v>
      </c>
      <c r="W160" s="52">
        <f t="shared" si="12"/>
        <v>-23151.975030446578</v>
      </c>
      <c r="X160" s="53">
        <f t="shared" si="16"/>
        <v>-6.4311041751240498E-3</v>
      </c>
      <c r="Y160" s="50">
        <f t="shared" si="17"/>
        <v>28.963527579961042</v>
      </c>
    </row>
    <row r="161" spans="7:25" x14ac:dyDescent="0.3">
      <c r="G161" s="37" t="s">
        <v>11</v>
      </c>
      <c r="H161" s="19">
        <v>159</v>
      </c>
      <c r="I161" s="19">
        <v>159</v>
      </c>
      <c r="J161" s="20">
        <v>17.2</v>
      </c>
      <c r="K161" s="21">
        <f t="shared" si="13"/>
        <v>4.7777777777777777</v>
      </c>
      <c r="L161" s="21">
        <f>K161-K160</f>
        <v>0.86111111111111116</v>
      </c>
      <c r="M161" s="19">
        <f>$C$5*L161</f>
        <v>248.73194444444448</v>
      </c>
      <c r="N161" s="19">
        <f>(0.5*$C$9*$C$8*$C$7*K161^2)*-1</f>
        <v>-6.6536022399900538</v>
      </c>
      <c r="O161" s="19">
        <f>M161-N161-C$17</f>
        <v>312.05791668443453</v>
      </c>
      <c r="P161" s="76">
        <f>O161*K161</f>
        <v>1490.9433797145205</v>
      </c>
      <c r="Q161" s="81" t="str">
        <f>IF(L161&lt;0,"Braking","Not Braking")</f>
        <v>Not Braking</v>
      </c>
      <c r="R161" s="46">
        <f>(IF(L161&gt;0,(O161*((K161+K160)/2)),0)+R160)</f>
        <v>81291.513500675966</v>
      </c>
      <c r="S161" s="47">
        <f t="shared" si="14"/>
        <v>2.2580975972409989E-2</v>
      </c>
      <c r="T161" s="56">
        <f>IF(L161&lt;0,((O161*((K161+K160)/2))+((N161*((K161+K160)/2))+C$17*((K161+K160)/2))),0)</f>
        <v>0</v>
      </c>
      <c r="U161" s="57">
        <f>IF(L161&lt;0,((O161*((K161+K160)/2))+((N161*((K161+K160)/2))+C$17*((K161+K160)/2))),0)+U160</f>
        <v>-46141.781597222231</v>
      </c>
      <c r="V161" s="58">
        <f t="shared" si="15"/>
        <v>-1.2817161554783954E-2</v>
      </c>
      <c r="W161" s="52">
        <f t="shared" si="12"/>
        <v>-23151.975030446578</v>
      </c>
      <c r="X161" s="53">
        <f t="shared" si="16"/>
        <v>-6.4311041751240498E-3</v>
      </c>
      <c r="Y161" s="50">
        <f t="shared" si="17"/>
        <v>28.48018696349412</v>
      </c>
    </row>
    <row r="162" spans="7:25" x14ac:dyDescent="0.3">
      <c r="G162" s="37" t="s">
        <v>11</v>
      </c>
      <c r="H162" s="19">
        <v>160</v>
      </c>
      <c r="I162" s="19">
        <v>160</v>
      </c>
      <c r="J162" s="20">
        <v>20.100000000000001</v>
      </c>
      <c r="K162" s="21">
        <f t="shared" si="13"/>
        <v>5.5833333333333339</v>
      </c>
      <c r="L162" s="21">
        <f>K162-K161</f>
        <v>0.80555555555555625</v>
      </c>
      <c r="M162" s="19">
        <f>$C$5*L162</f>
        <v>232.68472222222243</v>
      </c>
      <c r="N162" s="19">
        <f>(0.5*$C$9*$C$8*$C$7*K162^2)*-1</f>
        <v>-9.0864042758869061</v>
      </c>
      <c r="O162" s="19">
        <f>M162-N162-C$17</f>
        <v>298.44349649810937</v>
      </c>
      <c r="P162" s="76">
        <f>O162*K162</f>
        <v>1666.3095221144442</v>
      </c>
      <c r="Q162" s="81" t="str">
        <f>IF(L162&lt;0,"Braking","Not Braking")</f>
        <v>Not Braking</v>
      </c>
      <c r="R162" s="46">
        <f>(IF(L162&gt;0,(O162*((K162+K161)/2)),0)+R161)</f>
        <v>82837.616614478669</v>
      </c>
      <c r="S162" s="47">
        <f t="shared" si="14"/>
        <v>2.3010449059577408E-2</v>
      </c>
      <c r="T162" s="56">
        <f>IF(L162&lt;0,((O162*((K162+K161)/2))+((N162*((K162+K161)/2))+C$17*((K162+K161)/2))),0)</f>
        <v>0</v>
      </c>
      <c r="U162" s="57">
        <f>IF(L162&lt;0,((O162*((K162+K161)/2))+((N162*((K162+K161)/2))+C$17*((K162+K161)/2))),0)+U161</f>
        <v>-46141.781597222231</v>
      </c>
      <c r="V162" s="58">
        <f t="shared" si="15"/>
        <v>-1.2817161554783954E-2</v>
      </c>
      <c r="W162" s="52">
        <f t="shared" si="12"/>
        <v>-23151.975030446578</v>
      </c>
      <c r="X162" s="53">
        <f t="shared" si="16"/>
        <v>-6.4311041751240498E-3</v>
      </c>
      <c r="Y162" s="50">
        <f t="shared" si="17"/>
        <v>27.948625246178306</v>
      </c>
    </row>
    <row r="163" spans="7:25" x14ac:dyDescent="0.3">
      <c r="G163" s="37" t="s">
        <v>11</v>
      </c>
      <c r="H163" s="19">
        <v>161</v>
      </c>
      <c r="I163" s="19">
        <v>161</v>
      </c>
      <c r="J163" s="20">
        <v>23.4</v>
      </c>
      <c r="K163" s="21">
        <f t="shared" si="13"/>
        <v>6.4999999999999991</v>
      </c>
      <c r="L163" s="21">
        <f>K163-K162</f>
        <v>0.91666666666666519</v>
      </c>
      <c r="M163" s="19">
        <f>$C$5*L163</f>
        <v>264.77916666666624</v>
      </c>
      <c r="N163" s="19">
        <f>(0.5*$C$9*$C$8*$C$7*K163^2)*-1</f>
        <v>-12.314921722988618</v>
      </c>
      <c r="O163" s="19">
        <f>M163-N163-C$17</f>
        <v>333.76645838965487</v>
      </c>
      <c r="P163" s="76">
        <f>O163*K163</f>
        <v>2169.4819795327562</v>
      </c>
      <c r="Q163" s="81" t="str">
        <f>IF(L163&lt;0,"Braking","Not Braking")</f>
        <v>Not Braking</v>
      </c>
      <c r="R163" s="46">
        <f>(IF(L163&gt;0,(O163*((K163+K162)/2)),0)+R162)</f>
        <v>84854.122300582836</v>
      </c>
      <c r="S163" s="47">
        <f t="shared" si="14"/>
        <v>2.3570589527939678E-2</v>
      </c>
      <c r="T163" s="56">
        <f>IF(L163&lt;0,((O163*((K163+K162)/2))+((N163*((K163+K162)/2))+C$17*((K163+K162)/2))),0)</f>
        <v>0</v>
      </c>
      <c r="U163" s="57">
        <f>IF(L163&lt;0,((O163*((K163+K162)/2))+((N163*((K163+K162)/2))+C$17*((K163+K162)/2))),0)+U162</f>
        <v>-46141.781597222231</v>
      </c>
      <c r="V163" s="58">
        <f t="shared" si="15"/>
        <v>-1.2817161554783954E-2</v>
      </c>
      <c r="W163" s="52">
        <f t="shared" si="12"/>
        <v>-23151.975030446578</v>
      </c>
      <c r="X163" s="53">
        <f t="shared" si="16"/>
        <v>-6.4311041751240498E-3</v>
      </c>
      <c r="Y163" s="50">
        <f t="shared" si="17"/>
        <v>27.284443469268616</v>
      </c>
    </row>
    <row r="164" spans="7:25" x14ac:dyDescent="0.3">
      <c r="G164" s="37" t="s">
        <v>11</v>
      </c>
      <c r="H164" s="19">
        <v>162</v>
      </c>
      <c r="I164" s="19">
        <v>162</v>
      </c>
      <c r="J164" s="20">
        <v>25.5</v>
      </c>
      <c r="K164" s="21">
        <f t="shared" si="13"/>
        <v>7.083333333333333</v>
      </c>
      <c r="L164" s="21">
        <f>K164-K163</f>
        <v>0.58333333333333393</v>
      </c>
      <c r="M164" s="19">
        <f>$C$5*L164</f>
        <v>168.49583333333351</v>
      </c>
      <c r="N164" s="19">
        <f>(0.5*$C$9*$C$8*$C$7*K164^2)*-1</f>
        <v>-14.624475583266403</v>
      </c>
      <c r="O164" s="19">
        <f>M164-N164-C$17</f>
        <v>239.79267891659993</v>
      </c>
      <c r="P164" s="76">
        <f>O164*K164</f>
        <v>1698.5314756592495</v>
      </c>
      <c r="Q164" s="81" t="str">
        <f>IF(L164&lt;0,"Braking","Not Braking")</f>
        <v>Not Braking</v>
      </c>
      <c r="R164" s="46">
        <f>(IF(L164&gt;0,(O164*((K164+K163)/2)),0)+R163)</f>
        <v>86482.714244891409</v>
      </c>
      <c r="S164" s="47">
        <f t="shared" si="14"/>
        <v>2.4022976179136502E-2</v>
      </c>
      <c r="T164" s="56">
        <f>IF(L164&lt;0,((O164*((K164+K163)/2))+((N164*((K164+K163)/2))+C$17*((K164+K163)/2))),0)</f>
        <v>0</v>
      </c>
      <c r="U164" s="57">
        <f>IF(L164&lt;0,((O164*((K164+K163)/2))+((N164*((K164+K163)/2))+C$17*((K164+K163)/2))),0)+U163</f>
        <v>-46141.781597222231</v>
      </c>
      <c r="V164" s="58">
        <f t="shared" si="15"/>
        <v>-1.2817161554783954E-2</v>
      </c>
      <c r="W164" s="52">
        <f t="shared" si="12"/>
        <v>-23151.975030446578</v>
      </c>
      <c r="X164" s="53">
        <f t="shared" si="16"/>
        <v>-6.4311041751240498E-3</v>
      </c>
      <c r="Y164" s="50">
        <f t="shared" si="17"/>
        <v>26.77063877168284</v>
      </c>
    </row>
    <row r="165" spans="7:25" x14ac:dyDescent="0.3">
      <c r="G165" s="37" t="s">
        <v>11</v>
      </c>
      <c r="H165" s="19">
        <v>163</v>
      </c>
      <c r="I165" s="19">
        <v>163</v>
      </c>
      <c r="J165" s="20">
        <v>27.6</v>
      </c>
      <c r="K165" s="21">
        <f t="shared" si="13"/>
        <v>7.666666666666667</v>
      </c>
      <c r="L165" s="21">
        <f>K165-K164</f>
        <v>0.58333333333333393</v>
      </c>
      <c r="M165" s="19">
        <f>$C$5*L165</f>
        <v>168.49583333333351</v>
      </c>
      <c r="N165" s="19">
        <f>(0.5*$C$9*$C$8*$C$7*K165^2)*-1</f>
        <v>-17.132396032770501</v>
      </c>
      <c r="O165" s="19">
        <f>M165-N165-C$17</f>
        <v>242.300599366104</v>
      </c>
      <c r="P165" s="76">
        <f>O165*K165</f>
        <v>1857.6379284734639</v>
      </c>
      <c r="Q165" s="81" t="str">
        <f>IF(L165&lt;0,"Braking","Not Braking")</f>
        <v>Not Braking</v>
      </c>
      <c r="R165" s="46">
        <f>(IF(L165&gt;0,(O165*((K165+K164)/2)),0)+R164)</f>
        <v>88269.681165216432</v>
      </c>
      <c r="S165" s="47">
        <f t="shared" si="14"/>
        <v>2.4519355879226788E-2</v>
      </c>
      <c r="T165" s="56">
        <f>IF(L165&lt;0,((O165*((K165+K164)/2))+((N165*((K165+K164)/2))+C$17*((K165+K164)/2))),0)</f>
        <v>0</v>
      </c>
      <c r="U165" s="57">
        <f>IF(L165&lt;0,((O165*((K165+K164)/2))+((N165*((K165+K164)/2))+C$17*((K165+K164)/2))),0)+U164</f>
        <v>-46141.781597222231</v>
      </c>
      <c r="V165" s="58">
        <f t="shared" si="15"/>
        <v>-1.2817161554783954E-2</v>
      </c>
      <c r="W165" s="52">
        <f t="shared" si="12"/>
        <v>-23151.975030446578</v>
      </c>
      <c r="X165" s="53">
        <f t="shared" si="16"/>
        <v>-6.4311041751240498E-3</v>
      </c>
      <c r="Y165" s="50">
        <f t="shared" si="17"/>
        <v>26.228683195436588</v>
      </c>
    </row>
    <row r="166" spans="7:25" x14ac:dyDescent="0.3">
      <c r="G166" s="37" t="s">
        <v>11</v>
      </c>
      <c r="H166" s="19">
        <v>164</v>
      </c>
      <c r="I166" s="19">
        <v>164</v>
      </c>
      <c r="J166" s="20">
        <v>29.5</v>
      </c>
      <c r="K166" s="21">
        <f t="shared" si="13"/>
        <v>8.1944444444444446</v>
      </c>
      <c r="L166" s="21">
        <f>K166-K165</f>
        <v>0.52777777777777768</v>
      </c>
      <c r="M166" s="19">
        <f>$C$5*L166</f>
        <v>152.44861111111109</v>
      </c>
      <c r="N166" s="19">
        <f>(0.5*$C$9*$C$8*$C$7*K166^2)*-1</f>
        <v>-19.572395042426123</v>
      </c>
      <c r="O166" s="19">
        <f>M166-N166-C$17</f>
        <v>228.6933761535372</v>
      </c>
      <c r="P166" s="76">
        <f>O166*K166</f>
        <v>1874.0151657025965</v>
      </c>
      <c r="Q166" s="81" t="str">
        <f>IF(L166&lt;0,"Braking","Not Braking")</f>
        <v>Not Braking</v>
      </c>
      <c r="R166" s="46">
        <f>(IF(L166&gt;0,(O166*((K166+K165)/2)),0)+R165)</f>
        <v>90083.34668998963</v>
      </c>
      <c r="S166" s="47">
        <f t="shared" si="14"/>
        <v>2.5023151858330452E-2</v>
      </c>
      <c r="T166" s="56">
        <f>IF(L166&lt;0,((O166*((K166+K165)/2))+((N166*((K166+K165)/2))+C$17*((K166+K165)/2))),0)</f>
        <v>0</v>
      </c>
      <c r="U166" s="57">
        <f>IF(L166&lt;0,((O166*((K166+K165)/2))+((N166*((K166+K165)/2))+C$17*((K166+K165)/2))),0)+U165</f>
        <v>-46141.781597222231</v>
      </c>
      <c r="V166" s="58">
        <f t="shared" si="15"/>
        <v>-1.2817161554783954E-2</v>
      </c>
      <c r="W166" s="52">
        <f t="shared" si="12"/>
        <v>-23151.975030446578</v>
      </c>
      <c r="X166" s="53">
        <f t="shared" si="16"/>
        <v>-6.4311041751240498E-3</v>
      </c>
      <c r="Y166" s="50">
        <f t="shared" si="17"/>
        <v>25.700616019652507</v>
      </c>
    </row>
    <row r="167" spans="7:25" x14ac:dyDescent="0.3">
      <c r="G167" s="37" t="s">
        <v>11</v>
      </c>
      <c r="H167" s="19">
        <v>165</v>
      </c>
      <c r="I167" s="19">
        <v>165</v>
      </c>
      <c r="J167" s="20">
        <v>31.1</v>
      </c>
      <c r="K167" s="21">
        <f t="shared" si="13"/>
        <v>8.6388888888888893</v>
      </c>
      <c r="L167" s="21">
        <f>K167-K166</f>
        <v>0.44444444444444464</v>
      </c>
      <c r="M167" s="19">
        <f>$C$5*L167</f>
        <v>128.37777777777785</v>
      </c>
      <c r="N167" s="19">
        <f>(0.5*$C$9*$C$8*$C$7*K167^2)*-1</f>
        <v>-21.753078091335794</v>
      </c>
      <c r="O167" s="19">
        <f>M167-N167-C$17</f>
        <v>206.80322586911365</v>
      </c>
      <c r="P167" s="76">
        <f>O167*K167</f>
        <v>1786.5500901470652</v>
      </c>
      <c r="Q167" s="81" t="str">
        <f>IF(L167&lt;0,"Braking","Not Braking")</f>
        <v>Not Braking</v>
      </c>
      <c r="R167" s="46">
        <f>(IF(L167&gt;0,(O167*((K167+K166)/2)),0)+R166)</f>
        <v>91823.940507721331</v>
      </c>
      <c r="S167" s="47">
        <f t="shared" si="14"/>
        <v>2.5506650141033704E-2</v>
      </c>
      <c r="T167" s="56">
        <f>IF(L167&lt;0,((O167*((K167+K166)/2))+((N167*((K167+K166)/2))+C$17*((K167+K166)/2))),0)</f>
        <v>0</v>
      </c>
      <c r="U167" s="57">
        <f>IF(L167&lt;0,((O167*((K167+K166)/2))+((N167*((K167+K166)/2))+C$17*((K167+K166)/2))),0)+U166</f>
        <v>-46141.781597222231</v>
      </c>
      <c r="V167" s="58">
        <f t="shared" si="15"/>
        <v>-1.2817161554783954E-2</v>
      </c>
      <c r="W167" s="52">
        <f t="shared" si="12"/>
        <v>-23151.975030446578</v>
      </c>
      <c r="X167" s="53">
        <f t="shared" si="16"/>
        <v>-6.4311041751240498E-3</v>
      </c>
      <c r="Y167" s="50">
        <f t="shared" si="17"/>
        <v>25.213440963688292</v>
      </c>
    </row>
    <row r="168" spans="7:25" x14ac:dyDescent="0.3">
      <c r="G168" s="37" t="s">
        <v>11</v>
      </c>
      <c r="H168" s="19">
        <v>166</v>
      </c>
      <c r="I168" s="19">
        <v>166</v>
      </c>
      <c r="J168" s="20">
        <v>32.1</v>
      </c>
      <c r="K168" s="21">
        <f t="shared" si="13"/>
        <v>8.9166666666666661</v>
      </c>
      <c r="L168" s="21">
        <f>K168-K167</f>
        <v>0.27777777777777679</v>
      </c>
      <c r="M168" s="19">
        <f>$C$5*L168</f>
        <v>80.23611111111083</v>
      </c>
      <c r="N168" s="19">
        <f>(0.5*$C$9*$C$8*$C$7*K168^2)*-1</f>
        <v>-23.1744804086944</v>
      </c>
      <c r="O168" s="19">
        <f>M168-N168-C$17</f>
        <v>160.08296151980522</v>
      </c>
      <c r="P168" s="76">
        <f>O168*K168</f>
        <v>1427.4064068849298</v>
      </c>
      <c r="Q168" s="81" t="str">
        <f>IF(L168&lt;0,"Braking","Not Braking")</f>
        <v>Not Braking</v>
      </c>
      <c r="R168" s="46">
        <f>(IF(L168&gt;0,(O168*((K168+K167)/2)),0)+R167)</f>
        <v>93229.113169950739</v>
      </c>
      <c r="S168" s="47">
        <f t="shared" si="14"/>
        <v>2.5896975880541871E-2</v>
      </c>
      <c r="T168" s="56">
        <f>IF(L168&lt;0,((O168*((K168+K167)/2))+((N168*((K168+K167)/2))+C$17*((K168+K167)/2))),0)</f>
        <v>0</v>
      </c>
      <c r="U168" s="57">
        <f>IF(L168&lt;0,((O168*((K168+K167)/2))+((N168*((K168+K167)/2))+C$17*((K168+K167)/2))),0)+U167</f>
        <v>-46141.781597222231</v>
      </c>
      <c r="V168" s="58">
        <f t="shared" si="15"/>
        <v>-1.2817161554783954E-2</v>
      </c>
      <c r="W168" s="52">
        <f t="shared" si="12"/>
        <v>-23151.975030446578</v>
      </c>
      <c r="X168" s="53">
        <f t="shared" si="16"/>
        <v>-6.4311041751240498E-3</v>
      </c>
      <c r="Y168" s="50">
        <f t="shared" si="17"/>
        <v>24.833417634512948</v>
      </c>
    </row>
    <row r="169" spans="7:25" x14ac:dyDescent="0.3">
      <c r="G169" s="37" t="s">
        <v>11</v>
      </c>
      <c r="H169" s="19">
        <v>167</v>
      </c>
      <c r="I169" s="19">
        <v>167</v>
      </c>
      <c r="J169" s="20">
        <v>33.200000000000003</v>
      </c>
      <c r="K169" s="21">
        <f t="shared" si="13"/>
        <v>9.2222222222222232</v>
      </c>
      <c r="L169" s="21">
        <f>K169-K168</f>
        <v>0.30555555555555713</v>
      </c>
      <c r="M169" s="19">
        <f>$C$5*L169</f>
        <v>88.259722222222692</v>
      </c>
      <c r="N169" s="19">
        <f>(0.5*$C$9*$C$8*$C$7*K169^2)*-1</f>
        <v>-24.789976112110061</v>
      </c>
      <c r="O169" s="19">
        <f>M169-N169-C$17</f>
        <v>169.72206833433276</v>
      </c>
      <c r="P169" s="76">
        <f>O169*K169</f>
        <v>1565.2146301944024</v>
      </c>
      <c r="Q169" s="81" t="str">
        <f>IF(L169&lt;0,"Braking","Not Braking")</f>
        <v>Not Braking</v>
      </c>
      <c r="R169" s="46">
        <f>(IF(L169&gt;0,(O169*((K169+K168)/2)),0)+R168)</f>
        <v>94768.398039705178</v>
      </c>
      <c r="S169" s="47">
        <f t="shared" si="14"/>
        <v>2.6324555011029215E-2</v>
      </c>
      <c r="T169" s="56">
        <f>IF(L169&lt;0,((O169*((K169+K168)/2))+((N169*((K169+K168)/2))+C$17*((K169+K168)/2))),0)</f>
        <v>0</v>
      </c>
      <c r="U169" s="57">
        <f>IF(L169&lt;0,((O169*((K169+K168)/2))+((N169*((K169+K168)/2))+C$17*((K169+K168)/2))),0)+U168</f>
        <v>-46141.781597222231</v>
      </c>
      <c r="V169" s="58">
        <f t="shared" si="15"/>
        <v>-1.2817161554783954E-2</v>
      </c>
      <c r="W169" s="52">
        <f t="shared" si="12"/>
        <v>-23151.975030446578</v>
      </c>
      <c r="X169" s="53">
        <f t="shared" si="16"/>
        <v>-6.4311041751240498E-3</v>
      </c>
      <c r="Y169" s="50">
        <f t="shared" si="17"/>
        <v>24.430058447064372</v>
      </c>
    </row>
    <row r="170" spans="7:25" x14ac:dyDescent="0.3">
      <c r="G170" s="37" t="s">
        <v>11</v>
      </c>
      <c r="H170" s="19">
        <v>168</v>
      </c>
      <c r="I170" s="19">
        <v>168</v>
      </c>
      <c r="J170" s="20">
        <v>35.200000000000003</v>
      </c>
      <c r="K170" s="21">
        <f t="shared" si="13"/>
        <v>9.7777777777777786</v>
      </c>
      <c r="L170" s="21">
        <f>K170-K169</f>
        <v>0.55555555555555536</v>
      </c>
      <c r="M170" s="19">
        <f>$C$5*L170</f>
        <v>160.47222222222217</v>
      </c>
      <c r="N170" s="19">
        <f>(0.5*$C$9*$C$8*$C$7*K170^2)*-1</f>
        <v>-27.866682393987556</v>
      </c>
      <c r="O170" s="19">
        <f>M170-N170-C$17</f>
        <v>245.01127461620973</v>
      </c>
      <c r="P170" s="76">
        <f>O170*K170</f>
        <v>2395.6657962473842</v>
      </c>
      <c r="Q170" s="81" t="str">
        <f>IF(L170&lt;0,"Braking","Not Braking")</f>
        <v>Not Braking</v>
      </c>
      <c r="R170" s="46">
        <f>(IF(L170&gt;0,(O170*((K170+K169)/2)),0)+R169)</f>
        <v>97096.005148559168</v>
      </c>
      <c r="S170" s="47">
        <f t="shared" si="14"/>
        <v>2.6971112541266436E-2</v>
      </c>
      <c r="T170" s="56">
        <f>IF(L170&lt;0,((O170*((K170+K169)/2))+((N170*((K170+K169)/2))+C$17*((K170+K169)/2))),0)</f>
        <v>0</v>
      </c>
      <c r="U170" s="57">
        <f>IF(L170&lt;0,((O170*((K170+K169)/2))+((N170*((K170+K169)/2))+C$17*((K170+K169)/2))),0)+U169</f>
        <v>-46141.781597222231</v>
      </c>
      <c r="V170" s="58">
        <f t="shared" si="15"/>
        <v>-1.2817161554783954E-2</v>
      </c>
      <c r="W170" s="52">
        <f t="shared" si="12"/>
        <v>-23151.975030446578</v>
      </c>
      <c r="X170" s="53">
        <f t="shared" si="16"/>
        <v>-6.4311041751240498E-3</v>
      </c>
      <c r="Y170" s="50">
        <f t="shared" si="17"/>
        <v>23.844415632778624</v>
      </c>
    </row>
    <row r="171" spans="7:25" x14ac:dyDescent="0.3">
      <c r="G171" s="37" t="s">
        <v>11</v>
      </c>
      <c r="H171" s="19">
        <v>169</v>
      </c>
      <c r="I171" s="19">
        <v>169</v>
      </c>
      <c r="J171" s="20">
        <v>37.200000000000003</v>
      </c>
      <c r="K171" s="21">
        <f t="shared" si="13"/>
        <v>10.333333333333334</v>
      </c>
      <c r="L171" s="21">
        <f>K171-K170</f>
        <v>0.55555555555555536</v>
      </c>
      <c r="M171" s="19">
        <f>$C$5*L171</f>
        <v>160.47222222222217</v>
      </c>
      <c r="N171" s="19">
        <f>(0.5*$C$9*$C$8*$C$7*K171^2)*-1</f>
        <v>-31.123313019834498</v>
      </c>
      <c r="O171" s="19">
        <f>M171-N171-C$17</f>
        <v>248.26790524205666</v>
      </c>
      <c r="P171" s="76">
        <f>O171*K171</f>
        <v>2565.4350208345854</v>
      </c>
      <c r="Q171" s="81" t="str">
        <f>IF(L171&lt;0,"Braking","Not Braking")</f>
        <v>Not Braking</v>
      </c>
      <c r="R171" s="46">
        <f>(IF(L171&gt;0,(O171*((K171+K170)/2)),0)+R170)</f>
        <v>99592.476862382071</v>
      </c>
      <c r="S171" s="47">
        <f t="shared" si="14"/>
        <v>2.7664576906217243E-2</v>
      </c>
      <c r="T171" s="56">
        <f>IF(L171&lt;0,((O171*((K171+K170)/2))+((N171*((K171+K170)/2))+C$17*((K171+K170)/2))),0)</f>
        <v>0</v>
      </c>
      <c r="U171" s="57">
        <f>IF(L171&lt;0,((O171*((K171+K170)/2))+((N171*((K171+K170)/2))+C$17*((K171+K170)/2))),0)+U170</f>
        <v>-46141.781597222231</v>
      </c>
      <c r="V171" s="58">
        <f t="shared" si="15"/>
        <v>-1.2817161554783954E-2</v>
      </c>
      <c r="W171" s="52">
        <f t="shared" ref="W171:W234" si="18">($C$11^2*$C$12^2*$C$13^2*$C$14*T171)+IF(W170&lt;0,+W170,0)</f>
        <v>-23151.975030446578</v>
      </c>
      <c r="X171" s="53">
        <f t="shared" si="16"/>
        <v>-6.4311041751240498E-3</v>
      </c>
      <c r="Y171" s="50">
        <f t="shared" si="17"/>
        <v>23.246710755510399</v>
      </c>
    </row>
    <row r="172" spans="7:25" x14ac:dyDescent="0.3">
      <c r="G172" s="37" t="s">
        <v>11</v>
      </c>
      <c r="H172" s="19">
        <v>170</v>
      </c>
      <c r="I172" s="19">
        <v>170</v>
      </c>
      <c r="J172" s="20">
        <v>38</v>
      </c>
      <c r="K172" s="21">
        <f t="shared" si="13"/>
        <v>10.555555555555555</v>
      </c>
      <c r="L172" s="21">
        <f>K172-K171</f>
        <v>0.22222222222222143</v>
      </c>
      <c r="M172" s="19">
        <f>$C$5*L172</f>
        <v>64.18888888888867</v>
      </c>
      <c r="N172" s="19">
        <f>(0.5*$C$9*$C$8*$C$7*K172^2)*-1</f>
        <v>-32.476344086484715</v>
      </c>
      <c r="O172" s="19">
        <f>M172-N172-C$17</f>
        <v>153.33760297537339</v>
      </c>
      <c r="P172" s="76">
        <f>O172*K172</f>
        <v>1618.5635869622747</v>
      </c>
      <c r="Q172" s="81" t="str">
        <f>IF(L172&lt;0,"Braking","Not Braking")</f>
        <v>Not Braking</v>
      </c>
      <c r="R172" s="46">
        <f>(IF(L172&gt;0,(O172*((K172+K171)/2)),0)+R171)</f>
        <v>101194.00293790264</v>
      </c>
      <c r="S172" s="47">
        <f t="shared" si="14"/>
        <v>2.8109445260528512E-2</v>
      </c>
      <c r="T172" s="56">
        <f>IF(L172&lt;0,((O172*((K172+K171)/2))+((N172*((K172+K171)/2))+C$17*((K172+K171)/2))),0)</f>
        <v>0</v>
      </c>
      <c r="U172" s="57">
        <f>IF(L172&lt;0,((O172*((K172+K171)/2))+((N172*((K172+K171)/2))+C$17*((K172+K171)/2))),0)+U171</f>
        <v>-46141.781597222231</v>
      </c>
      <c r="V172" s="58">
        <f t="shared" si="15"/>
        <v>-1.2817161554783954E-2</v>
      </c>
      <c r="W172" s="52">
        <f t="shared" si="18"/>
        <v>-23151.975030446578</v>
      </c>
      <c r="X172" s="53">
        <f t="shared" si="16"/>
        <v>-6.4311041751240498E-3</v>
      </c>
      <c r="Y172" s="50">
        <f t="shared" si="17"/>
        <v>22.878801468752759</v>
      </c>
    </row>
    <row r="173" spans="7:25" x14ac:dyDescent="0.3">
      <c r="G173" s="37" t="s">
        <v>11</v>
      </c>
      <c r="H173" s="19">
        <v>171</v>
      </c>
      <c r="I173" s="19">
        <v>171</v>
      </c>
      <c r="J173" s="20">
        <v>37.4</v>
      </c>
      <c r="K173" s="21">
        <f t="shared" si="13"/>
        <v>10.388888888888888</v>
      </c>
      <c r="L173" s="21">
        <f>K173-K172</f>
        <v>-0.16666666666666785</v>
      </c>
      <c r="M173" s="19">
        <f>$C$5*L173</f>
        <v>-48.141666666667014</v>
      </c>
      <c r="N173" s="19">
        <f>(0.5*$C$9*$C$8*$C$7*K173^2)*-1</f>
        <v>-31.458871921337501</v>
      </c>
      <c r="O173" s="19">
        <f>M173-N173-C$17</f>
        <v>39.989575254670498</v>
      </c>
      <c r="P173" s="76">
        <f>O173*K173</f>
        <v>415.44725403463235</v>
      </c>
      <c r="Q173" s="81" t="str">
        <f>IF(L173&lt;0,"Braking","Not Braking")</f>
        <v>Braking</v>
      </c>
      <c r="R173" s="46">
        <f>(IF(L173&gt;0,(O173*((K173+K172)/2)),0)+R172)</f>
        <v>101194.00293790264</v>
      </c>
      <c r="S173" s="47">
        <f t="shared" si="14"/>
        <v>2.8109445260528512E-2</v>
      </c>
      <c r="T173" s="56">
        <f>IF(L173&lt;0,((O173*((K173+K172)/2))+((N173*((K173+K172)/2))+C$17*((K173+K172)/2))),0)</f>
        <v>-504.15023148148509</v>
      </c>
      <c r="U173" s="57">
        <f>IF(L173&lt;0,((O173*((K173+K172)/2))+((N173*((K173+K172)/2))+C$17*((K173+K172)/2))),0)+U172</f>
        <v>-46645.931828703717</v>
      </c>
      <c r="V173" s="58">
        <f t="shared" si="15"/>
        <v>-1.2957203285751033E-2</v>
      </c>
      <c r="W173" s="52">
        <f t="shared" si="18"/>
        <v>-23404.936081511754</v>
      </c>
      <c r="X173" s="53">
        <f t="shared" si="16"/>
        <v>-6.5013711337532651E-3</v>
      </c>
      <c r="Y173" s="50">
        <f t="shared" si="17"/>
        <v>23.128777795136845</v>
      </c>
    </row>
    <row r="174" spans="7:25" x14ac:dyDescent="0.3">
      <c r="G174" s="37" t="s">
        <v>11</v>
      </c>
      <c r="H174" s="19">
        <v>172</v>
      </c>
      <c r="I174" s="19">
        <v>172</v>
      </c>
      <c r="J174" s="20">
        <v>35.1</v>
      </c>
      <c r="K174" s="21">
        <f t="shared" si="13"/>
        <v>9.75</v>
      </c>
      <c r="L174" s="21">
        <f>K174-K173</f>
        <v>-0.63888888888888751</v>
      </c>
      <c r="M174" s="19">
        <f>$C$5*L174</f>
        <v>-184.54305555555518</v>
      </c>
      <c r="N174" s="19">
        <f>(0.5*$C$9*$C$8*$C$7*K174^2)*-1</f>
        <v>-27.708573876724401</v>
      </c>
      <c r="O174" s="19">
        <f>M174-N174-C$17</f>
        <v>-100.1621116788308</v>
      </c>
      <c r="P174" s="76">
        <f>O174*K174</f>
        <v>-976.58058886860022</v>
      </c>
      <c r="Q174" s="81" t="str">
        <f>IF(L174&lt;0,"Braking","Not Braking")</f>
        <v>Braking</v>
      </c>
      <c r="R174" s="46">
        <f>(IF(L174&gt;0,(O174*((K174+K173)/2)),0)+R173)</f>
        <v>101194.00293790264</v>
      </c>
      <c r="S174" s="47">
        <f t="shared" si="14"/>
        <v>2.8109445260528512E-2</v>
      </c>
      <c r="T174" s="56">
        <f>IF(L174&lt;0,((O174*((K174+K173)/2))+((N174*((K174+K173)/2))+C$17*((K174+K173)/2))),0)</f>
        <v>-1858.2460455246874</v>
      </c>
      <c r="U174" s="57">
        <f>IF(L174&lt;0,((O174*((K174+K173)/2))+((N174*((K174+K173)/2))+C$17*((K174+K173)/2))),0)+U173</f>
        <v>-48504.177874228408</v>
      </c>
      <c r="V174" s="58">
        <f t="shared" si="15"/>
        <v>-1.3473382742841225E-2</v>
      </c>
      <c r="W174" s="52">
        <f t="shared" si="18"/>
        <v>-24337.324571014804</v>
      </c>
      <c r="X174" s="53">
        <f t="shared" si="16"/>
        <v>-6.7603679363930011E-3</v>
      </c>
      <c r="Y174" s="50">
        <f t="shared" si="17"/>
        <v>24.050164895591017</v>
      </c>
    </row>
    <row r="175" spans="7:25" x14ac:dyDescent="0.3">
      <c r="G175" s="37" t="s">
        <v>11</v>
      </c>
      <c r="H175" s="19">
        <v>173</v>
      </c>
      <c r="I175" s="19">
        <v>173</v>
      </c>
      <c r="J175" s="20">
        <v>31</v>
      </c>
      <c r="K175" s="21">
        <f t="shared" si="13"/>
        <v>8.6111111111111107</v>
      </c>
      <c r="L175" s="21">
        <f>K175-K174</f>
        <v>-1.1388888888888893</v>
      </c>
      <c r="M175" s="19">
        <f>$C$5*L175</f>
        <v>-328.96805555555568</v>
      </c>
      <c r="N175" s="19">
        <f>(0.5*$C$9*$C$8*$C$7*K175^2)*-1</f>
        <v>-21.61341181932951</v>
      </c>
      <c r="O175" s="19">
        <f>M175-N175-C$17</f>
        <v>-250.68227373622619</v>
      </c>
      <c r="P175" s="76">
        <f>O175*K175</f>
        <v>-2158.6529127286144</v>
      </c>
      <c r="Q175" s="81" t="str">
        <f>IF(L175&lt;0,"Braking","Not Braking")</f>
        <v>Braking</v>
      </c>
      <c r="R175" s="46">
        <f>(IF(L175&gt;0,(O175*((K175+K174)/2)),0)+R174)</f>
        <v>101194.00293790264</v>
      </c>
      <c r="S175" s="47">
        <f t="shared" si="14"/>
        <v>2.8109445260528512E-2</v>
      </c>
      <c r="T175" s="56">
        <f>IF(L175&lt;0,((O175*((K175+K174)/2))+((N175*((K175+K174)/2))+C$17*((K175+K174)/2))),0)</f>
        <v>-3020.1095100308653</v>
      </c>
      <c r="U175" s="57">
        <f>IF(L175&lt;0,((O175*((K175+K174)/2))+((N175*((K175+K174)/2))+C$17*((K175+K174)/2))),0)+U174</f>
        <v>-51524.287384259274</v>
      </c>
      <c r="V175" s="58">
        <f t="shared" si="15"/>
        <v>-1.4312302051183131E-2</v>
      </c>
      <c r="W175" s="52">
        <f t="shared" si="18"/>
        <v>-25852.686517283004</v>
      </c>
      <c r="X175" s="53">
        <f t="shared" si="16"/>
        <v>-7.1813018103563898E-3</v>
      </c>
      <c r="Y175" s="50">
        <f t="shared" si="17"/>
        <v>25.547646863171742</v>
      </c>
    </row>
    <row r="176" spans="7:25" x14ac:dyDescent="0.3">
      <c r="G176" s="37" t="s">
        <v>11</v>
      </c>
      <c r="H176" s="19">
        <v>174</v>
      </c>
      <c r="I176" s="19">
        <v>174</v>
      </c>
      <c r="J176" s="20">
        <v>27.1</v>
      </c>
      <c r="K176" s="21">
        <f t="shared" si="13"/>
        <v>7.5277777777777777</v>
      </c>
      <c r="L176" s="21">
        <f>K176-K175</f>
        <v>-1.083333333333333</v>
      </c>
      <c r="M176" s="19">
        <f>$C$5*L176</f>
        <v>-312.92083333333329</v>
      </c>
      <c r="N176" s="19">
        <f>(0.5*$C$9*$C$8*$C$7*K176^2)*-1</f>
        <v>-16.517279681824959</v>
      </c>
      <c r="O176" s="19">
        <f>M176-N176-C$17</f>
        <v>-239.73118365150833</v>
      </c>
      <c r="P176" s="76">
        <f>O176*K176</f>
        <v>-1804.6430769321878</v>
      </c>
      <c r="Q176" s="81" t="str">
        <f>IF(L176&lt;0,"Braking","Not Braking")</f>
        <v>Braking</v>
      </c>
      <c r="R176" s="46">
        <f>(IF(L176&gt;0,(O176*((K176+K175)/2)),0)+R175)</f>
        <v>101194.00293790264</v>
      </c>
      <c r="S176" s="47">
        <f t="shared" si="14"/>
        <v>2.8109445260528512E-2</v>
      </c>
      <c r="T176" s="56">
        <f>IF(L176&lt;0,((O176*((K176+K175)/2))+((N176*((K176+K175)/2))+C$17*((K176+K175)/2))),0)</f>
        <v>-2525.0972800925924</v>
      </c>
      <c r="U176" s="57">
        <f>IF(L176&lt;0,((O176*((K176+K175)/2))+((N176*((K176+K175)/2))+C$17*((K176+K175)/2))),0)+U175</f>
        <v>-54049.38466435187</v>
      </c>
      <c r="V176" s="58">
        <f t="shared" si="15"/>
        <v>-1.5013717962319964E-2</v>
      </c>
      <c r="W176" s="52">
        <f t="shared" si="18"/>
        <v>-27119.67247132496</v>
      </c>
      <c r="X176" s="53">
        <f t="shared" si="16"/>
        <v>-7.5332423531458224E-3</v>
      </c>
      <c r="Y176" s="50">
        <f t="shared" si="17"/>
        <v>26.799683463423079</v>
      </c>
    </row>
    <row r="177" spans="7:25" x14ac:dyDescent="0.3">
      <c r="G177" s="37" t="s">
        <v>11</v>
      </c>
      <c r="H177" s="19">
        <v>175</v>
      </c>
      <c r="I177" s="19">
        <v>175</v>
      </c>
      <c r="J177" s="20">
        <v>25.3</v>
      </c>
      <c r="K177" s="21">
        <f t="shared" si="13"/>
        <v>7.0277777777777777</v>
      </c>
      <c r="L177" s="21">
        <f>K177-K176</f>
        <v>-0.5</v>
      </c>
      <c r="M177" s="19">
        <f>$C$5*L177</f>
        <v>-144.42500000000001</v>
      </c>
      <c r="N177" s="19">
        <f>(0.5*$C$9*$C$8*$C$7*K177^2)*-1</f>
        <v>-14.39597166642521</v>
      </c>
      <c r="O177" s="19">
        <f>M177-N177-C$17</f>
        <v>-73.356658333574813</v>
      </c>
      <c r="P177" s="76">
        <f>O177*K177</f>
        <v>-515.53429328873415</v>
      </c>
      <c r="Q177" s="81" t="str">
        <f>IF(L177&lt;0,"Braking","Not Braking")</f>
        <v>Braking</v>
      </c>
      <c r="R177" s="46">
        <f>(IF(L177&gt;0,(O177*((K177+K176)/2)),0)+R176)</f>
        <v>101194.00293790264</v>
      </c>
      <c r="S177" s="47">
        <f t="shared" si="14"/>
        <v>2.8109445260528512E-2</v>
      </c>
      <c r="T177" s="56">
        <f>IF(L177&lt;0,((O177*((K177+K176)/2))+((N177*((K177+K176)/2))+C$17*((K177+K176)/2))),0)</f>
        <v>-1051.0930555555558</v>
      </c>
      <c r="U177" s="57">
        <f>IF(L177&lt;0,((O177*((K177+K176)/2))+((N177*((K177+K176)/2))+C$17*((K177+K176)/2))),0)+U176</f>
        <v>-55100.477719907423</v>
      </c>
      <c r="V177" s="58">
        <f t="shared" si="15"/>
        <v>-1.530568825552984E-2</v>
      </c>
      <c r="W177" s="52">
        <f t="shared" si="18"/>
        <v>-27647.066068505937</v>
      </c>
      <c r="X177" s="53">
        <f t="shared" si="16"/>
        <v>-7.6797405745849829E-3</v>
      </c>
      <c r="Y177" s="50">
        <f t="shared" si="17"/>
        <v>27.320854265910867</v>
      </c>
    </row>
    <row r="178" spans="7:25" x14ac:dyDescent="0.3">
      <c r="G178" s="37" t="s">
        <v>11</v>
      </c>
      <c r="H178" s="19">
        <v>176</v>
      </c>
      <c r="I178" s="19">
        <v>176</v>
      </c>
      <c r="J178" s="20">
        <v>25.1</v>
      </c>
      <c r="K178" s="21">
        <f t="shared" si="13"/>
        <v>6.9722222222222223</v>
      </c>
      <c r="L178" s="21">
        <f>K178-K177</f>
        <v>-5.5555555555555358E-2</v>
      </c>
      <c r="M178" s="19">
        <f>$C$5*L178</f>
        <v>-16.047222222222167</v>
      </c>
      <c r="N178" s="19">
        <f>(0.5*$C$9*$C$8*$C$7*K178^2)*-1</f>
        <v>-14.169266993023712</v>
      </c>
      <c r="O178" s="19">
        <f>M178-N178-C$17</f>
        <v>54.794414770801552</v>
      </c>
      <c r="P178" s="76">
        <f>O178*K178</f>
        <v>382.03883631864414</v>
      </c>
      <c r="Q178" s="81" t="str">
        <f>IF(L178&lt;0,"Braking","Not Braking")</f>
        <v>Braking</v>
      </c>
      <c r="R178" s="46">
        <f>(IF(L178&gt;0,(O178*((K178+K177)/2)),0)+R177)</f>
        <v>101194.00293790264</v>
      </c>
      <c r="S178" s="47">
        <f t="shared" si="14"/>
        <v>2.8109445260528512E-2</v>
      </c>
      <c r="T178" s="56">
        <f>IF(L178&lt;0,((O178*((K178+K177)/2))+((N178*((K178+K177)/2))+C$17*((K178+K177)/2))),0)</f>
        <v>-112.33055555555518</v>
      </c>
      <c r="U178" s="57">
        <f>IF(L178&lt;0,((O178*((K178+K177)/2))+((N178*((K178+K177)/2))+C$17*((K178+K177)/2))),0)+U177</f>
        <v>-55212.80827546298</v>
      </c>
      <c r="V178" s="58">
        <f t="shared" si="15"/>
        <v>-1.5336891187628605E-2</v>
      </c>
      <c r="W178" s="52">
        <f t="shared" si="18"/>
        <v>-27703.428743013828</v>
      </c>
      <c r="X178" s="53">
        <f t="shared" si="16"/>
        <v>-7.6953968730593967E-3</v>
      </c>
      <c r="Y178" s="50">
        <f t="shared" si="17"/>
        <v>27.376551908924824</v>
      </c>
    </row>
    <row r="179" spans="7:25" x14ac:dyDescent="0.3">
      <c r="G179" s="37" t="s">
        <v>11</v>
      </c>
      <c r="H179" s="19">
        <v>177</v>
      </c>
      <c r="I179" s="19">
        <v>177</v>
      </c>
      <c r="J179" s="20">
        <v>25.9</v>
      </c>
      <c r="K179" s="21">
        <f t="shared" si="13"/>
        <v>7.1944444444444438</v>
      </c>
      <c r="L179" s="21">
        <f>K179-K178</f>
        <v>0.22222222222222143</v>
      </c>
      <c r="M179" s="19">
        <f>$C$5*L179</f>
        <v>64.18888888888867</v>
      </c>
      <c r="N179" s="19">
        <f>(0.5*$C$9*$C$8*$C$7*K179^2)*-1</f>
        <v>-15.086881147267873</v>
      </c>
      <c r="O179" s="19">
        <f>M179-N179-C$17</f>
        <v>135.94814003615656</v>
      </c>
      <c r="P179" s="76">
        <f>O179*K179</f>
        <v>978.07134081568176</v>
      </c>
      <c r="Q179" s="81" t="str">
        <f>IF(L179&lt;0,"Braking","Not Braking")</f>
        <v>Not Braking</v>
      </c>
      <c r="R179" s="46">
        <f>(IF(L179&gt;0,(O179*((K179+K178)/2)),0)+R178)</f>
        <v>102156.96892982541</v>
      </c>
      <c r="S179" s="47">
        <f t="shared" si="14"/>
        <v>2.837693581384039E-2</v>
      </c>
      <c r="T179" s="56">
        <f>IF(L179&lt;0,((O179*((K179+K178)/2))+((N179*((K179+K178)/2))+C$17*((K179+K178)/2))),0)</f>
        <v>0</v>
      </c>
      <c r="U179" s="57">
        <f>IF(L179&lt;0,((O179*((K179+K178)/2))+((N179*((K179+K178)/2))+C$17*((K179+K178)/2))),0)+U178</f>
        <v>-55212.80827546298</v>
      </c>
      <c r="V179" s="58">
        <f t="shared" si="15"/>
        <v>-1.5336891187628605E-2</v>
      </c>
      <c r="W179" s="52">
        <f t="shared" si="18"/>
        <v>-27703.428743013828</v>
      </c>
      <c r="X179" s="53">
        <f t="shared" si="16"/>
        <v>-7.6953968730593967E-3</v>
      </c>
      <c r="Y179" s="50">
        <f t="shared" si="17"/>
        <v>27.118491311193971</v>
      </c>
    </row>
    <row r="180" spans="7:25" x14ac:dyDescent="0.3">
      <c r="G180" s="37" t="s">
        <v>11</v>
      </c>
      <c r="H180" s="19">
        <v>178</v>
      </c>
      <c r="I180" s="19">
        <v>178</v>
      </c>
      <c r="J180" s="20">
        <v>27.8</v>
      </c>
      <c r="K180" s="21">
        <f t="shared" si="13"/>
        <v>7.7222222222222223</v>
      </c>
      <c r="L180" s="21">
        <f>K180-K179</f>
        <v>0.52777777777777857</v>
      </c>
      <c r="M180" s="19">
        <f>$C$5*L180</f>
        <v>152.44861111111135</v>
      </c>
      <c r="N180" s="19">
        <f>(0.5*$C$9*$C$8*$C$7*K180^2)*-1</f>
        <v>-17.381591249168178</v>
      </c>
      <c r="O180" s="19">
        <f>M180-N180-C$17</f>
        <v>226.50257236027952</v>
      </c>
      <c r="P180" s="76">
        <f>O180*K180</f>
        <v>1749.1031976710474</v>
      </c>
      <c r="Q180" s="81" t="str">
        <f>IF(L180&lt;0,"Braking","Not Braking")</f>
        <v>Not Braking</v>
      </c>
      <c r="R180" s="46">
        <f>(IF(L180&gt;0,(O180*((K180+K179)/2)),0)+R179)</f>
        <v>103846.30061534583</v>
      </c>
      <c r="S180" s="47">
        <f t="shared" si="14"/>
        <v>2.8846194615373841E-2</v>
      </c>
      <c r="T180" s="56">
        <f>IF(L180&lt;0,((O180*((K180+K179)/2))+((N180*((K180+K179)/2))+C$17*((K180+K179)/2))),0)</f>
        <v>0</v>
      </c>
      <c r="U180" s="57">
        <f>IF(L180&lt;0,((O180*((K180+K179)/2))+((N180*((K180+K179)/2))+C$17*((K180+K179)/2))),0)+U179</f>
        <v>-55212.80827546298</v>
      </c>
      <c r="V180" s="58">
        <f t="shared" si="15"/>
        <v>-1.5336891187628605E-2</v>
      </c>
      <c r="W180" s="52">
        <f t="shared" si="18"/>
        <v>-27703.428743013828</v>
      </c>
      <c r="X180" s="53">
        <f t="shared" si="16"/>
        <v>-7.6953968730593967E-3</v>
      </c>
      <c r="Y180" s="50">
        <f t="shared" si="17"/>
        <v>26.677338122644663</v>
      </c>
    </row>
    <row r="181" spans="7:25" x14ac:dyDescent="0.3">
      <c r="G181" s="37" t="s">
        <v>11</v>
      </c>
      <c r="H181" s="19">
        <v>179</v>
      </c>
      <c r="I181" s="19">
        <v>179</v>
      </c>
      <c r="J181" s="20">
        <v>29.2</v>
      </c>
      <c r="K181" s="21">
        <f t="shared" si="13"/>
        <v>8.1111111111111107</v>
      </c>
      <c r="L181" s="21">
        <f>K181-K180</f>
        <v>0.3888888888888884</v>
      </c>
      <c r="M181" s="19">
        <f>$C$5*L181</f>
        <v>112.33055555555542</v>
      </c>
      <c r="N181" s="19">
        <f>(0.5*$C$9*$C$8*$C$7*K181^2)*-1</f>
        <v>-19.176336580263381</v>
      </c>
      <c r="O181" s="19">
        <f>M181-N181-C$17</f>
        <v>188.17926213581882</v>
      </c>
      <c r="P181" s="76">
        <f>O181*K181</f>
        <v>1526.3429039905304</v>
      </c>
      <c r="Q181" s="81" t="str">
        <f>IF(L181&lt;0,"Braking","Not Braking")</f>
        <v>Not Braking</v>
      </c>
      <c r="R181" s="46">
        <f>(IF(L181&gt;0,(O181*((K181+K180)/2)),0)+R180)</f>
        <v>105336.0531072544</v>
      </c>
      <c r="S181" s="47">
        <f t="shared" si="14"/>
        <v>2.9260014752015111E-2</v>
      </c>
      <c r="T181" s="56">
        <f>IF(L181&lt;0,((O181*((K181+K180)/2))+((N181*((K181+K180)/2))+C$17*((K181+K180)/2))),0)</f>
        <v>0</v>
      </c>
      <c r="U181" s="57">
        <f>IF(L181&lt;0,((O181*((K181+K180)/2))+((N181*((K181+K180)/2))+C$17*((K181+K180)/2))),0)+U180</f>
        <v>-55212.80827546298</v>
      </c>
      <c r="V181" s="58">
        <f t="shared" si="15"/>
        <v>-1.5336891187628605E-2</v>
      </c>
      <c r="W181" s="52">
        <f t="shared" si="18"/>
        <v>-27703.428743013828</v>
      </c>
      <c r="X181" s="53">
        <f t="shared" si="16"/>
        <v>-7.6953968730593967E-3</v>
      </c>
      <c r="Y181" s="50">
        <f t="shared" si="17"/>
        <v>26.300044406264089</v>
      </c>
    </row>
    <row r="182" spans="7:25" x14ac:dyDescent="0.3">
      <c r="G182" s="37" t="s">
        <v>11</v>
      </c>
      <c r="H182" s="19">
        <v>180</v>
      </c>
      <c r="I182" s="19">
        <v>180</v>
      </c>
      <c r="J182" s="20">
        <v>29.6</v>
      </c>
      <c r="K182" s="21">
        <f t="shared" si="13"/>
        <v>8.2222222222222232</v>
      </c>
      <c r="L182" s="21">
        <f>K182-K181</f>
        <v>0.11111111111111249</v>
      </c>
      <c r="M182" s="19">
        <f>$C$5*L182</f>
        <v>32.094444444444846</v>
      </c>
      <c r="N182" s="19">
        <f>(0.5*$C$9*$C$8*$C$7*K182^2)*-1</f>
        <v>-19.705314151533557</v>
      </c>
      <c r="O182" s="19">
        <f>M182-N182-C$17</f>
        <v>108.4721285959784</v>
      </c>
      <c r="P182" s="76">
        <f>O182*K182</f>
        <v>891.88194623360027</v>
      </c>
      <c r="Q182" s="81" t="str">
        <f>IF(L182&lt;0,"Braking","Not Braking")</f>
        <v>Not Braking</v>
      </c>
      <c r="R182" s="46">
        <f>(IF(L182&gt;0,(O182*((K182+K181)/2)),0)+R181)</f>
        <v>106221.90882412155</v>
      </c>
      <c r="S182" s="47">
        <f t="shared" si="14"/>
        <v>2.9506085784478209E-2</v>
      </c>
      <c r="T182" s="56">
        <f>IF(L182&lt;0,((O182*((K182+K181)/2))+((N182*((K182+K181)/2))+C$17*((K182+K181)/2))),0)</f>
        <v>0</v>
      </c>
      <c r="U182" s="57">
        <f>IF(L182&lt;0,((O182*((K182+K181)/2))+((N182*((K182+K181)/2))+C$17*((K182+K181)/2))),0)+U181</f>
        <v>-55212.80827546298</v>
      </c>
      <c r="V182" s="58">
        <f t="shared" si="15"/>
        <v>-1.5336891187628605E-2</v>
      </c>
      <c r="W182" s="52">
        <f t="shared" si="18"/>
        <v>-27703.428743013828</v>
      </c>
      <c r="X182" s="53">
        <f t="shared" si="16"/>
        <v>-7.6953968730593967E-3</v>
      </c>
      <c r="Y182" s="50">
        <f t="shared" si="17"/>
        <v>26.080710702425975</v>
      </c>
    </row>
    <row r="183" spans="7:25" x14ac:dyDescent="0.3">
      <c r="G183" s="37" t="s">
        <v>11</v>
      </c>
      <c r="H183" s="19">
        <v>181</v>
      </c>
      <c r="I183" s="19">
        <v>181</v>
      </c>
      <c r="J183" s="20">
        <v>29.5</v>
      </c>
      <c r="K183" s="21">
        <f t="shared" si="13"/>
        <v>8.1944444444444446</v>
      </c>
      <c r="L183" s="21">
        <f>K183-K182</f>
        <v>-2.7777777777778567E-2</v>
      </c>
      <c r="M183" s="19">
        <f>$C$5*L183</f>
        <v>-8.0236111111113395</v>
      </c>
      <c r="N183" s="19">
        <f>(0.5*$C$9*$C$8*$C$7*K183^2)*-1</f>
        <v>-19.572395042426123</v>
      </c>
      <c r="O183" s="19">
        <f>M183-N183-C$17</f>
        <v>68.221153931314788</v>
      </c>
      <c r="P183" s="76">
        <f>O183*K183</f>
        <v>559.03445582605173</v>
      </c>
      <c r="Q183" s="81" t="str">
        <f>IF(L183&lt;0,"Braking","Not Braking")</f>
        <v>Braking</v>
      </c>
      <c r="R183" s="46">
        <f>(IF(L183&gt;0,(O183*((K183+K182)/2)),0)+R182)</f>
        <v>106221.90882412155</v>
      </c>
      <c r="S183" s="47">
        <f t="shared" si="14"/>
        <v>2.9506085784478209E-2</v>
      </c>
      <c r="T183" s="56">
        <f>IF(L183&lt;0,((O183*((K183+K182)/2))+((N183*((K183+K182)/2))+C$17*((K183+K182)/2))),0)</f>
        <v>-65.86047453703884</v>
      </c>
      <c r="U183" s="57">
        <f>IF(L183&lt;0,((O183*((K183+K182)/2))+((N183*((K183+K182)/2))+C$17*((K183+K182)/2))),0)+U182</f>
        <v>-55278.668750000019</v>
      </c>
      <c r="V183" s="58">
        <f t="shared" si="15"/>
        <v>-1.5355185763888893E-2</v>
      </c>
      <c r="W183" s="52">
        <f t="shared" si="18"/>
        <v>-27736.474715865181</v>
      </c>
      <c r="X183" s="53">
        <f t="shared" si="16"/>
        <v>-7.7045763099625499E-3</v>
      </c>
      <c r="Y183" s="50">
        <f t="shared" si="17"/>
        <v>26.111821019701541</v>
      </c>
    </row>
    <row r="184" spans="7:25" x14ac:dyDescent="0.3">
      <c r="G184" s="37" t="s">
        <v>11</v>
      </c>
      <c r="H184" s="19">
        <v>182</v>
      </c>
      <c r="I184" s="19">
        <v>182</v>
      </c>
      <c r="J184" s="20">
        <v>29.2</v>
      </c>
      <c r="K184" s="21">
        <f t="shared" si="13"/>
        <v>8.1111111111111107</v>
      </c>
      <c r="L184" s="21">
        <f>K184-K183</f>
        <v>-8.3333333333333925E-2</v>
      </c>
      <c r="M184" s="19">
        <f>$C$5*L184</f>
        <v>-24.070833333333507</v>
      </c>
      <c r="N184" s="19">
        <f>(0.5*$C$9*$C$8*$C$7*K184^2)*-1</f>
        <v>-19.176336580263381</v>
      </c>
      <c r="O184" s="19">
        <f>M184-N184-C$17</f>
        <v>51.777873246929886</v>
      </c>
      <c r="P184" s="76">
        <f>O184*K184</f>
        <v>419.97608300287573</v>
      </c>
      <c r="Q184" s="81" t="str">
        <f>IF(L184&lt;0,"Braking","Not Braking")</f>
        <v>Braking</v>
      </c>
      <c r="R184" s="46">
        <f>(IF(L184&gt;0,(O184*((K184+K183)/2)),0)+R183)</f>
        <v>106221.90882412155</v>
      </c>
      <c r="S184" s="47">
        <f t="shared" si="14"/>
        <v>2.9506085784478209E-2</v>
      </c>
      <c r="T184" s="56">
        <f>IF(L184&lt;0,((O184*((K184+K183)/2))+((N184*((K184+K183)/2))+C$17*((K184+K183)/2))),0)</f>
        <v>-196.24415509259393</v>
      </c>
      <c r="U184" s="57">
        <f>IF(L184&lt;0,((O184*((K184+K183)/2))+((N184*((K184+K183)/2))+C$17*((K184+K183)/2))),0)+U183</f>
        <v>-55474.912905092613</v>
      </c>
      <c r="V184" s="58">
        <f t="shared" si="15"/>
        <v>-1.5409698029192393E-2</v>
      </c>
      <c r="W184" s="52">
        <f t="shared" si="18"/>
        <v>-27834.941650198907</v>
      </c>
      <c r="X184" s="53">
        <f t="shared" si="16"/>
        <v>-7.7319282361663633E-3</v>
      </c>
      <c r="Y184" s="50">
        <f t="shared" si="17"/>
        <v>26.204520289959209</v>
      </c>
    </row>
    <row r="185" spans="7:25" x14ac:dyDescent="0.3">
      <c r="G185" s="37" t="s">
        <v>11</v>
      </c>
      <c r="H185" s="19">
        <v>183</v>
      </c>
      <c r="I185" s="19">
        <v>183</v>
      </c>
      <c r="J185" s="20">
        <v>28.3</v>
      </c>
      <c r="K185" s="21">
        <f t="shared" si="13"/>
        <v>7.8611111111111107</v>
      </c>
      <c r="L185" s="21">
        <f>K185-K184</f>
        <v>-0.25</v>
      </c>
      <c r="M185" s="19">
        <f>$C$5*L185</f>
        <v>-72.212500000000006</v>
      </c>
      <c r="N185" s="19">
        <f>(0.5*$C$9*$C$8*$C$7*K185^2)*-1</f>
        <v>-18.012450980211042</v>
      </c>
      <c r="O185" s="19">
        <f>M185-N185-C$17</f>
        <v>2.4723209802110446</v>
      </c>
      <c r="P185" s="76">
        <f>O185*K185</f>
        <v>19.435189927770157</v>
      </c>
      <c r="Q185" s="81" t="str">
        <f>IF(L185&lt;0,"Braking","Not Braking")</f>
        <v>Braking</v>
      </c>
      <c r="R185" s="46">
        <f>(IF(L185&gt;0,(O185*((K185+K184)/2)),0)+R184)</f>
        <v>106221.90882412155</v>
      </c>
      <c r="S185" s="47">
        <f t="shared" si="14"/>
        <v>2.9506085784478209E-2</v>
      </c>
      <c r="T185" s="56">
        <f>IF(L185&lt;0,((O185*((K185+K184)/2))+((N185*((K185+K184)/2))+C$17*((K185+K184)/2))),0)</f>
        <v>-576.6970486111112</v>
      </c>
      <c r="U185" s="57">
        <f>IF(L185&lt;0,((O185*((K185+K184)/2))+((N185*((K185+K184)/2))+C$17*((K185+K184)/2))),0)+U184</f>
        <v>-56051.609953703723</v>
      </c>
      <c r="V185" s="58">
        <f t="shared" si="15"/>
        <v>-1.5569891653806589E-2</v>
      </c>
      <c r="W185" s="52">
        <f t="shared" si="18"/>
        <v>-28124.303595217094</v>
      </c>
      <c r="X185" s="53">
        <f t="shared" si="16"/>
        <v>-7.8123065542269705E-3</v>
      </c>
      <c r="Y185" s="50">
        <f t="shared" si="17"/>
        <v>26.476932966610789</v>
      </c>
    </row>
    <row r="186" spans="7:25" x14ac:dyDescent="0.3">
      <c r="G186" s="37" t="s">
        <v>11</v>
      </c>
      <c r="H186" s="19">
        <v>184</v>
      </c>
      <c r="I186" s="19">
        <v>184</v>
      </c>
      <c r="J186" s="20">
        <v>26.1</v>
      </c>
      <c r="K186" s="21">
        <f t="shared" si="13"/>
        <v>7.25</v>
      </c>
      <c r="L186" s="21">
        <f>K186-K185</f>
        <v>-0.61111111111111072</v>
      </c>
      <c r="M186" s="19">
        <f>$C$5*L186</f>
        <v>-176.51944444444433</v>
      </c>
      <c r="N186" s="19">
        <f>(0.5*$C$9*$C$8*$C$7*K186^2)*-1</f>
        <v>-15.320782794428155</v>
      </c>
      <c r="O186" s="19">
        <f>M186-N186-C$17</f>
        <v>-104.52629165001616</v>
      </c>
      <c r="P186" s="76">
        <f>O186*K186</f>
        <v>-757.81561446261719</v>
      </c>
      <c r="Q186" s="81" t="str">
        <f>IF(L186&lt;0,"Braking","Not Braking")</f>
        <v>Braking</v>
      </c>
      <c r="R186" s="46">
        <f>(IF(L186&gt;0,(O186*((K186+K185)/2)),0)+R185)</f>
        <v>106221.90882412155</v>
      </c>
      <c r="S186" s="47">
        <f t="shared" si="14"/>
        <v>2.9506085784478209E-2</v>
      </c>
      <c r="T186" s="56">
        <f>IF(L186&lt;0,((O186*((K186+K185)/2))+((N186*((K186+K185)/2))+C$17*((K186+K185)/2))),0)</f>
        <v>-1333.7024691358015</v>
      </c>
      <c r="U186" s="57">
        <f>IF(L186&lt;0,((O186*((K186+K185)/2))+((N186*((K186+K185)/2))+C$17*((K186+K185)/2))),0)+U185</f>
        <v>-57385.312422839525</v>
      </c>
      <c r="V186" s="58">
        <f t="shared" si="15"/>
        <v>-1.5940364561899869E-2</v>
      </c>
      <c r="W186" s="52">
        <f t="shared" si="18"/>
        <v>-28793.498524294904</v>
      </c>
      <c r="X186" s="53">
        <f t="shared" si="16"/>
        <v>-7.9981940345263628E-3</v>
      </c>
      <c r="Y186" s="50">
        <f t="shared" si="17"/>
        <v>27.1069300514738</v>
      </c>
    </row>
    <row r="187" spans="7:25" x14ac:dyDescent="0.3">
      <c r="G187" s="37" t="s">
        <v>11</v>
      </c>
      <c r="H187" s="19">
        <v>185</v>
      </c>
      <c r="I187" s="19">
        <v>185</v>
      </c>
      <c r="J187" s="20">
        <v>23.6</v>
      </c>
      <c r="K187" s="21">
        <f t="shared" si="13"/>
        <v>6.5555555555555554</v>
      </c>
      <c r="L187" s="21">
        <f>K187-K186</f>
        <v>-0.69444444444444464</v>
      </c>
      <c r="M187" s="19">
        <f>$C$5*L187</f>
        <v>-200.59027777777786</v>
      </c>
      <c r="N187" s="19">
        <f>(0.5*$C$9*$C$8*$C$7*K187^2)*-1</f>
        <v>-12.52633282715272</v>
      </c>
      <c r="O187" s="19">
        <f>M187-N187-C$17</f>
        <v>-131.39157495062514</v>
      </c>
      <c r="P187" s="76">
        <f>O187*K187</f>
        <v>-861.34476912076479</v>
      </c>
      <c r="Q187" s="81" t="str">
        <f>IF(L187&lt;0,"Braking","Not Braking")</f>
        <v>Braking</v>
      </c>
      <c r="R187" s="46">
        <f>(IF(L187&gt;0,(O187*((K187+K186)/2)),0)+R186)</f>
        <v>106221.90882412155</v>
      </c>
      <c r="S187" s="47">
        <f t="shared" si="14"/>
        <v>2.9506085784478209E-2</v>
      </c>
      <c r="T187" s="56">
        <f>IF(L187&lt;0,((O187*((K187+K186)/2))+((N187*((K187+K186)/2))+C$17*((K187+K186)/2))),0)</f>
        <v>-1384.6301118827166</v>
      </c>
      <c r="U187" s="57">
        <f>IF(L187&lt;0,((O187*((K187+K186)/2))+((N187*((K187+K186)/2))+C$17*((K187+K186)/2))),0)+U186</f>
        <v>-58769.942534722242</v>
      </c>
      <c r="V187" s="58">
        <f t="shared" si="15"/>
        <v>-1.6324984037422847E-2</v>
      </c>
      <c r="W187" s="52">
        <f t="shared" si="18"/>
        <v>-29488.24676909703</v>
      </c>
      <c r="X187" s="53">
        <f t="shared" si="16"/>
        <v>-8.1911796580825084E-3</v>
      </c>
      <c r="Y187" s="50">
        <f t="shared" si="17"/>
        <v>27.760983676091357</v>
      </c>
    </row>
    <row r="188" spans="7:25" x14ac:dyDescent="0.3">
      <c r="G188" s="37" t="s">
        <v>11</v>
      </c>
      <c r="H188" s="19">
        <v>186</v>
      </c>
      <c r="I188" s="19">
        <v>186</v>
      </c>
      <c r="J188" s="20">
        <v>21</v>
      </c>
      <c r="K188" s="21">
        <f t="shared" si="13"/>
        <v>5.833333333333333</v>
      </c>
      <c r="L188" s="21">
        <f>K188-K187</f>
        <v>-0.72222222222222232</v>
      </c>
      <c r="M188" s="19">
        <f>$C$5*L188</f>
        <v>-208.61388888888894</v>
      </c>
      <c r="N188" s="19">
        <f>(0.5*$C$9*$C$8*$C$7*K188^2)*-1</f>
        <v>-9.9183294613156221</v>
      </c>
      <c r="O188" s="19">
        <f>M188-N188-C$17</f>
        <v>-142.0231894275733</v>
      </c>
      <c r="P188" s="76">
        <f>O188*K188</f>
        <v>-828.46860499417755</v>
      </c>
      <c r="Q188" s="81" t="str">
        <f>IF(L188&lt;0,"Braking","Not Braking")</f>
        <v>Braking</v>
      </c>
      <c r="R188" s="46">
        <f>(IF(L188&gt;0,(O188*((K188+K187)/2)),0)+R187)</f>
        <v>106221.90882412155</v>
      </c>
      <c r="S188" s="47">
        <f t="shared" si="14"/>
        <v>2.9506085784478209E-2</v>
      </c>
      <c r="T188" s="56">
        <f>IF(L188&lt;0,((O188*((K188+K187)/2))+((N188*((K188+K187)/2))+C$17*((K188+K187)/2))),0)</f>
        <v>-1292.2471450617286</v>
      </c>
      <c r="U188" s="57">
        <f>IF(L188&lt;0,((O188*((K188+K187)/2))+((N188*((K188+K187)/2))+C$17*((K188+K187)/2))),0)+U187</f>
        <v>-60062.189679783973</v>
      </c>
      <c r="V188" s="58">
        <f t="shared" si="15"/>
        <v>-1.668394157771777E-2</v>
      </c>
      <c r="W188" s="52">
        <f t="shared" si="18"/>
        <v>-30136.64118734455</v>
      </c>
      <c r="X188" s="53">
        <f t="shared" si="16"/>
        <v>-8.3712892187068188E-3</v>
      </c>
      <c r="Y188" s="50">
        <f t="shared" si="17"/>
        <v>28.371398632313905</v>
      </c>
    </row>
    <row r="189" spans="7:25" x14ac:dyDescent="0.3">
      <c r="G189" s="37" t="s">
        <v>11</v>
      </c>
      <c r="H189" s="19">
        <v>187</v>
      </c>
      <c r="I189" s="19">
        <v>187</v>
      </c>
      <c r="J189" s="20">
        <v>18.899999999999999</v>
      </c>
      <c r="K189" s="21">
        <f t="shared" si="13"/>
        <v>5.2499999999999991</v>
      </c>
      <c r="L189" s="21">
        <f>K189-K188</f>
        <v>-0.58333333333333393</v>
      </c>
      <c r="M189" s="19">
        <f>$C$5*L189</f>
        <v>-168.49583333333351</v>
      </c>
      <c r="N189" s="19">
        <f>(0.5*$C$9*$C$8*$C$7*K189^2)*-1</f>
        <v>-8.0338468636656515</v>
      </c>
      <c r="O189" s="19">
        <f>M189-N189-C$17</f>
        <v>-103.78961646966786</v>
      </c>
      <c r="P189" s="76">
        <f>O189*K189</f>
        <v>-544.89548646575622</v>
      </c>
      <c r="Q189" s="81" t="str">
        <f>IF(L189&lt;0,"Braking","Not Braking")</f>
        <v>Braking</v>
      </c>
      <c r="R189" s="46">
        <f>(IF(L189&gt;0,(O189*((K189+K188)/2)),0)+R188)</f>
        <v>106221.90882412155</v>
      </c>
      <c r="S189" s="47">
        <f t="shared" si="14"/>
        <v>2.9506085784478209E-2</v>
      </c>
      <c r="T189" s="56">
        <f>IF(L189&lt;0,((O189*((K189+K188)/2))+((N189*((K189+K188)/2))+C$17*((K189+K188)/2))),0)</f>
        <v>-933.74774305555661</v>
      </c>
      <c r="U189" s="57">
        <f>IF(L189&lt;0,((O189*((K189+K188)/2))+((N189*((K189+K188)/2))+C$17*((K189+K188)/2))),0)+U188</f>
        <v>-60995.937422839532</v>
      </c>
      <c r="V189" s="58">
        <f t="shared" si="15"/>
        <v>-1.6943315950788757E-2</v>
      </c>
      <c r="W189" s="52">
        <f t="shared" si="18"/>
        <v>-30605.155919191391</v>
      </c>
      <c r="X189" s="53">
        <f t="shared" si="16"/>
        <v>-8.5014321997753869E-3</v>
      </c>
      <c r="Y189" s="50">
        <f t="shared" si="17"/>
        <v>28.812470287901075</v>
      </c>
    </row>
    <row r="190" spans="7:25" x14ac:dyDescent="0.3">
      <c r="G190" s="37" t="s">
        <v>11</v>
      </c>
      <c r="H190" s="19">
        <v>188</v>
      </c>
      <c r="I190" s="19">
        <v>188</v>
      </c>
      <c r="J190" s="20">
        <v>17.100000000000001</v>
      </c>
      <c r="K190" s="21">
        <f t="shared" si="13"/>
        <v>4.75</v>
      </c>
      <c r="L190" s="21">
        <f>K190-K189</f>
        <v>-0.49999999999999911</v>
      </c>
      <c r="M190" s="19">
        <f>$C$5*L190</f>
        <v>-144.42499999999976</v>
      </c>
      <c r="N190" s="19">
        <f>(0.5*$C$9*$C$8*$C$7*K190^2)*-1</f>
        <v>-6.5764596775131556</v>
      </c>
      <c r="O190" s="19">
        <f>M190-N190-C$17</f>
        <v>-81.176170322486598</v>
      </c>
      <c r="P190" s="76">
        <f>O190*K190</f>
        <v>-385.58680903181136</v>
      </c>
      <c r="Q190" s="81" t="str">
        <f>IF(L190&lt;0,"Braking","Not Braking")</f>
        <v>Braking</v>
      </c>
      <c r="R190" s="46">
        <f>(IF(L190&gt;0,(O190*((K190+K189)/2)),0)+R189)</f>
        <v>106221.90882412155</v>
      </c>
      <c r="S190" s="47">
        <f t="shared" si="14"/>
        <v>2.9506085784478209E-2</v>
      </c>
      <c r="T190" s="56">
        <f>IF(L190&lt;0,((O190*((K190+K189)/2))+((N190*((K190+K189)/2))+C$17*((K190+K189)/2))),0)</f>
        <v>-722.12499999999886</v>
      </c>
      <c r="U190" s="57">
        <f>IF(L190&lt;0,((O190*((K190+K189)/2))+((N190*((K190+K189)/2))+C$17*((K190+K189)/2))),0)+U189</f>
        <v>-61718.062422839532</v>
      </c>
      <c r="V190" s="58">
        <f t="shared" si="15"/>
        <v>-1.7143906228566538E-2</v>
      </c>
      <c r="W190" s="52">
        <f t="shared" si="18"/>
        <v>-30967.487398170688</v>
      </c>
      <c r="X190" s="53">
        <f t="shared" si="16"/>
        <v>-8.6020798328251911E-3</v>
      </c>
      <c r="Y190" s="50">
        <f t="shared" si="17"/>
        <v>29.153578335186523</v>
      </c>
    </row>
    <row r="191" spans="7:25" x14ac:dyDescent="0.3">
      <c r="G191" s="37" t="s">
        <v>11</v>
      </c>
      <c r="H191" s="19">
        <v>189</v>
      </c>
      <c r="I191" s="19">
        <v>189</v>
      </c>
      <c r="J191" s="20">
        <v>15.7</v>
      </c>
      <c r="K191" s="21">
        <f t="shared" si="13"/>
        <v>4.3611111111111107</v>
      </c>
      <c r="L191" s="21">
        <f>K191-K190</f>
        <v>-0.38888888888888928</v>
      </c>
      <c r="M191" s="19">
        <f>$C$5*L191</f>
        <v>-112.33055555555568</v>
      </c>
      <c r="N191" s="19">
        <f>(0.5*$C$9*$C$8*$C$7*K191^2)*-1</f>
        <v>-5.5436939431285435</v>
      </c>
      <c r="O191" s="19">
        <f>M191-N191-C$17</f>
        <v>-50.114491612427123</v>
      </c>
      <c r="P191" s="76">
        <f>O191*K191</f>
        <v>-218.5548661986405</v>
      </c>
      <c r="Q191" s="81" t="str">
        <f>IF(L191&lt;0,"Braking","Not Braking")</f>
        <v>Braking</v>
      </c>
      <c r="R191" s="46">
        <f>(IF(L191&gt;0,(O191*((K191+K190)/2)),0)+R190)</f>
        <v>106221.90882412155</v>
      </c>
      <c r="S191" s="47">
        <f t="shared" si="14"/>
        <v>2.9506085784478209E-2</v>
      </c>
      <c r="T191" s="56">
        <f>IF(L191&lt;0,((O191*((K191+K190)/2))+((N191*((K191+K190)/2))+C$17*((K191+K190)/2))),0)</f>
        <v>-511.72808641975359</v>
      </c>
      <c r="U191" s="57">
        <f>IF(L191&lt;0,((O191*((K191+K190)/2))+((N191*((K191+K190)/2))+C$17*((K191+K190)/2))),0)+U190</f>
        <v>-62229.790509259285</v>
      </c>
      <c r="V191" s="58">
        <f t="shared" si="15"/>
        <v>-1.7286052919238692E-2</v>
      </c>
      <c r="W191" s="52">
        <f t="shared" si="18"/>
        <v>-31224.25069315108</v>
      </c>
      <c r="X191" s="53">
        <f t="shared" si="16"/>
        <v>-8.6734029703197449E-3</v>
      </c>
      <c r="Y191" s="50">
        <f t="shared" si="17"/>
        <v>29.395301815608573</v>
      </c>
    </row>
    <row r="192" spans="7:25" x14ac:dyDescent="0.3">
      <c r="G192" s="37" t="s">
        <v>11</v>
      </c>
      <c r="H192" s="19">
        <v>190</v>
      </c>
      <c r="I192" s="19">
        <v>190</v>
      </c>
      <c r="J192" s="20">
        <v>14.5</v>
      </c>
      <c r="K192" s="21">
        <f t="shared" si="13"/>
        <v>4.0277777777777777</v>
      </c>
      <c r="L192" s="21">
        <f>K192-K191</f>
        <v>-0.33333333333333304</v>
      </c>
      <c r="M192" s="19">
        <f>$C$5*L192</f>
        <v>-96.28333333333326</v>
      </c>
      <c r="N192" s="19">
        <f>(0.5*$C$9*$C$8*$C$7*K192^2)*-1</f>
        <v>-4.7286366649469613</v>
      </c>
      <c r="O192" s="19">
        <f>M192-N192-C$17</f>
        <v>-34.882326668386291</v>
      </c>
      <c r="P192" s="76">
        <f>O192*K192</f>
        <v>-140.49826019211145</v>
      </c>
      <c r="Q192" s="81" t="str">
        <f>IF(L192&lt;0,"Braking","Not Braking")</f>
        <v>Braking</v>
      </c>
      <c r="R192" s="46">
        <f>(IF(L192&gt;0,(O192*((K192+K191)/2)),0)+R191)</f>
        <v>106221.90882412155</v>
      </c>
      <c r="S192" s="47">
        <f t="shared" si="14"/>
        <v>2.9506085784478209E-2</v>
      </c>
      <c r="T192" s="56">
        <f>IF(L192&lt;0,((O192*((K192+K191)/2))+((N192*((K192+K191)/2))+C$17*((K192+K191)/2))),0)</f>
        <v>-403.85509259259231</v>
      </c>
      <c r="U192" s="57">
        <f>IF(L192&lt;0,((O192*((K192+K191)/2))+((N192*((K192+K191)/2))+C$17*((K192+K191)/2))),0)+U191</f>
        <v>-62633.64560185188</v>
      </c>
      <c r="V192" s="58">
        <f t="shared" si="15"/>
        <v>-1.73982348894033E-2</v>
      </c>
      <c r="W192" s="52">
        <f t="shared" si="18"/>
        <v>-31426.887927691354</v>
      </c>
      <c r="X192" s="53">
        <f t="shared" si="16"/>
        <v>-8.729691091025376E-3</v>
      </c>
      <c r="Y192" s="50">
        <f t="shared" si="17"/>
        <v>29.586069649460807</v>
      </c>
    </row>
    <row r="193" spans="7:25" x14ac:dyDescent="0.3">
      <c r="G193" s="37" t="s">
        <v>11</v>
      </c>
      <c r="H193" s="19">
        <v>191</v>
      </c>
      <c r="I193" s="19">
        <v>191</v>
      </c>
      <c r="J193" s="20">
        <v>13.7</v>
      </c>
      <c r="K193" s="21">
        <f t="shared" si="13"/>
        <v>3.8055555555555554</v>
      </c>
      <c r="L193" s="21">
        <f>K193-K192</f>
        <v>-0.22222222222222232</v>
      </c>
      <c r="M193" s="19">
        <f>$C$5*L193</f>
        <v>-64.188888888888926</v>
      </c>
      <c r="N193" s="19">
        <f>(0.5*$C$9*$C$8*$C$7*K193^2)*-1</f>
        <v>-4.2212500149531271</v>
      </c>
      <c r="O193" s="19">
        <f>M193-N193-C$17</f>
        <v>-3.2952688739357896</v>
      </c>
      <c r="P193" s="76">
        <f>O193*K193</f>
        <v>-12.540328770255643</v>
      </c>
      <c r="Q193" s="81" t="str">
        <f>IF(L193&lt;0,"Braking","Not Braking")</f>
        <v>Braking</v>
      </c>
      <c r="R193" s="46">
        <f>(IF(L193&gt;0,(O193*((K193+K192)/2)),0)+R192)</f>
        <v>106221.90882412155</v>
      </c>
      <c r="S193" s="47">
        <f t="shared" si="14"/>
        <v>2.9506085784478209E-2</v>
      </c>
      <c r="T193" s="56">
        <f>IF(L193&lt;0,((O193*((K193+K192)/2))+((N193*((K193+K192)/2))+C$17*((K193+K192)/2))),0)</f>
        <v>-251.40648148148159</v>
      </c>
      <c r="U193" s="57">
        <f>IF(L193&lt;0,((O193*((K193+K192)/2))+((N193*((K193+K192)/2))+C$17*((K193+K192)/2))),0)+U192</f>
        <v>-62885.052083333365</v>
      </c>
      <c r="V193" s="58">
        <f t="shared" si="15"/>
        <v>-1.7468070023148156E-2</v>
      </c>
      <c r="W193" s="52">
        <f t="shared" si="18"/>
        <v>-31553.032961113775</v>
      </c>
      <c r="X193" s="53">
        <f t="shared" si="16"/>
        <v>-8.7647313780871601E-3</v>
      </c>
      <c r="Y193" s="50">
        <f t="shared" si="17"/>
        <v>29.704825784441663</v>
      </c>
    </row>
    <row r="194" spans="7:25" x14ac:dyDescent="0.3">
      <c r="G194" s="37" t="s">
        <v>11</v>
      </c>
      <c r="H194" s="19">
        <v>192</v>
      </c>
      <c r="I194" s="19">
        <v>192</v>
      </c>
      <c r="J194" s="20">
        <v>12.9</v>
      </c>
      <c r="K194" s="21">
        <f t="shared" si="13"/>
        <v>3.5833333333333335</v>
      </c>
      <c r="L194" s="21">
        <f>K194-K193</f>
        <v>-0.22222222222222188</v>
      </c>
      <c r="M194" s="19">
        <f>$C$5*L194</f>
        <v>-64.188888888888798</v>
      </c>
      <c r="N194" s="19">
        <f>(0.5*$C$9*$C$8*$C$7*K194^2)*-1</f>
        <v>-3.742651259994406</v>
      </c>
      <c r="O194" s="19">
        <f>M194-N194-C$17</f>
        <v>-3.7738676288943864</v>
      </c>
      <c r="P194" s="76">
        <f>O194*K194</f>
        <v>-13.523025670204886</v>
      </c>
      <c r="Q194" s="81" t="str">
        <f>IF(L194&lt;0,"Braking","Not Braking")</f>
        <v>Braking</v>
      </c>
      <c r="R194" s="46">
        <f>(IF(L194&gt;0,(O194*((K194+K193)/2)),0)+R193)</f>
        <v>106221.90882412155</v>
      </c>
      <c r="S194" s="47">
        <f t="shared" si="14"/>
        <v>2.9506085784478209E-2</v>
      </c>
      <c r="T194" s="56">
        <f>IF(L194&lt;0,((O194*((K194+K193)/2))+((N194*((K194+K193)/2))+C$17*((K194+K193)/2))),0)</f>
        <v>-237.14228395061696</v>
      </c>
      <c r="U194" s="57">
        <f>IF(L194&lt;0,((O194*((K194+K193)/2))+((N194*((K194+K193)/2))+C$17*((K194+K193)/2))),0)+U193</f>
        <v>-63122.194367283984</v>
      </c>
      <c r="V194" s="58">
        <f t="shared" si="15"/>
        <v>-1.7533942879801107E-2</v>
      </c>
      <c r="W194" s="52">
        <f t="shared" si="18"/>
        <v>-31672.020829519322</v>
      </c>
      <c r="X194" s="53">
        <f t="shared" si="16"/>
        <v>-8.797783563755367E-3</v>
      </c>
      <c r="Y194" s="50">
        <f t="shared" si="17"/>
        <v>29.816843982686024</v>
      </c>
    </row>
    <row r="195" spans="7:25" x14ac:dyDescent="0.3">
      <c r="G195" s="37" t="s">
        <v>11</v>
      </c>
      <c r="H195" s="19">
        <v>193</v>
      </c>
      <c r="I195" s="19">
        <v>193</v>
      </c>
      <c r="J195" s="20">
        <v>12.5</v>
      </c>
      <c r="K195" s="21">
        <f t="shared" ref="K195:K258" si="19">J195/3.6</f>
        <v>3.4722222222222223</v>
      </c>
      <c r="L195" s="21">
        <f>K195-K194</f>
        <v>-0.11111111111111116</v>
      </c>
      <c r="M195" s="19">
        <f>$C$5*L195</f>
        <v>-32.094444444444463</v>
      </c>
      <c r="N195" s="19">
        <f>(0.5*$C$9*$C$8*$C$7*K195^2)*-1</f>
        <v>-3.5141473431532115</v>
      </c>
      <c r="O195" s="19">
        <f>M195-N195-C$17</f>
        <v>28.092072898708757</v>
      </c>
      <c r="P195" s="76">
        <f>O195*K195</f>
        <v>97.54191978718319</v>
      </c>
      <c r="Q195" s="81" t="str">
        <f>IF(L195&lt;0,"Braking","Not Braking")</f>
        <v>Braking</v>
      </c>
      <c r="R195" s="46">
        <f>(IF(L195&gt;0,(O195*((K195+K194)/2)),0)+R194)</f>
        <v>106221.90882412155</v>
      </c>
      <c r="S195" s="47">
        <f t="shared" ref="S195:S258" si="20">R195/3600000</f>
        <v>2.9506085784478209E-2</v>
      </c>
      <c r="T195" s="56">
        <f>IF(L195&lt;0,((O195*((K195+K194)/2))+((N195*((K195+K194)/2))+C$17*((K195+K194)/2))),0)</f>
        <v>-113.22206790123462</v>
      </c>
      <c r="U195" s="57">
        <f>IF(L195&lt;0,((O195*((K195+K194)/2))+((N195*((K195+K194)/2))+C$17*((K195+K194)/2))),0)+U194</f>
        <v>-63235.416435185216</v>
      </c>
      <c r="V195" s="58">
        <f t="shared" ref="V195:V258" si="21">U195/3600000</f>
        <v>-1.7565393454218117E-2</v>
      </c>
      <c r="W195" s="52">
        <f t="shared" si="18"/>
        <v>-31728.830826840767</v>
      </c>
      <c r="X195" s="53">
        <f t="shared" ref="X195:X258" si="22">W195/3600000</f>
        <v>-8.8135641185668797E-3</v>
      </c>
      <c r="Y195" s="50">
        <f t="shared" si="17"/>
        <v>29.870326355532011</v>
      </c>
    </row>
    <row r="196" spans="7:25" x14ac:dyDescent="0.3">
      <c r="G196" s="37" t="s">
        <v>11</v>
      </c>
      <c r="H196" s="19">
        <v>194</v>
      </c>
      <c r="I196" s="19">
        <v>194</v>
      </c>
      <c r="J196" s="20">
        <v>12.2</v>
      </c>
      <c r="K196" s="21">
        <f t="shared" si="19"/>
        <v>3.3888888888888884</v>
      </c>
      <c r="L196" s="21">
        <f>K196-K195</f>
        <v>-8.3333333333333925E-2</v>
      </c>
      <c r="M196" s="19">
        <f>$C$5*L196</f>
        <v>-24.070833333333507</v>
      </c>
      <c r="N196" s="19">
        <f>(0.5*$C$9*$C$8*$C$7*K196^2)*-1</f>
        <v>-3.3474924195515126</v>
      </c>
      <c r="O196" s="19">
        <f>M196-N196-C$17</f>
        <v>35.949029086218012</v>
      </c>
      <c r="P196" s="76">
        <f>O196*K196</f>
        <v>121.8272652366277</v>
      </c>
      <c r="Q196" s="81" t="str">
        <f>IF(L196&lt;0,"Braking","Not Braking")</f>
        <v>Braking</v>
      </c>
      <c r="R196" s="46">
        <f>(IF(L196&gt;0,(O196*((K196+K195)/2)),0)+R195)</f>
        <v>106221.90882412155</v>
      </c>
      <c r="S196" s="47">
        <f t="shared" si="20"/>
        <v>2.9506085784478209E-2</v>
      </c>
      <c r="T196" s="56">
        <f>IF(L196&lt;0,((O196*((K196+K195)/2))+((N196*((K196+K195)/2))+C$17*((K196+K195)/2))),0)</f>
        <v>-82.576331018519127</v>
      </c>
      <c r="U196" s="57">
        <f>IF(L196&lt;0,((O196*((K196+K195)/2))+((N196*((K196+K195)/2))+C$17*((K196+K195)/2))),0)+U195</f>
        <v>-63317.992766203737</v>
      </c>
      <c r="V196" s="58">
        <f t="shared" si="21"/>
        <v>-1.7588331323945484E-2</v>
      </c>
      <c r="W196" s="52">
        <f t="shared" si="18"/>
        <v>-31770.264102446272</v>
      </c>
      <c r="X196" s="53">
        <f t="shared" si="22"/>
        <v>-8.8250733617906314E-3</v>
      </c>
      <c r="Y196" s="50">
        <f t="shared" si="17"/>
        <v>29.909332692420676</v>
      </c>
    </row>
    <row r="197" spans="7:25" x14ac:dyDescent="0.3">
      <c r="G197" s="37" t="s">
        <v>11</v>
      </c>
      <c r="H197" s="19">
        <v>195</v>
      </c>
      <c r="I197" s="19">
        <v>195</v>
      </c>
      <c r="J197" s="20">
        <v>12</v>
      </c>
      <c r="K197" s="21">
        <f t="shared" si="19"/>
        <v>3.333333333333333</v>
      </c>
      <c r="L197" s="21">
        <f>K197-K196</f>
        <v>-5.5555555555555358E-2</v>
      </c>
      <c r="M197" s="19">
        <f>$C$5*L197</f>
        <v>-16.047222222222167</v>
      </c>
      <c r="N197" s="19">
        <f>(0.5*$C$9*$C$8*$C$7*K197^2)*-1</f>
        <v>-3.2386381914499989</v>
      </c>
      <c r="O197" s="19">
        <f>M197-N197-C$17</f>
        <v>43.863785969227841</v>
      </c>
      <c r="P197" s="76">
        <f>O197*K197</f>
        <v>146.21261989742612</v>
      </c>
      <c r="Q197" s="81" t="str">
        <f>IF(L197&lt;0,"Braking","Not Braking")</f>
        <v>Braking</v>
      </c>
      <c r="R197" s="46">
        <f>(IF(L197&gt;0,(O197*((K197+K196)/2)),0)+R196)</f>
        <v>106221.90882412155</v>
      </c>
      <c r="S197" s="47">
        <f t="shared" si="20"/>
        <v>2.9506085784478209E-2</v>
      </c>
      <c r="T197" s="56">
        <f>IF(L197&lt;0,((O197*((K197+K196)/2))+((N197*((K197+K196)/2))+C$17*((K197+K196)/2))),0)</f>
        <v>-53.936496913580072</v>
      </c>
      <c r="U197" s="57">
        <f>IF(L197&lt;0,((O197*((K197+K196)/2))+((N197*((K197+K196)/2))+C$17*((K197+K196)/2))),0)+U196</f>
        <v>-63371.929263117316</v>
      </c>
      <c r="V197" s="58">
        <f t="shared" si="21"/>
        <v>-1.7603313684199255E-2</v>
      </c>
      <c r="W197" s="52">
        <f t="shared" si="18"/>
        <v>-31797.327132666331</v>
      </c>
      <c r="X197" s="53">
        <f t="shared" si="22"/>
        <v>-8.8325908701850919E-3</v>
      </c>
      <c r="Y197" s="50">
        <f t="shared" si="17"/>
        <v>29.934810515705578</v>
      </c>
    </row>
    <row r="198" spans="7:25" x14ac:dyDescent="0.3">
      <c r="G198" s="37" t="s">
        <v>11</v>
      </c>
      <c r="H198" s="19">
        <v>196</v>
      </c>
      <c r="I198" s="19">
        <v>196</v>
      </c>
      <c r="J198" s="20">
        <v>12</v>
      </c>
      <c r="K198" s="21">
        <f t="shared" si="19"/>
        <v>3.333333333333333</v>
      </c>
      <c r="L198" s="21">
        <f>K198-K197</f>
        <v>0</v>
      </c>
      <c r="M198" s="19">
        <f>$C$5*L198</f>
        <v>0</v>
      </c>
      <c r="N198" s="19">
        <f>(0.5*$C$9*$C$8*$C$7*K198^2)*-1</f>
        <v>-3.2386381914499989</v>
      </c>
      <c r="O198" s="19">
        <f>M198-N198-C$17</f>
        <v>59.911008191450009</v>
      </c>
      <c r="P198" s="76">
        <f>O198*K198</f>
        <v>199.70336063816669</v>
      </c>
      <c r="Q198" s="81" t="str">
        <f>IF(L198&lt;0,"Braking","Not Braking")</f>
        <v>Not Braking</v>
      </c>
      <c r="R198" s="46">
        <f>(IF(L198&gt;0,(O198*((K198+K197)/2)),0)+R197)</f>
        <v>106221.90882412155</v>
      </c>
      <c r="S198" s="47">
        <f t="shared" si="20"/>
        <v>2.9506085784478209E-2</v>
      </c>
      <c r="T198" s="56">
        <f>IF(L198&lt;0,((O198*((K198+K197)/2))+((N198*((K198+K197)/2))+C$17*((K198+K197)/2))),0)</f>
        <v>0</v>
      </c>
      <c r="U198" s="57">
        <f>IF(L198&lt;0,((O198*((K198+K197)/2))+((N198*((K198+K197)/2))+C$17*((K198+K197)/2))),0)+U197</f>
        <v>-63371.929263117316</v>
      </c>
      <c r="V198" s="58">
        <f t="shared" si="21"/>
        <v>-1.7603313684199255E-2</v>
      </c>
      <c r="W198" s="52">
        <f t="shared" si="18"/>
        <v>-31797.327132666331</v>
      </c>
      <c r="X198" s="53">
        <f t="shared" si="22"/>
        <v>-8.8325908701850919E-3</v>
      </c>
      <c r="Y198" s="50">
        <f t="shared" si="17"/>
        <v>29.934810515705578</v>
      </c>
    </row>
    <row r="199" spans="7:25" x14ac:dyDescent="0.3">
      <c r="G199" s="37" t="s">
        <v>11</v>
      </c>
      <c r="H199" s="19">
        <v>197</v>
      </c>
      <c r="I199" s="19">
        <v>197</v>
      </c>
      <c r="J199" s="20">
        <v>12</v>
      </c>
      <c r="K199" s="21">
        <f t="shared" si="19"/>
        <v>3.333333333333333</v>
      </c>
      <c r="L199" s="21">
        <f>K199-K198</f>
        <v>0</v>
      </c>
      <c r="M199" s="19">
        <f>$C$5*L199</f>
        <v>0</v>
      </c>
      <c r="N199" s="19">
        <f>(0.5*$C$9*$C$8*$C$7*K199^2)*-1</f>
        <v>-3.2386381914499989</v>
      </c>
      <c r="O199" s="19">
        <f>M199-N199-C$17</f>
        <v>59.911008191450009</v>
      </c>
      <c r="P199" s="76">
        <f>O199*K199</f>
        <v>199.70336063816669</v>
      </c>
      <c r="Q199" s="81" t="str">
        <f>IF(L199&lt;0,"Braking","Not Braking")</f>
        <v>Not Braking</v>
      </c>
      <c r="R199" s="46">
        <f>(IF(L199&gt;0,(O199*((K199+K198)/2)),0)+R198)</f>
        <v>106221.90882412155</v>
      </c>
      <c r="S199" s="47">
        <f t="shared" si="20"/>
        <v>2.9506085784478209E-2</v>
      </c>
      <c r="T199" s="56">
        <f>IF(L199&lt;0,((O199*((K199+K198)/2))+((N199*((K199+K198)/2))+C$17*((K199+K198)/2))),0)</f>
        <v>0</v>
      </c>
      <c r="U199" s="57">
        <f>IF(L199&lt;0,((O199*((K199+K198)/2))+((N199*((K199+K198)/2))+C$17*((K199+K198)/2))),0)+U198</f>
        <v>-63371.929263117316</v>
      </c>
      <c r="V199" s="58">
        <f t="shared" si="21"/>
        <v>-1.7603313684199255E-2</v>
      </c>
      <c r="W199" s="52">
        <f t="shared" si="18"/>
        <v>-31797.327132666331</v>
      </c>
      <c r="X199" s="53">
        <f t="shared" si="22"/>
        <v>-8.8325908701850919E-3</v>
      </c>
      <c r="Y199" s="50">
        <f t="shared" si="17"/>
        <v>29.934810515705578</v>
      </c>
    </row>
    <row r="200" spans="7:25" x14ac:dyDescent="0.3">
      <c r="G200" s="37" t="s">
        <v>11</v>
      </c>
      <c r="H200" s="19">
        <v>198</v>
      </c>
      <c r="I200" s="19">
        <v>198</v>
      </c>
      <c r="J200" s="20">
        <v>12</v>
      </c>
      <c r="K200" s="21">
        <f t="shared" si="19"/>
        <v>3.333333333333333</v>
      </c>
      <c r="L200" s="21">
        <f>K200-K199</f>
        <v>0</v>
      </c>
      <c r="M200" s="19">
        <f>$C$5*L200</f>
        <v>0</v>
      </c>
      <c r="N200" s="19">
        <f>(0.5*$C$9*$C$8*$C$7*K200^2)*-1</f>
        <v>-3.2386381914499989</v>
      </c>
      <c r="O200" s="19">
        <f>M200-N200-C$17</f>
        <v>59.911008191450009</v>
      </c>
      <c r="P200" s="76">
        <f>O200*K200</f>
        <v>199.70336063816669</v>
      </c>
      <c r="Q200" s="81" t="str">
        <f>IF(L200&lt;0,"Braking","Not Braking")</f>
        <v>Not Braking</v>
      </c>
      <c r="R200" s="46">
        <f>(IF(L200&gt;0,(O200*((K200+K199)/2)),0)+R199)</f>
        <v>106221.90882412155</v>
      </c>
      <c r="S200" s="47">
        <f t="shared" si="20"/>
        <v>2.9506085784478209E-2</v>
      </c>
      <c r="T200" s="56">
        <f>IF(L200&lt;0,((O200*((K200+K199)/2))+((N200*((K200+K199)/2))+C$17*((K200+K199)/2))),0)</f>
        <v>0</v>
      </c>
      <c r="U200" s="57">
        <f>IF(L200&lt;0,((O200*((K200+K199)/2))+((N200*((K200+K199)/2))+C$17*((K200+K199)/2))),0)+U199</f>
        <v>-63371.929263117316</v>
      </c>
      <c r="V200" s="58">
        <f t="shared" si="21"/>
        <v>-1.7603313684199255E-2</v>
      </c>
      <c r="W200" s="52">
        <f t="shared" si="18"/>
        <v>-31797.327132666331</v>
      </c>
      <c r="X200" s="53">
        <f t="shared" si="22"/>
        <v>-8.8325908701850919E-3</v>
      </c>
      <c r="Y200" s="50">
        <f t="shared" si="17"/>
        <v>29.934810515705578</v>
      </c>
    </row>
    <row r="201" spans="7:25" x14ac:dyDescent="0.3">
      <c r="G201" s="37" t="s">
        <v>11</v>
      </c>
      <c r="H201" s="19">
        <v>199</v>
      </c>
      <c r="I201" s="19">
        <v>199</v>
      </c>
      <c r="J201" s="20">
        <v>12.5</v>
      </c>
      <c r="K201" s="21">
        <f t="shared" si="19"/>
        <v>3.4722222222222223</v>
      </c>
      <c r="L201" s="21">
        <f>K201-K200</f>
        <v>0.13888888888888928</v>
      </c>
      <c r="M201" s="19">
        <f>$C$5*L201</f>
        <v>40.118055555555671</v>
      </c>
      <c r="N201" s="19">
        <f>(0.5*$C$9*$C$8*$C$7*K201^2)*-1</f>
        <v>-3.5141473431532115</v>
      </c>
      <c r="O201" s="19">
        <f>M201-N201-C$17</f>
        <v>100.3045728987089</v>
      </c>
      <c r="P201" s="76">
        <f>O201*K201</f>
        <v>348.27976700940593</v>
      </c>
      <c r="Q201" s="81" t="str">
        <f>IF(L201&lt;0,"Braking","Not Braking")</f>
        <v>Not Braking</v>
      </c>
      <c r="R201" s="46">
        <f>(IF(L201&gt;0,(O201*((K201+K200)/2)),0)+R200)</f>
        <v>106563.22299579077</v>
      </c>
      <c r="S201" s="47">
        <f t="shared" si="20"/>
        <v>2.9600895276608547E-2</v>
      </c>
      <c r="T201" s="56">
        <f>IF(L201&lt;0,((O201*((K201+K200)/2))+((N201*((K201+K200)/2))+C$17*((K201+K200)/2))),0)</f>
        <v>0</v>
      </c>
      <c r="U201" s="57">
        <f>IF(L201&lt;0,((O201*((K201+K200)/2))+((N201*((K201+K200)/2))+C$17*((K201+K200)/2))),0)+U200</f>
        <v>-63371.929263117316</v>
      </c>
      <c r="V201" s="58">
        <f t="shared" si="21"/>
        <v>-1.7603313684199255E-2</v>
      </c>
      <c r="W201" s="52">
        <f t="shared" si="18"/>
        <v>-31797.327132666331</v>
      </c>
      <c r="X201" s="53">
        <f t="shared" si="22"/>
        <v>-8.8325908701850919E-3</v>
      </c>
      <c r="Y201" s="50">
        <f t="shared" si="17"/>
        <v>29.838931517604646</v>
      </c>
    </row>
    <row r="202" spans="7:25" x14ac:dyDescent="0.3">
      <c r="G202" s="37" t="s">
        <v>11</v>
      </c>
      <c r="H202" s="19">
        <v>200</v>
      </c>
      <c r="I202" s="19">
        <v>200</v>
      </c>
      <c r="J202" s="20">
        <v>13</v>
      </c>
      <c r="K202" s="21">
        <f t="shared" si="19"/>
        <v>3.6111111111111112</v>
      </c>
      <c r="L202" s="21">
        <f>K202-K201</f>
        <v>0.13888888888888884</v>
      </c>
      <c r="M202" s="19">
        <f>$C$5*L202</f>
        <v>40.118055555555543</v>
      </c>
      <c r="N202" s="19">
        <f>(0.5*$C$9*$C$8*$C$7*K202^2)*-1</f>
        <v>-3.8009017663545133</v>
      </c>
      <c r="O202" s="19">
        <f>M202-N202-C$17</f>
        <v>100.59132732191006</v>
      </c>
      <c r="P202" s="76">
        <f>O202*K202</f>
        <v>363.24645977356408</v>
      </c>
      <c r="Q202" s="81" t="str">
        <f>IF(L202&lt;0,"Braking","Not Braking")</f>
        <v>Not Braking</v>
      </c>
      <c r="R202" s="46">
        <f>(IF(L202&gt;0,(O202*((K202+K201)/2)),0)+R201)</f>
        <v>106919.48394672254</v>
      </c>
      <c r="S202" s="47">
        <f t="shared" si="20"/>
        <v>2.9699856651867373E-2</v>
      </c>
      <c r="T202" s="56">
        <f>IF(L202&lt;0,((O202*((K202+K201)/2))+((N202*((K202+K201)/2))+C$17*((K202+K201)/2))),0)</f>
        <v>0</v>
      </c>
      <c r="U202" s="57">
        <f>IF(L202&lt;0,((O202*((K202+K201)/2))+((N202*((K202+K201)/2))+C$17*((K202+K201)/2))),0)+U201</f>
        <v>-63371.929263117316</v>
      </c>
      <c r="V202" s="58">
        <f t="shared" si="21"/>
        <v>-1.7603313684199255E-2</v>
      </c>
      <c r="W202" s="52">
        <f t="shared" si="18"/>
        <v>-31797.327132666331</v>
      </c>
      <c r="X202" s="53">
        <f t="shared" si="22"/>
        <v>-8.8325908701850919E-3</v>
      </c>
      <c r="Y202" s="50">
        <f t="shared" si="17"/>
        <v>29.739506738089744</v>
      </c>
    </row>
    <row r="203" spans="7:25" x14ac:dyDescent="0.3">
      <c r="G203" s="37" t="s">
        <v>11</v>
      </c>
      <c r="H203" s="19">
        <v>201</v>
      </c>
      <c r="I203" s="19">
        <v>201</v>
      </c>
      <c r="J203" s="20">
        <v>14</v>
      </c>
      <c r="K203" s="21">
        <f t="shared" si="19"/>
        <v>3.8888888888888888</v>
      </c>
      <c r="L203" s="21">
        <f>K203-K202</f>
        <v>0.27777777777777768</v>
      </c>
      <c r="M203" s="19">
        <f>$C$5*L203</f>
        <v>80.236111111111086</v>
      </c>
      <c r="N203" s="19">
        <f>(0.5*$C$9*$C$8*$C$7*K203^2)*-1</f>
        <v>-4.4081464272513875</v>
      </c>
      <c r="O203" s="19">
        <f>M203-N203-C$17</f>
        <v>141.31662753836247</v>
      </c>
      <c r="P203" s="76">
        <f>O203*K203</f>
        <v>549.56466264918731</v>
      </c>
      <c r="Q203" s="81" t="str">
        <f>IF(L203&lt;0,"Braking","Not Braking")</f>
        <v>Not Braking</v>
      </c>
      <c r="R203" s="46">
        <f>(IF(L203&gt;0,(O203*((K203+K202)/2)),0)+R202)</f>
        <v>107449.4212999914</v>
      </c>
      <c r="S203" s="47">
        <f t="shared" si="20"/>
        <v>2.9847061472219834E-2</v>
      </c>
      <c r="T203" s="56">
        <f>IF(L203&lt;0,((O203*((K203+K202)/2))+((N203*((K203+K202)/2))+C$17*((K203+K202)/2))),0)</f>
        <v>0</v>
      </c>
      <c r="U203" s="57">
        <f>IF(L203&lt;0,((O203*((K203+K202)/2))+((N203*((K203+K202)/2))+C$17*((K203+K202)/2))),0)+U202</f>
        <v>-63371.929263117316</v>
      </c>
      <c r="V203" s="58">
        <f t="shared" si="21"/>
        <v>-1.7603313684199255E-2</v>
      </c>
      <c r="W203" s="52">
        <f t="shared" si="18"/>
        <v>-31797.327132666331</v>
      </c>
      <c r="X203" s="53">
        <f t="shared" si="22"/>
        <v>-8.8325908701850919E-3</v>
      </c>
      <c r="Y203" s="50">
        <f t="shared" si="17"/>
        <v>29.592832374490296</v>
      </c>
    </row>
    <row r="204" spans="7:25" x14ac:dyDescent="0.3">
      <c r="G204" s="37" t="s">
        <v>11</v>
      </c>
      <c r="H204" s="19">
        <v>202</v>
      </c>
      <c r="I204" s="19">
        <v>202</v>
      </c>
      <c r="J204" s="20">
        <v>15</v>
      </c>
      <c r="K204" s="21">
        <f t="shared" si="19"/>
        <v>4.166666666666667</v>
      </c>
      <c r="L204" s="21">
        <f>K204-K203</f>
        <v>0.27777777777777812</v>
      </c>
      <c r="M204" s="19">
        <f>$C$5*L204</f>
        <v>80.236111111111214</v>
      </c>
      <c r="N204" s="19">
        <f>(0.5*$C$9*$C$8*$C$7*K204^2)*-1</f>
        <v>-5.0603721741406256</v>
      </c>
      <c r="O204" s="19">
        <f>M204-N204-C$17</f>
        <v>141.96885328525184</v>
      </c>
      <c r="P204" s="76">
        <f>O204*K204</f>
        <v>591.53688868854942</v>
      </c>
      <c r="Q204" s="81" t="str">
        <f>IF(L204&lt;0,"Braking","Not Braking")</f>
        <v>Not Braking</v>
      </c>
      <c r="R204" s="46">
        <f>(IF(L204&gt;0,(O204*((K204+K203)/2)),0)+R203)</f>
        <v>108021.24029239033</v>
      </c>
      <c r="S204" s="47">
        <f t="shared" si="20"/>
        <v>3.0005900081219537E-2</v>
      </c>
      <c r="T204" s="56">
        <f>IF(L204&lt;0,((O204*((K204+K203)/2))+((N204*((K204+K203)/2))+C$17*((K204+K203)/2))),0)</f>
        <v>0</v>
      </c>
      <c r="U204" s="57">
        <f>IF(L204&lt;0,((O204*((K204+K203)/2))+((N204*((K204+K203)/2))+C$17*((K204+K203)/2))),0)+U203</f>
        <v>-63371.929263117316</v>
      </c>
      <c r="V204" s="58">
        <f t="shared" si="21"/>
        <v>-1.7603313684199255E-2</v>
      </c>
      <c r="W204" s="52">
        <f t="shared" si="18"/>
        <v>-31797.327132666331</v>
      </c>
      <c r="X204" s="53">
        <f t="shared" si="22"/>
        <v>-8.8325908701850919E-3</v>
      </c>
      <c r="Y204" s="50">
        <f t="shared" si="17"/>
        <v>29.436180372117359</v>
      </c>
    </row>
    <row r="205" spans="7:25" x14ac:dyDescent="0.3">
      <c r="G205" s="37" t="s">
        <v>11</v>
      </c>
      <c r="H205" s="19">
        <v>203</v>
      </c>
      <c r="I205" s="19">
        <v>203</v>
      </c>
      <c r="J205" s="20">
        <v>16.5</v>
      </c>
      <c r="K205" s="21">
        <f t="shared" si="19"/>
        <v>4.583333333333333</v>
      </c>
      <c r="L205" s="21">
        <f>K205-K204</f>
        <v>0.41666666666666607</v>
      </c>
      <c r="M205" s="19">
        <f>$C$5*L205</f>
        <v>120.3541666666665</v>
      </c>
      <c r="N205" s="19">
        <f>(0.5*$C$9*$C$8*$C$7*K205^2)*-1</f>
        <v>-6.1230503307101545</v>
      </c>
      <c r="O205" s="19">
        <f>M205-N205-C$17</f>
        <v>183.14958699737667</v>
      </c>
      <c r="P205" s="76">
        <f>O205*K205</f>
        <v>839.43560707130973</v>
      </c>
      <c r="Q205" s="81" t="str">
        <f>IF(L205&lt;0,"Braking","Not Braking")</f>
        <v>Not Braking</v>
      </c>
      <c r="R205" s="46">
        <f>(IF(L205&gt;0,(O205*((K205+K204)/2)),0)+R204)</f>
        <v>108822.51973550385</v>
      </c>
      <c r="S205" s="47">
        <f t="shared" si="20"/>
        <v>3.0228477704306627E-2</v>
      </c>
      <c r="T205" s="56">
        <f>IF(L205&lt;0,((O205*((K205+K204)/2))+((N205*((K205+K204)/2))+C$17*((K205+K204)/2))),0)</f>
        <v>0</v>
      </c>
      <c r="U205" s="57">
        <f>IF(L205&lt;0,((O205*((K205+K204)/2))+((N205*((K205+K204)/2))+C$17*((K205+K204)/2))),0)+U204</f>
        <v>-63371.929263117316</v>
      </c>
      <c r="V205" s="58">
        <f t="shared" si="21"/>
        <v>-1.7603313684199255E-2</v>
      </c>
      <c r="W205" s="52">
        <f t="shared" si="18"/>
        <v>-31797.327132666331</v>
      </c>
      <c r="X205" s="53">
        <f t="shared" si="22"/>
        <v>-8.8325908701850919E-3</v>
      </c>
      <c r="Y205" s="50">
        <f t="shared" si="17"/>
        <v>29.219436574296033</v>
      </c>
    </row>
    <row r="206" spans="7:25" x14ac:dyDescent="0.3">
      <c r="G206" s="37" t="s">
        <v>11</v>
      </c>
      <c r="H206" s="19">
        <v>204</v>
      </c>
      <c r="I206" s="19">
        <v>204</v>
      </c>
      <c r="J206" s="20">
        <v>19</v>
      </c>
      <c r="K206" s="21">
        <f t="shared" si="19"/>
        <v>5.2777777777777777</v>
      </c>
      <c r="L206" s="21">
        <f>K206-K205</f>
        <v>0.69444444444444464</v>
      </c>
      <c r="M206" s="19">
        <f>$C$5*L206</f>
        <v>200.59027777777786</v>
      </c>
      <c r="N206" s="19">
        <f>(0.5*$C$9*$C$8*$C$7*K206^2)*-1</f>
        <v>-8.1190860216211789</v>
      </c>
      <c r="O206" s="19">
        <f>M206-N206-C$17</f>
        <v>265.38173379939906</v>
      </c>
      <c r="P206" s="76">
        <f>O206*K206</f>
        <v>1400.6258172746061</v>
      </c>
      <c r="Q206" s="81" t="str">
        <f>IF(L206&lt;0,"Braking","Not Braking")</f>
        <v>Not Braking</v>
      </c>
      <c r="R206" s="46">
        <f>(IF(L206&gt;0,(O206*((K206+K205)/2)),0)+R205)</f>
        <v>110130.99911743145</v>
      </c>
      <c r="S206" s="47">
        <f t="shared" si="20"/>
        <v>3.0591944199286514E-2</v>
      </c>
      <c r="T206" s="56">
        <f>IF(L206&lt;0,((O206*((K206+K205)/2))+((N206*((K206+K205)/2))+C$17*((K206+K205)/2))),0)</f>
        <v>0</v>
      </c>
      <c r="U206" s="57">
        <f>IF(L206&lt;0,((O206*((K206+K205)/2))+((N206*((K206+K205)/2))+C$17*((K206+K205)/2))),0)+U205</f>
        <v>-63371.929263117316</v>
      </c>
      <c r="V206" s="58">
        <f t="shared" si="21"/>
        <v>-1.7603313684199255E-2</v>
      </c>
      <c r="W206" s="52">
        <f t="shared" si="18"/>
        <v>-31797.327132666331</v>
      </c>
      <c r="X206" s="53">
        <f t="shared" si="22"/>
        <v>-8.8325908701850919E-3</v>
      </c>
      <c r="Y206" s="50">
        <f t="shared" si="17"/>
        <v>28.872277004189527</v>
      </c>
    </row>
    <row r="207" spans="7:25" x14ac:dyDescent="0.3">
      <c r="G207" s="37" t="s">
        <v>11</v>
      </c>
      <c r="H207" s="19">
        <v>205</v>
      </c>
      <c r="I207" s="19">
        <v>205</v>
      </c>
      <c r="J207" s="20">
        <v>21.2</v>
      </c>
      <c r="K207" s="21">
        <f t="shared" si="19"/>
        <v>5.8888888888888884</v>
      </c>
      <c r="L207" s="21">
        <f>K207-K206</f>
        <v>0.61111111111111072</v>
      </c>
      <c r="M207" s="19">
        <f>$C$5*L207</f>
        <v>176.51944444444433</v>
      </c>
      <c r="N207" s="19">
        <f>(0.5*$C$9*$C$8*$C$7*K207^2)*-1</f>
        <v>-10.108149644203385</v>
      </c>
      <c r="O207" s="19">
        <f>M207-N207-C$17</f>
        <v>243.29996408864773</v>
      </c>
      <c r="P207" s="76">
        <f>O207*K207</f>
        <v>1432.766455188703</v>
      </c>
      <c r="Q207" s="81" t="str">
        <f>IF(L207&lt;0,"Braking","Not Braking")</f>
        <v>Not Braking</v>
      </c>
      <c r="R207" s="46">
        <f>(IF(L207&gt;0,(O207*((K207+K206)/2)),0)+R206)</f>
        <v>111489.4239169264</v>
      </c>
      <c r="S207" s="47">
        <f t="shared" si="20"/>
        <v>3.0969284421368447E-2</v>
      </c>
      <c r="T207" s="56">
        <f>IF(L207&lt;0,((O207*((K207+K206)/2))+((N207*((K207+K206)/2))+C$17*((K207+K206)/2))),0)</f>
        <v>0</v>
      </c>
      <c r="U207" s="57">
        <f>IF(L207&lt;0,((O207*((K207+K206)/2))+((N207*((K207+K206)/2))+C$17*((K207+K206)/2))),0)+U206</f>
        <v>-63371.929263117316</v>
      </c>
      <c r="V207" s="58">
        <f t="shared" si="21"/>
        <v>-1.7603313684199255E-2</v>
      </c>
      <c r="W207" s="52">
        <f t="shared" si="18"/>
        <v>-31797.327132666331</v>
      </c>
      <c r="X207" s="53">
        <f t="shared" si="22"/>
        <v>-8.8325908701850919E-3</v>
      </c>
      <c r="Y207" s="50">
        <f t="shared" ref="Y207:Y270" si="23">(X207/S207)*100*-1</f>
        <v>28.52048742879802</v>
      </c>
    </row>
    <row r="208" spans="7:25" x14ac:dyDescent="0.3">
      <c r="G208" s="37" t="s">
        <v>11</v>
      </c>
      <c r="H208" s="19">
        <v>206</v>
      </c>
      <c r="I208" s="19">
        <v>206</v>
      </c>
      <c r="J208" s="20">
        <v>23.8</v>
      </c>
      <c r="K208" s="21">
        <f t="shared" si="19"/>
        <v>6.6111111111111107</v>
      </c>
      <c r="L208" s="21">
        <f>K208-K207</f>
        <v>0.72222222222222232</v>
      </c>
      <c r="M208" s="19">
        <f>$C$5*L208</f>
        <v>208.61388888888894</v>
      </c>
      <c r="N208" s="19">
        <f>(0.5*$C$9*$C$8*$C$7*K208^2)*-1</f>
        <v>-12.739543174756511</v>
      </c>
      <c r="O208" s="19">
        <f>M208-N208-C$17</f>
        <v>278.02580206364547</v>
      </c>
      <c r="P208" s="76">
        <f>O208*K208</f>
        <v>1838.059469198545</v>
      </c>
      <c r="Q208" s="81" t="str">
        <f>IF(L208&lt;0,"Braking","Not Braking")</f>
        <v>Not Braking</v>
      </c>
      <c r="R208" s="46">
        <f>(IF(L208&gt;0,(O208*((K208+K207)/2)),0)+R207)</f>
        <v>113227.08517982419</v>
      </c>
      <c r="S208" s="47">
        <f t="shared" si="20"/>
        <v>3.1451968105506718E-2</v>
      </c>
      <c r="T208" s="56">
        <f>IF(L208&lt;0,((O208*((K208+K207)/2))+((N208*((K208+K207)/2))+C$17*((K208+K207)/2))),0)</f>
        <v>0</v>
      </c>
      <c r="U208" s="57">
        <f>IF(L208&lt;0,((O208*((K208+K207)/2))+((N208*((K208+K207)/2))+C$17*((K208+K207)/2))),0)+U207</f>
        <v>-63371.929263117316</v>
      </c>
      <c r="V208" s="58">
        <f t="shared" si="21"/>
        <v>-1.7603313684199255E-2</v>
      </c>
      <c r="W208" s="52">
        <f t="shared" si="18"/>
        <v>-31797.327132666331</v>
      </c>
      <c r="X208" s="53">
        <f t="shared" si="22"/>
        <v>-8.8325908701850919E-3</v>
      </c>
      <c r="Y208" s="50">
        <f t="shared" si="23"/>
        <v>28.082792277277719</v>
      </c>
    </row>
    <row r="209" spans="7:25" x14ac:dyDescent="0.3">
      <c r="G209" s="37" t="s">
        <v>11</v>
      </c>
      <c r="H209" s="19">
        <v>207</v>
      </c>
      <c r="I209" s="19">
        <v>207</v>
      </c>
      <c r="J209" s="20">
        <v>26.9</v>
      </c>
      <c r="K209" s="21">
        <f t="shared" si="19"/>
        <v>7.4722222222222214</v>
      </c>
      <c r="L209" s="21">
        <f>K209-K208</f>
        <v>0.86111111111111072</v>
      </c>
      <c r="M209" s="19">
        <f>$C$5*L209</f>
        <v>248.73194444444434</v>
      </c>
      <c r="N209" s="19">
        <f>(0.5*$C$9*$C$8*$C$7*K209^2)*-1</f>
        <v>-16.274381817466207</v>
      </c>
      <c r="O209" s="19">
        <f>M209-N209-C$17</f>
        <v>321.67869626191055</v>
      </c>
      <c r="P209" s="76">
        <f>O209*K209</f>
        <v>2403.6547026237204</v>
      </c>
      <c r="Q209" s="81" t="str">
        <f>IF(L209&lt;0,"Braking","Not Braking")</f>
        <v>Not Braking</v>
      </c>
      <c r="R209" s="46">
        <f>(IF(L209&gt;0,(O209*((K209+K208)/2)),0)+R208)</f>
        <v>115492.23933266848</v>
      </c>
      <c r="S209" s="47">
        <f t="shared" si="20"/>
        <v>3.208117759240791E-2</v>
      </c>
      <c r="T209" s="56">
        <f>IF(L209&lt;0,((O209*((K209+K208)/2))+((N209*((K209+K208)/2))+C$17*((K209+K208)/2))),0)</f>
        <v>0</v>
      </c>
      <c r="U209" s="57">
        <f>IF(L209&lt;0,((O209*((K209+K208)/2))+((N209*((K209+K208)/2))+C$17*((K209+K208)/2))),0)+U208</f>
        <v>-63371.929263117316</v>
      </c>
      <c r="V209" s="58">
        <f t="shared" si="21"/>
        <v>-1.7603313684199255E-2</v>
      </c>
      <c r="W209" s="52">
        <f t="shared" si="18"/>
        <v>-31797.327132666331</v>
      </c>
      <c r="X209" s="53">
        <f t="shared" si="22"/>
        <v>-8.8325908701850919E-3</v>
      </c>
      <c r="Y209" s="50">
        <f t="shared" si="23"/>
        <v>27.532003289914602</v>
      </c>
    </row>
    <row r="210" spans="7:25" x14ac:dyDescent="0.3">
      <c r="G210" s="37" t="s">
        <v>11</v>
      </c>
      <c r="H210" s="19">
        <v>208</v>
      </c>
      <c r="I210" s="19">
        <v>208</v>
      </c>
      <c r="J210" s="20">
        <v>29.6</v>
      </c>
      <c r="K210" s="21">
        <f t="shared" si="19"/>
        <v>8.2222222222222232</v>
      </c>
      <c r="L210" s="21">
        <f>K210-K209</f>
        <v>0.75000000000000178</v>
      </c>
      <c r="M210" s="19">
        <f>$C$5*L210</f>
        <v>216.63750000000053</v>
      </c>
      <c r="N210" s="19">
        <f>(0.5*$C$9*$C$8*$C$7*K210^2)*-1</f>
        <v>-19.705314151533557</v>
      </c>
      <c r="O210" s="19">
        <f>M210-N210-C$17</f>
        <v>293.01518415153407</v>
      </c>
      <c r="P210" s="76">
        <f>O210*K210</f>
        <v>2409.2359585792806</v>
      </c>
      <c r="Q210" s="81" t="str">
        <f>IF(L210&lt;0,"Braking","Not Braking")</f>
        <v>Not Braking</v>
      </c>
      <c r="R210" s="46">
        <f>(IF(L210&gt;0,(O210*((K210+K209)/2)),0)+R209)</f>
        <v>117791.59459719094</v>
      </c>
      <c r="S210" s="47">
        <f t="shared" si="20"/>
        <v>3.2719887388108597E-2</v>
      </c>
      <c r="T210" s="56">
        <f>IF(L210&lt;0,((O210*((K210+K209)/2))+((N210*((K210+K209)/2))+C$17*((K210+K209)/2))),0)</f>
        <v>0</v>
      </c>
      <c r="U210" s="57">
        <f>IF(L210&lt;0,((O210*((K210+K209)/2))+((N210*((K210+K209)/2))+C$17*((K210+K209)/2))),0)+U209</f>
        <v>-63371.929263117316</v>
      </c>
      <c r="V210" s="58">
        <f t="shared" si="21"/>
        <v>-1.7603313684199255E-2</v>
      </c>
      <c r="W210" s="52">
        <f t="shared" si="18"/>
        <v>-31797.327132666331</v>
      </c>
      <c r="X210" s="53">
        <f t="shared" si="22"/>
        <v>-8.8325908701850919E-3</v>
      </c>
      <c r="Y210" s="50">
        <f t="shared" si="23"/>
        <v>26.994563781399577</v>
      </c>
    </row>
    <row r="211" spans="7:25" x14ac:dyDescent="0.3">
      <c r="G211" s="37" t="s">
        <v>11</v>
      </c>
      <c r="H211" s="19">
        <v>209</v>
      </c>
      <c r="I211" s="19">
        <v>209</v>
      </c>
      <c r="J211" s="20">
        <v>32</v>
      </c>
      <c r="K211" s="21">
        <f t="shared" si="19"/>
        <v>8.8888888888888893</v>
      </c>
      <c r="L211" s="21">
        <f>K211-K210</f>
        <v>0.66666666666666607</v>
      </c>
      <c r="M211" s="19">
        <f>$C$5*L211</f>
        <v>192.56666666666652</v>
      </c>
      <c r="N211" s="19">
        <f>(0.5*$C$9*$C$8*$C$7*K211^2)*-1</f>
        <v>-23.030316028088887</v>
      </c>
      <c r="O211" s="19">
        <f>M211-N211-C$17</f>
        <v>272.26935269475541</v>
      </c>
      <c r="P211" s="76">
        <f>O211*K211</f>
        <v>2420.1720239533815</v>
      </c>
      <c r="Q211" s="81" t="str">
        <f>IF(L211&lt;0,"Braking","Not Braking")</f>
        <v>Not Braking</v>
      </c>
      <c r="R211" s="46">
        <f>(IF(L211&gt;0,(O211*((K211+K210)/2)),0)+R210)</f>
        <v>120121.01017024607</v>
      </c>
      <c r="S211" s="47">
        <f t="shared" si="20"/>
        <v>3.3366947269512795E-2</v>
      </c>
      <c r="T211" s="56">
        <f>IF(L211&lt;0,((O211*((K211+K210)/2))+((N211*((K211+K210)/2))+C$17*((K211+K210)/2))),0)</f>
        <v>0</v>
      </c>
      <c r="U211" s="57">
        <f>IF(L211&lt;0,((O211*((K211+K210)/2))+((N211*((K211+K210)/2))+C$17*((K211+K210)/2))),0)+U210</f>
        <v>-63371.929263117316</v>
      </c>
      <c r="V211" s="58">
        <f t="shared" si="21"/>
        <v>-1.7603313684199255E-2</v>
      </c>
      <c r="W211" s="52">
        <f t="shared" si="18"/>
        <v>-31797.327132666331</v>
      </c>
      <c r="X211" s="53">
        <f t="shared" si="22"/>
        <v>-8.8325908701850919E-3</v>
      </c>
      <c r="Y211" s="50">
        <f t="shared" si="23"/>
        <v>26.471078696058552</v>
      </c>
    </row>
    <row r="212" spans="7:25" x14ac:dyDescent="0.3">
      <c r="G212" s="37" t="s">
        <v>11</v>
      </c>
      <c r="H212" s="19">
        <v>210</v>
      </c>
      <c r="I212" s="19">
        <v>210</v>
      </c>
      <c r="J212" s="20">
        <v>35.200000000000003</v>
      </c>
      <c r="K212" s="21">
        <f t="shared" si="19"/>
        <v>9.7777777777777786</v>
      </c>
      <c r="L212" s="21">
        <f>K212-K211</f>
        <v>0.88888888888888928</v>
      </c>
      <c r="M212" s="19">
        <f>$C$5*L212</f>
        <v>256.7555555555557</v>
      </c>
      <c r="N212" s="19">
        <f>(0.5*$C$9*$C$8*$C$7*K212^2)*-1</f>
        <v>-27.866682393987556</v>
      </c>
      <c r="O212" s="19">
        <f>M212-N212-C$17</f>
        <v>341.29460794954326</v>
      </c>
      <c r="P212" s="76">
        <f>O212*K212</f>
        <v>3337.1028332844235</v>
      </c>
      <c r="Q212" s="81" t="str">
        <f>IF(L212&lt;0,"Braking","Not Braking")</f>
        <v>Not Braking</v>
      </c>
      <c r="R212" s="46">
        <f>(IF(L212&gt;0,(O212*((K212+K211)/2)),0)+R211)</f>
        <v>123306.42651110847</v>
      </c>
      <c r="S212" s="47">
        <f t="shared" si="20"/>
        <v>3.4251785141974578E-2</v>
      </c>
      <c r="T212" s="56">
        <f>IF(L212&lt;0,((O212*((K212+K211)/2))+((N212*((K212+K211)/2))+C$17*((K212+K211)/2))),0)</f>
        <v>0</v>
      </c>
      <c r="U212" s="57">
        <f>IF(L212&lt;0,((O212*((K212+K211)/2))+((N212*((K212+K211)/2))+C$17*((K212+K211)/2))),0)+U211</f>
        <v>-63371.929263117316</v>
      </c>
      <c r="V212" s="58">
        <f t="shared" si="21"/>
        <v>-1.7603313684199255E-2</v>
      </c>
      <c r="W212" s="52">
        <f t="shared" si="18"/>
        <v>-31797.327132666331</v>
      </c>
      <c r="X212" s="53">
        <f t="shared" si="22"/>
        <v>-8.8325908701850919E-3</v>
      </c>
      <c r="Y212" s="50">
        <f t="shared" si="23"/>
        <v>25.787242427142886</v>
      </c>
    </row>
    <row r="213" spans="7:25" x14ac:dyDescent="0.3">
      <c r="G213" s="37" t="s">
        <v>11</v>
      </c>
      <c r="H213" s="19">
        <v>211</v>
      </c>
      <c r="I213" s="19">
        <v>211</v>
      </c>
      <c r="J213" s="20">
        <v>37.5</v>
      </c>
      <c r="K213" s="21">
        <f t="shared" si="19"/>
        <v>10.416666666666666</v>
      </c>
      <c r="L213" s="21">
        <f>K213-K212</f>
        <v>0.63888888888888751</v>
      </c>
      <c r="M213" s="19">
        <f>$C$5*L213</f>
        <v>184.54305555555518</v>
      </c>
      <c r="N213" s="19">
        <f>(0.5*$C$9*$C$8*$C$7*K213^2)*-1</f>
        <v>-31.627326088378897</v>
      </c>
      <c r="O213" s="19">
        <f>M213-N213-C$17</f>
        <v>272.84275164393409</v>
      </c>
      <c r="P213" s="76">
        <f>O213*K213</f>
        <v>2842.1119962909802</v>
      </c>
      <c r="Q213" s="81" t="str">
        <f>IF(L213&lt;0,"Braking","Not Braking")</f>
        <v>Not Braking</v>
      </c>
      <c r="R213" s="46">
        <f>(IF(L213&gt;0,(O213*((K213+K212)/2)),0)+R212)</f>
        <v>126061.38040617986</v>
      </c>
      <c r="S213" s="47">
        <f t="shared" si="20"/>
        <v>3.5017050112827741E-2</v>
      </c>
      <c r="T213" s="56">
        <f>IF(L213&lt;0,((O213*((K213+K212)/2))+((N213*((K213+K212)/2))+C$17*((K213+K212)/2))),0)</f>
        <v>0</v>
      </c>
      <c r="U213" s="57">
        <f>IF(L213&lt;0,((O213*((K213+K212)/2))+((N213*((K213+K212)/2))+C$17*((K213+K212)/2))),0)+U212</f>
        <v>-63371.929263117316</v>
      </c>
      <c r="V213" s="58">
        <f t="shared" si="21"/>
        <v>-1.7603313684199255E-2</v>
      </c>
      <c r="W213" s="52">
        <f t="shared" si="18"/>
        <v>-31797.327132666331</v>
      </c>
      <c r="X213" s="53">
        <f t="shared" si="22"/>
        <v>-8.8325908701850919E-3</v>
      </c>
      <c r="Y213" s="50">
        <f t="shared" si="23"/>
        <v>25.22368629489285</v>
      </c>
    </row>
    <row r="214" spans="7:25" x14ac:dyDescent="0.3">
      <c r="G214" s="37" t="s">
        <v>11</v>
      </c>
      <c r="H214" s="19">
        <v>212</v>
      </c>
      <c r="I214" s="19">
        <v>212</v>
      </c>
      <c r="J214" s="20">
        <v>39.200000000000003</v>
      </c>
      <c r="K214" s="21">
        <f t="shared" si="19"/>
        <v>10.888888888888889</v>
      </c>
      <c r="L214" s="21">
        <f>K214-K213</f>
        <v>0.47222222222222321</v>
      </c>
      <c r="M214" s="19">
        <f>$C$5*L214</f>
        <v>136.40138888888919</v>
      </c>
      <c r="N214" s="19">
        <f>(0.5*$C$9*$C$8*$C$7*K214^2)*-1</f>
        <v>-34.55986798965089</v>
      </c>
      <c r="O214" s="19">
        <f>M214-N214-C$17</f>
        <v>227.63362687854007</v>
      </c>
      <c r="P214" s="76">
        <f>O214*K214</f>
        <v>2478.6772704552141</v>
      </c>
      <c r="Q214" s="81" t="str">
        <f>IF(L214&lt;0,"Braking","Not Braking")</f>
        <v>Not Braking</v>
      </c>
      <c r="R214" s="46">
        <f>(IF(L214&gt;0,(O214*((K214+K213)/2)),0)+R213)</f>
        <v>128486.31084806653</v>
      </c>
      <c r="S214" s="47">
        <f t="shared" si="20"/>
        <v>3.5690641902240701E-2</v>
      </c>
      <c r="T214" s="56">
        <f>IF(L214&lt;0,((O214*((K214+K213)/2))+((N214*((K214+K213)/2))+C$17*((K214+K213)/2))),0)</f>
        <v>0</v>
      </c>
      <c r="U214" s="57">
        <f>IF(L214&lt;0,((O214*((K214+K213)/2))+((N214*((K214+K213)/2))+C$17*((K214+K213)/2))),0)+U213</f>
        <v>-63371.929263117316</v>
      </c>
      <c r="V214" s="58">
        <f t="shared" si="21"/>
        <v>-1.7603313684199255E-2</v>
      </c>
      <c r="W214" s="52">
        <f t="shared" si="18"/>
        <v>-31797.327132666331</v>
      </c>
      <c r="X214" s="53">
        <f t="shared" si="22"/>
        <v>-8.8325908701850919E-3</v>
      </c>
      <c r="Y214" s="50">
        <f t="shared" si="23"/>
        <v>24.747638034581193</v>
      </c>
    </row>
    <row r="215" spans="7:25" x14ac:dyDescent="0.3">
      <c r="G215" s="37" t="s">
        <v>11</v>
      </c>
      <c r="H215" s="19">
        <v>213</v>
      </c>
      <c r="I215" s="19">
        <v>213</v>
      </c>
      <c r="J215" s="20">
        <v>40.5</v>
      </c>
      <c r="K215" s="21">
        <f t="shared" si="19"/>
        <v>11.25</v>
      </c>
      <c r="L215" s="21">
        <f>K215-K214</f>
        <v>0.36111111111111072</v>
      </c>
      <c r="M215" s="19">
        <f>$C$5*L215</f>
        <v>104.30694444444434</v>
      </c>
      <c r="N215" s="19">
        <f>(0.5*$C$9*$C$8*$C$7*K215^2)*-1</f>
        <v>-36.890113149485153</v>
      </c>
      <c r="O215" s="19">
        <f>M215-N215-C$17</f>
        <v>197.86942759392949</v>
      </c>
      <c r="P215" s="76">
        <f>O215*K215</f>
        <v>2226.0310604317069</v>
      </c>
      <c r="Q215" s="81" t="str">
        <f>IF(L215&lt;0,"Braking","Not Braking")</f>
        <v>Not Braking</v>
      </c>
      <c r="R215" s="46">
        <f>(IF(L215&gt;0,(O215*((K215+K214)/2)),0)+R214)</f>
        <v>130676.61548407155</v>
      </c>
      <c r="S215" s="47">
        <f t="shared" si="20"/>
        <v>3.6299059856686543E-2</v>
      </c>
      <c r="T215" s="56">
        <f>IF(L215&lt;0,((O215*((K215+K214)/2))+((N215*((K215+K214)/2))+C$17*((K215+K214)/2))),0)</f>
        <v>0</v>
      </c>
      <c r="U215" s="57">
        <f>IF(L215&lt;0,((O215*((K215+K214)/2))+((N215*((K215+K214)/2))+C$17*((K215+K214)/2))),0)+U214</f>
        <v>-63371.929263117316</v>
      </c>
      <c r="V215" s="58">
        <f t="shared" si="21"/>
        <v>-1.7603313684199255E-2</v>
      </c>
      <c r="W215" s="52">
        <f t="shared" si="18"/>
        <v>-31797.327132666331</v>
      </c>
      <c r="X215" s="53">
        <f t="shared" si="22"/>
        <v>-8.8325908701850919E-3</v>
      </c>
      <c r="Y215" s="50">
        <f t="shared" si="23"/>
        <v>24.332836456528963</v>
      </c>
    </row>
    <row r="216" spans="7:25" x14ac:dyDescent="0.3">
      <c r="G216" s="37" t="s">
        <v>11</v>
      </c>
      <c r="H216" s="19">
        <v>214</v>
      </c>
      <c r="I216" s="19">
        <v>214</v>
      </c>
      <c r="J216" s="20">
        <v>41.6</v>
      </c>
      <c r="K216" s="21">
        <f t="shared" si="19"/>
        <v>11.555555555555555</v>
      </c>
      <c r="L216" s="21">
        <f>K216-K215</f>
        <v>0.30555555555555536</v>
      </c>
      <c r="M216" s="19">
        <f>$C$5*L216</f>
        <v>88.259722222222166</v>
      </c>
      <c r="N216" s="19">
        <f>(0.5*$C$9*$C$8*$C$7*K216^2)*-1</f>
        <v>-38.921234087470218</v>
      </c>
      <c r="O216" s="19">
        <f>M216-N216-C$17</f>
        <v>183.85332630969239</v>
      </c>
      <c r="P216" s="76">
        <f>O216*K216</f>
        <v>2124.5273262453343</v>
      </c>
      <c r="Q216" s="81" t="str">
        <f>IF(L216&lt;0,"Braking","Not Braking")</f>
        <v>Not Braking</v>
      </c>
      <c r="R216" s="46">
        <f>(IF(L216&gt;0,(O216*((K216+K215)/2)),0)+R215)</f>
        <v>132773.05410768624</v>
      </c>
      <c r="S216" s="47">
        <f t="shared" si="20"/>
        <v>3.6881403918801736E-2</v>
      </c>
      <c r="T216" s="56">
        <f>IF(L216&lt;0,((O216*((K216+K215)/2))+((N216*((K216+K215)/2))+C$17*((K216+K215)/2))),0)</f>
        <v>0</v>
      </c>
      <c r="U216" s="57">
        <f>IF(L216&lt;0,((O216*((K216+K215)/2))+((N216*((K216+K215)/2))+C$17*((K216+K215)/2))),0)+U215</f>
        <v>-63371.929263117316</v>
      </c>
      <c r="V216" s="58">
        <f t="shared" si="21"/>
        <v>-1.7603313684199255E-2</v>
      </c>
      <c r="W216" s="52">
        <f t="shared" si="18"/>
        <v>-31797.327132666331</v>
      </c>
      <c r="X216" s="53">
        <f t="shared" si="22"/>
        <v>-8.8325908701850919E-3</v>
      </c>
      <c r="Y216" s="50">
        <f t="shared" si="23"/>
        <v>23.948629747476435</v>
      </c>
    </row>
    <row r="217" spans="7:25" x14ac:dyDescent="0.3">
      <c r="G217" s="37" t="s">
        <v>11</v>
      </c>
      <c r="H217" s="19">
        <v>215</v>
      </c>
      <c r="I217" s="19">
        <v>215</v>
      </c>
      <c r="J217" s="20">
        <v>43.1</v>
      </c>
      <c r="K217" s="21">
        <f t="shared" si="19"/>
        <v>11.972222222222223</v>
      </c>
      <c r="L217" s="21">
        <f>K217-K216</f>
        <v>0.41666666666666785</v>
      </c>
      <c r="M217" s="19">
        <f>$C$5*L217</f>
        <v>120.35416666666701</v>
      </c>
      <c r="N217" s="19">
        <f>(0.5*$C$9*$C$8*$C$7*K217^2)*-1</f>
        <v>-41.778657575134957</v>
      </c>
      <c r="O217" s="19">
        <f>M217-N217-C$17</f>
        <v>218.80519424180198</v>
      </c>
      <c r="P217" s="76">
        <f>O217*K217</f>
        <v>2619.5844088393519</v>
      </c>
      <c r="Q217" s="81" t="str">
        <f>IF(L217&lt;0,"Braking","Not Braking")</f>
        <v>Not Braking</v>
      </c>
      <c r="R217" s="46">
        <f>(IF(L217&gt;0,(O217*((K217+K216)/2)),0)+R216)</f>
        <v>135347.05410105854</v>
      </c>
      <c r="S217" s="47">
        <f t="shared" si="20"/>
        <v>3.7596403916960709E-2</v>
      </c>
      <c r="T217" s="56">
        <f>IF(L217&lt;0,((O217*((K217+K216)/2))+((N217*((K217+K216)/2))+C$17*((K217+K216)/2))),0)</f>
        <v>0</v>
      </c>
      <c r="U217" s="57">
        <f>IF(L217&lt;0,((O217*((K217+K216)/2))+((N217*((K217+K216)/2))+C$17*((K217+K216)/2))),0)+U216</f>
        <v>-63371.929263117316</v>
      </c>
      <c r="V217" s="58">
        <f t="shared" si="21"/>
        <v>-1.7603313684199255E-2</v>
      </c>
      <c r="W217" s="52">
        <f t="shared" si="18"/>
        <v>-31797.327132666331</v>
      </c>
      <c r="X217" s="53">
        <f t="shared" si="22"/>
        <v>-8.8325908701850919E-3</v>
      </c>
      <c r="Y217" s="50">
        <f t="shared" si="23"/>
        <v>23.493180065023406</v>
      </c>
    </row>
    <row r="218" spans="7:25" x14ac:dyDescent="0.3">
      <c r="G218" s="37" t="s">
        <v>11</v>
      </c>
      <c r="H218" s="19">
        <v>216</v>
      </c>
      <c r="I218" s="19">
        <v>216</v>
      </c>
      <c r="J218" s="20">
        <v>45</v>
      </c>
      <c r="K218" s="21">
        <f t="shared" si="19"/>
        <v>12.5</v>
      </c>
      <c r="L218" s="21">
        <f>K218-K217</f>
        <v>0.52777777777777679</v>
      </c>
      <c r="M218" s="19">
        <f>$C$5*L218</f>
        <v>152.44861111111084</v>
      </c>
      <c r="N218" s="19">
        <f>(0.5*$C$9*$C$8*$C$7*K218^2)*-1</f>
        <v>-45.543349567265615</v>
      </c>
      <c r="O218" s="19">
        <f>M218-N218-C$17</f>
        <v>254.66433067837644</v>
      </c>
      <c r="P218" s="76">
        <f>O218*K218</f>
        <v>3183.3041334797053</v>
      </c>
      <c r="Q218" s="81" t="str">
        <f>IF(L218&lt;0,"Braking","Not Braking")</f>
        <v>Not Braking</v>
      </c>
      <c r="R218" s="46">
        <f>(IF(L218&gt;0,(O218*((K218+K217)/2)),0)+R217)</f>
        <v>138463.15514727589</v>
      </c>
      <c r="S218" s="47">
        <f t="shared" si="20"/>
        <v>3.8461987540909966E-2</v>
      </c>
      <c r="T218" s="56">
        <f>IF(L218&lt;0,((O218*((K218+K217)/2))+((N218*((K218+K217)/2))+C$17*((K218+K217)/2))),0)</f>
        <v>0</v>
      </c>
      <c r="U218" s="57">
        <f>IF(L218&lt;0,((O218*((K218+K217)/2))+((N218*((K218+K217)/2))+C$17*((K218+K217)/2))),0)+U217</f>
        <v>-63371.929263117316</v>
      </c>
      <c r="V218" s="58">
        <f t="shared" si="21"/>
        <v>-1.7603313684199255E-2</v>
      </c>
      <c r="W218" s="52">
        <f t="shared" si="18"/>
        <v>-31797.327132666331</v>
      </c>
      <c r="X218" s="53">
        <f t="shared" si="22"/>
        <v>-8.8325908701850919E-3</v>
      </c>
      <c r="Y218" s="50">
        <f t="shared" si="23"/>
        <v>22.964468127889482</v>
      </c>
    </row>
    <row r="219" spans="7:25" x14ac:dyDescent="0.3">
      <c r="G219" s="37" t="s">
        <v>11</v>
      </c>
      <c r="H219" s="19">
        <v>217</v>
      </c>
      <c r="I219" s="19">
        <v>217</v>
      </c>
      <c r="J219" s="20">
        <v>47.1</v>
      </c>
      <c r="K219" s="21">
        <f t="shared" si="19"/>
        <v>13.083333333333334</v>
      </c>
      <c r="L219" s="21">
        <f>K219-K218</f>
        <v>0.58333333333333393</v>
      </c>
      <c r="M219" s="19">
        <f>$C$5*L219</f>
        <v>168.49583333333351</v>
      </c>
      <c r="N219" s="19">
        <f>(0.5*$C$9*$C$8*$C$7*K219^2)*-1</f>
        <v>-49.8932454881569</v>
      </c>
      <c r="O219" s="19">
        <f>M219-N219-C$17</f>
        <v>275.06144882149044</v>
      </c>
      <c r="P219" s="76">
        <f>O219*K219</f>
        <v>3598.7206220811668</v>
      </c>
      <c r="Q219" s="81" t="str">
        <f>IF(L219&lt;0,"Braking","Not Braking")</f>
        <v>Not Braking</v>
      </c>
      <c r="R219" s="46">
        <f>(IF(L219&gt;0,(O219*((K219+K218)/2)),0)+R218)</f>
        <v>141981.6495134508</v>
      </c>
      <c r="S219" s="47">
        <f t="shared" si="20"/>
        <v>3.9439347087069664E-2</v>
      </c>
      <c r="T219" s="56">
        <f>IF(L219&lt;0,((O219*((K219+K218)/2))+((N219*((K219+K218)/2))+C$17*((K219+K218)/2))),0)</f>
        <v>0</v>
      </c>
      <c r="U219" s="57">
        <f>IF(L219&lt;0,((O219*((K219+K218)/2))+((N219*((K219+K218)/2))+C$17*((K219+K218)/2))),0)+U218</f>
        <v>-63371.929263117316</v>
      </c>
      <c r="V219" s="58">
        <f t="shared" si="21"/>
        <v>-1.7603313684199255E-2</v>
      </c>
      <c r="W219" s="52">
        <f t="shared" si="18"/>
        <v>-31797.327132666331</v>
      </c>
      <c r="X219" s="53">
        <f t="shared" si="22"/>
        <v>-8.8325908701850919E-3</v>
      </c>
      <c r="Y219" s="50">
        <f t="shared" si="23"/>
        <v>22.395378023590279</v>
      </c>
    </row>
    <row r="220" spans="7:25" x14ac:dyDescent="0.3">
      <c r="G220" s="37" t="s">
        <v>11</v>
      </c>
      <c r="H220" s="19">
        <v>218</v>
      </c>
      <c r="I220" s="19">
        <v>218</v>
      </c>
      <c r="J220" s="20">
        <v>49</v>
      </c>
      <c r="K220" s="21">
        <f t="shared" si="19"/>
        <v>13.611111111111111</v>
      </c>
      <c r="L220" s="21">
        <f>K220-K219</f>
        <v>0.52777777777777679</v>
      </c>
      <c r="M220" s="19">
        <f>$C$5*L220</f>
        <v>152.44861111111084</v>
      </c>
      <c r="N220" s="19">
        <f>(0.5*$C$9*$C$8*$C$7*K220^2)*-1</f>
        <v>-53.999793733829499</v>
      </c>
      <c r="O220" s="19">
        <f>M220-N220-C$17</f>
        <v>263.12077484494034</v>
      </c>
      <c r="P220" s="76">
        <f>O220*K220</f>
        <v>3581.3661020561321</v>
      </c>
      <c r="Q220" s="81" t="str">
        <f>IF(L220&lt;0,"Braking","Not Braking")</f>
        <v>Not Braking</v>
      </c>
      <c r="R220" s="46">
        <f>(IF(L220&gt;0,(O220*((K220+K219)/2)),0)+R219)</f>
        <v>145493.58096658951</v>
      </c>
      <c r="S220" s="47">
        <f t="shared" si="20"/>
        <v>4.0414883601830418E-2</v>
      </c>
      <c r="T220" s="56">
        <f>IF(L220&lt;0,((O220*((K220+K219)/2))+((N220*((K220+K219)/2))+C$17*((K220+K219)/2))),0)</f>
        <v>0</v>
      </c>
      <c r="U220" s="57">
        <f>IF(L220&lt;0,((O220*((K220+K219)/2))+((N220*((K220+K219)/2))+C$17*((K220+K219)/2))),0)+U219</f>
        <v>-63371.929263117316</v>
      </c>
      <c r="V220" s="58">
        <f t="shared" si="21"/>
        <v>-1.7603313684199255E-2</v>
      </c>
      <c r="W220" s="52">
        <f t="shared" si="18"/>
        <v>-31797.327132666331</v>
      </c>
      <c r="X220" s="53">
        <f t="shared" si="22"/>
        <v>-8.8325908701850919E-3</v>
      </c>
      <c r="Y220" s="50">
        <f t="shared" si="23"/>
        <v>21.854797250449231</v>
      </c>
    </row>
    <row r="221" spans="7:25" x14ac:dyDescent="0.3">
      <c r="G221" s="37" t="s">
        <v>11</v>
      </c>
      <c r="H221" s="19">
        <v>219</v>
      </c>
      <c r="I221" s="19">
        <v>219</v>
      </c>
      <c r="J221" s="20">
        <v>50.6</v>
      </c>
      <c r="K221" s="21">
        <f t="shared" si="19"/>
        <v>14.055555555555555</v>
      </c>
      <c r="L221" s="21">
        <f>K221-K220</f>
        <v>0.44444444444444464</v>
      </c>
      <c r="M221" s="19">
        <f>$C$5*L221</f>
        <v>128.37777777777785</v>
      </c>
      <c r="N221" s="19">
        <f>(0.5*$C$9*$C$8*$C$7*K221^2)*-1</f>
        <v>-57.583886665700838</v>
      </c>
      <c r="O221" s="19">
        <f>M221-N221-C$17</f>
        <v>242.6340344434787</v>
      </c>
      <c r="P221" s="76">
        <f>O221*K221</f>
        <v>3410.3561507888949</v>
      </c>
      <c r="Q221" s="81" t="str">
        <f>IF(L221&lt;0,"Braking","Not Braking")</f>
        <v>Not Braking</v>
      </c>
      <c r="R221" s="46">
        <f>(IF(L221&gt;0,(O221*((K221+K220)/2)),0)+R220)</f>
        <v>148850.01844305763</v>
      </c>
      <c r="S221" s="47">
        <f t="shared" si="20"/>
        <v>4.1347227345293787E-2</v>
      </c>
      <c r="T221" s="56">
        <f>IF(L221&lt;0,((O221*((K221+K220)/2))+((N221*((K221+K220)/2))+C$17*((K221+K220)/2))),0)</f>
        <v>0</v>
      </c>
      <c r="U221" s="57">
        <f>IF(L221&lt;0,((O221*((K221+K220)/2))+((N221*((K221+K220)/2))+C$17*((K221+K220)/2))),0)+U220</f>
        <v>-63371.929263117316</v>
      </c>
      <c r="V221" s="58">
        <f t="shared" si="21"/>
        <v>-1.7603313684199255E-2</v>
      </c>
      <c r="W221" s="52">
        <f t="shared" si="18"/>
        <v>-31797.327132666331</v>
      </c>
      <c r="X221" s="53">
        <f t="shared" si="22"/>
        <v>-8.8325908701850919E-3</v>
      </c>
      <c r="Y221" s="50">
        <f t="shared" si="23"/>
        <v>21.361990724126347</v>
      </c>
    </row>
    <row r="222" spans="7:25" x14ac:dyDescent="0.3">
      <c r="G222" s="37" t="s">
        <v>11</v>
      </c>
      <c r="H222" s="19">
        <v>220</v>
      </c>
      <c r="I222" s="19">
        <v>220</v>
      </c>
      <c r="J222" s="20">
        <v>51.8</v>
      </c>
      <c r="K222" s="21">
        <f t="shared" si="19"/>
        <v>14.388888888888888</v>
      </c>
      <c r="L222" s="21">
        <f>K222-K221</f>
        <v>0.33333333333333215</v>
      </c>
      <c r="M222" s="19">
        <f>$C$5*L222</f>
        <v>96.283333333333005</v>
      </c>
      <c r="N222" s="19">
        <f>(0.5*$C$9*$C$8*$C$7*K222^2)*-1</f>
        <v>-60.34752458907149</v>
      </c>
      <c r="O222" s="19">
        <f>M222-N222-C$17</f>
        <v>213.30322792240449</v>
      </c>
      <c r="P222" s="76">
        <f>O222*K222</f>
        <v>3069.1964462168198</v>
      </c>
      <c r="Q222" s="81" t="str">
        <f>IF(L222&lt;0,"Braking","Not Braking")</f>
        <v>Not Braking</v>
      </c>
      <c r="R222" s="46">
        <f>(IF(L222&gt;0,(O222*((K222+K221)/2)),0)+R221)</f>
        <v>151883.66435128739</v>
      </c>
      <c r="S222" s="47">
        <f t="shared" si="20"/>
        <v>4.2189906764246499E-2</v>
      </c>
      <c r="T222" s="56">
        <f>IF(L222&lt;0,((O222*((K222+K221)/2))+((N222*((K222+K221)/2))+C$17*((K222+K221)/2))),0)</f>
        <v>0</v>
      </c>
      <c r="U222" s="57">
        <f>IF(L222&lt;0,((O222*((K222+K221)/2))+((N222*((K222+K221)/2))+C$17*((K222+K221)/2))),0)+U221</f>
        <v>-63371.929263117316</v>
      </c>
      <c r="V222" s="58">
        <f t="shared" si="21"/>
        <v>-1.7603313684199255E-2</v>
      </c>
      <c r="W222" s="52">
        <f t="shared" si="18"/>
        <v>-31797.327132666331</v>
      </c>
      <c r="X222" s="53">
        <f t="shared" si="22"/>
        <v>-8.8325908701850919E-3</v>
      </c>
      <c r="Y222" s="50">
        <f t="shared" si="23"/>
        <v>20.935317348627567</v>
      </c>
    </row>
    <row r="223" spans="7:25" x14ac:dyDescent="0.3">
      <c r="G223" s="37" t="s">
        <v>11</v>
      </c>
      <c r="H223" s="19">
        <v>221</v>
      </c>
      <c r="I223" s="19">
        <v>221</v>
      </c>
      <c r="J223" s="20">
        <v>52.7</v>
      </c>
      <c r="K223" s="21">
        <f t="shared" si="19"/>
        <v>14.638888888888889</v>
      </c>
      <c r="L223" s="21">
        <f>K223-K222</f>
        <v>0.25000000000000178</v>
      </c>
      <c r="M223" s="19">
        <f>$C$5*L223</f>
        <v>72.212500000000517</v>
      </c>
      <c r="N223" s="19">
        <f>(0.5*$C$9*$C$8*$C$7*K223^2)*-1</f>
        <v>-62.462760157862292</v>
      </c>
      <c r="O223" s="19">
        <f>M223-N223-C$17</f>
        <v>191.3476301578628</v>
      </c>
      <c r="P223" s="76">
        <f>O223*K223</f>
        <v>2801.1166970331583</v>
      </c>
      <c r="Q223" s="81" t="str">
        <f>IF(L223&lt;0,"Braking","Not Braking")</f>
        <v>Not Braking</v>
      </c>
      <c r="R223" s="46">
        <f>(IF(L223&gt;0,(O223*((K223+K222)/2)),0)+R222)</f>
        <v>154660.86259455082</v>
      </c>
      <c r="S223" s="47">
        <f t="shared" si="20"/>
        <v>4.2961350720708565E-2</v>
      </c>
      <c r="T223" s="56">
        <f>IF(L223&lt;0,((O223*((K223+K222)/2))+((N223*((K223+K222)/2))+C$17*((K223+K222)/2))),0)</f>
        <v>0</v>
      </c>
      <c r="U223" s="57">
        <f>IF(L223&lt;0,((O223*((K223+K222)/2))+((N223*((K223+K222)/2))+C$17*((K223+K222)/2))),0)+U222</f>
        <v>-63371.929263117316</v>
      </c>
      <c r="V223" s="58">
        <f t="shared" si="21"/>
        <v>-1.7603313684199255E-2</v>
      </c>
      <c r="W223" s="52">
        <f t="shared" si="18"/>
        <v>-31797.327132666331</v>
      </c>
      <c r="X223" s="53">
        <f t="shared" si="22"/>
        <v>-8.8325908701850919E-3</v>
      </c>
      <c r="Y223" s="50">
        <f t="shared" si="23"/>
        <v>20.559388198955155</v>
      </c>
    </row>
    <row r="224" spans="7:25" x14ac:dyDescent="0.3">
      <c r="G224" s="37" t="s">
        <v>11</v>
      </c>
      <c r="H224" s="19">
        <v>222</v>
      </c>
      <c r="I224" s="19">
        <v>222</v>
      </c>
      <c r="J224" s="20">
        <v>53.1</v>
      </c>
      <c r="K224" s="21">
        <f t="shared" si="19"/>
        <v>14.75</v>
      </c>
      <c r="L224" s="21">
        <f>K224-K223</f>
        <v>0.11111111111111072</v>
      </c>
      <c r="M224" s="19">
        <f>$C$5*L224</f>
        <v>32.094444444444335</v>
      </c>
      <c r="N224" s="19">
        <f>(0.5*$C$9*$C$8*$C$7*K224^2)*-1</f>
        <v>-63.414559937460645</v>
      </c>
      <c r="O224" s="19">
        <f>M224-N224-C$17</f>
        <v>152.18137438190499</v>
      </c>
      <c r="P224" s="76">
        <f>O224*K224</f>
        <v>2244.6752721330986</v>
      </c>
      <c r="Q224" s="81" t="str">
        <f>IF(L224&lt;0,"Braking","Not Braking")</f>
        <v>Not Braking</v>
      </c>
      <c r="R224" s="46">
        <f>(IF(L224&gt;0,(O224*((K224+K223)/2)),0)+R223)</f>
        <v>156897.08334588492</v>
      </c>
      <c r="S224" s="47">
        <f t="shared" si="20"/>
        <v>4.3582523151634703E-2</v>
      </c>
      <c r="T224" s="56">
        <f>IF(L224&lt;0,((O224*((K224+K223)/2))+((N224*((K224+K223)/2))+C$17*((K224+K223)/2))),0)</f>
        <v>0</v>
      </c>
      <c r="U224" s="57">
        <f>IF(L224&lt;0,((O224*((K224+K223)/2))+((N224*((K224+K223)/2))+C$17*((K224+K223)/2))),0)+U223</f>
        <v>-63371.929263117316</v>
      </c>
      <c r="V224" s="58">
        <f t="shared" si="21"/>
        <v>-1.7603313684199255E-2</v>
      </c>
      <c r="W224" s="52">
        <f t="shared" si="18"/>
        <v>-31797.327132666331</v>
      </c>
      <c r="X224" s="53">
        <f t="shared" si="22"/>
        <v>-8.8325908701850919E-3</v>
      </c>
      <c r="Y224" s="50">
        <f t="shared" si="23"/>
        <v>20.266359612669184</v>
      </c>
    </row>
    <row r="225" spans="7:25" x14ac:dyDescent="0.3">
      <c r="G225" s="37" t="s">
        <v>11</v>
      </c>
      <c r="H225" s="19">
        <v>223</v>
      </c>
      <c r="I225" s="19">
        <v>223</v>
      </c>
      <c r="J225" s="20">
        <v>53.5</v>
      </c>
      <c r="K225" s="21">
        <f t="shared" si="19"/>
        <v>14.861111111111111</v>
      </c>
      <c r="L225" s="21">
        <f>K225-K224</f>
        <v>0.11111111111111072</v>
      </c>
      <c r="M225" s="19">
        <f>$C$5*L225</f>
        <v>32.094444444444335</v>
      </c>
      <c r="N225" s="19">
        <f>(0.5*$C$9*$C$8*$C$7*K225^2)*-1</f>
        <v>-64.373556690817779</v>
      </c>
      <c r="O225" s="19">
        <f>M225-N225-C$17</f>
        <v>153.14037113526211</v>
      </c>
      <c r="P225" s="76">
        <f>O225*K225</f>
        <v>2275.8360710379229</v>
      </c>
      <c r="Q225" s="81" t="str">
        <f>IF(L225&lt;0,"Braking","Not Braking")</f>
        <v>Not Braking</v>
      </c>
      <c r="R225" s="46">
        <f>(IF(L225&gt;0,(O225*((K225+K224)/2)),0)+R224)</f>
        <v>159164.41161852644</v>
      </c>
      <c r="S225" s="47">
        <f t="shared" si="20"/>
        <v>4.4212336560701788E-2</v>
      </c>
      <c r="T225" s="56">
        <f>IF(L225&lt;0,((O225*((K225+K224)/2))+((N225*((K225+K224)/2))+C$17*((K225+K224)/2))),0)</f>
        <v>0</v>
      </c>
      <c r="U225" s="57">
        <f>IF(L225&lt;0,((O225*((K225+K224)/2))+((N225*((K225+K224)/2))+C$17*((K225+K224)/2))),0)+U224</f>
        <v>-63371.929263117316</v>
      </c>
      <c r="V225" s="58">
        <f t="shared" si="21"/>
        <v>-1.7603313684199255E-2</v>
      </c>
      <c r="W225" s="52">
        <f t="shared" si="18"/>
        <v>-31797.327132666331</v>
      </c>
      <c r="X225" s="53">
        <f t="shared" si="22"/>
        <v>-8.8325908701850919E-3</v>
      </c>
      <c r="Y225" s="50">
        <f t="shared" si="23"/>
        <v>19.977661343589688</v>
      </c>
    </row>
    <row r="226" spans="7:25" x14ac:dyDescent="0.3">
      <c r="G226" s="37" t="s">
        <v>11</v>
      </c>
      <c r="H226" s="19">
        <v>224</v>
      </c>
      <c r="I226" s="19">
        <v>224</v>
      </c>
      <c r="J226" s="20">
        <v>53.8</v>
      </c>
      <c r="K226" s="21">
        <f t="shared" si="19"/>
        <v>14.944444444444443</v>
      </c>
      <c r="L226" s="21">
        <f>K226-K225</f>
        <v>8.3333333333332149E-2</v>
      </c>
      <c r="M226" s="19">
        <f>$C$5*L226</f>
        <v>24.070833333332992</v>
      </c>
      <c r="N226" s="19">
        <f>(0.5*$C$9*$C$8*$C$7*K226^2)*-1</f>
        <v>-65.097527269864827</v>
      </c>
      <c r="O226" s="19">
        <f>M226-N226-C$17</f>
        <v>145.84073060319781</v>
      </c>
      <c r="P226" s="76">
        <f>O226*K226</f>
        <v>2179.5086962366781</v>
      </c>
      <c r="Q226" s="81" t="str">
        <f>IF(L226&lt;0,"Braking","Not Braking")</f>
        <v>Not Braking</v>
      </c>
      <c r="R226" s="46">
        <f>(IF(L226&gt;0,(O226*((K226+K225)/2)),0)+R225)</f>
        <v>161337.84361765467</v>
      </c>
      <c r="S226" s="47">
        <f t="shared" si="20"/>
        <v>4.4816067671570738E-2</v>
      </c>
      <c r="T226" s="56">
        <f>IF(L226&lt;0,((O226*((K226+K225)/2))+((N226*((K226+K225)/2))+C$17*((K226+K225)/2))),0)</f>
        <v>0</v>
      </c>
      <c r="U226" s="57">
        <f>IF(L226&lt;0,((O226*((K226+K225)/2))+((N226*((K226+K225)/2))+C$17*((K226+K225)/2))),0)+U225</f>
        <v>-63371.929263117316</v>
      </c>
      <c r="V226" s="58">
        <f t="shared" si="21"/>
        <v>-1.7603313684199255E-2</v>
      </c>
      <c r="W226" s="52">
        <f t="shared" si="18"/>
        <v>-31797.327132666331</v>
      </c>
      <c r="X226" s="53">
        <f t="shared" si="22"/>
        <v>-8.8325908701850919E-3</v>
      </c>
      <c r="Y226" s="50">
        <f t="shared" si="23"/>
        <v>19.708536087801569</v>
      </c>
    </row>
    <row r="227" spans="7:25" x14ac:dyDescent="0.3">
      <c r="G227" s="37" t="s">
        <v>11</v>
      </c>
      <c r="H227" s="19">
        <v>225</v>
      </c>
      <c r="I227" s="19">
        <v>225</v>
      </c>
      <c r="J227" s="20">
        <v>54.2</v>
      </c>
      <c r="K227" s="21">
        <f t="shared" si="19"/>
        <v>15.055555555555555</v>
      </c>
      <c r="L227" s="21">
        <f>K227-K226</f>
        <v>0.11111111111111249</v>
      </c>
      <c r="M227" s="19">
        <f>$C$5*L227</f>
        <v>32.094444444444846</v>
      </c>
      <c r="N227" s="19">
        <f>(0.5*$C$9*$C$8*$C$7*K227^2)*-1</f>
        <v>-66.069118727299838</v>
      </c>
      <c r="O227" s="19">
        <f>M227-N227-C$17</f>
        <v>154.8359331717447</v>
      </c>
      <c r="P227" s="76">
        <f>O227*K227</f>
        <v>2331.1409938634897</v>
      </c>
      <c r="Q227" s="81" t="str">
        <f>IF(L227&lt;0,"Braking","Not Braking")</f>
        <v>Not Braking</v>
      </c>
      <c r="R227" s="46">
        <f>(IF(L227&gt;0,(O227*((K227+K226)/2)),0)+R226)</f>
        <v>163660.38261523083</v>
      </c>
      <c r="S227" s="47">
        <f t="shared" si="20"/>
        <v>4.5461217393119674E-2</v>
      </c>
      <c r="T227" s="56">
        <f>IF(L227&lt;0,((O227*((K227+K226)/2))+((N227*((K227+K226)/2))+C$17*((K227+K226)/2))),0)</f>
        <v>0</v>
      </c>
      <c r="U227" s="57">
        <f>IF(L227&lt;0,((O227*((K227+K226)/2))+((N227*((K227+K226)/2))+C$17*((K227+K226)/2))),0)+U226</f>
        <v>-63371.929263117316</v>
      </c>
      <c r="V227" s="58">
        <f t="shared" si="21"/>
        <v>-1.7603313684199255E-2</v>
      </c>
      <c r="W227" s="52">
        <f t="shared" si="18"/>
        <v>-31797.327132666331</v>
      </c>
      <c r="X227" s="53">
        <f t="shared" si="22"/>
        <v>-8.8325908701850919E-3</v>
      </c>
      <c r="Y227" s="50">
        <f t="shared" si="23"/>
        <v>19.428848096623692</v>
      </c>
    </row>
    <row r="228" spans="7:25" x14ac:dyDescent="0.3">
      <c r="G228" s="37" t="s">
        <v>11</v>
      </c>
      <c r="H228" s="19">
        <v>226</v>
      </c>
      <c r="I228" s="19">
        <v>226</v>
      </c>
      <c r="J228" s="20">
        <v>54.8</v>
      </c>
      <c r="K228" s="21">
        <f t="shared" si="19"/>
        <v>15.222222222222221</v>
      </c>
      <c r="L228" s="21">
        <f>K228-K227</f>
        <v>0.16666666666666607</v>
      </c>
      <c r="M228" s="19">
        <f>$C$5*L228</f>
        <v>48.141666666666502</v>
      </c>
      <c r="N228" s="19">
        <f>(0.5*$C$9*$C$8*$C$7*K228^2)*-1</f>
        <v>-67.540000239250034</v>
      </c>
      <c r="O228" s="19">
        <f>M228-N228-C$17</f>
        <v>172.35403690591653</v>
      </c>
      <c r="P228" s="76">
        <f>O228*K228</f>
        <v>2623.6114506789513</v>
      </c>
      <c r="Q228" s="81" t="str">
        <f>IF(L228&lt;0,"Braking","Not Braking")</f>
        <v>Not Braking</v>
      </c>
      <c r="R228" s="46">
        <f>(IF(L228&gt;0,(O228*((K228+K227)/2)),0)+R227)</f>
        <v>166269.63122950096</v>
      </c>
      <c r="S228" s="47">
        <f t="shared" si="20"/>
        <v>4.6186008674861376E-2</v>
      </c>
      <c r="T228" s="56">
        <f>IF(L228&lt;0,((O228*((K228+K227)/2))+((N228*((K228+K227)/2))+C$17*((K228+K227)/2))),0)</f>
        <v>0</v>
      </c>
      <c r="U228" s="57">
        <f>IF(L228&lt;0,((O228*((K228+K227)/2))+((N228*((K228+K227)/2))+C$17*((K228+K227)/2))),0)+U227</f>
        <v>-63371.929263117316</v>
      </c>
      <c r="V228" s="58">
        <f t="shared" si="21"/>
        <v>-1.7603313684199255E-2</v>
      </c>
      <c r="W228" s="52">
        <f t="shared" si="18"/>
        <v>-31797.327132666331</v>
      </c>
      <c r="X228" s="53">
        <f t="shared" si="22"/>
        <v>-8.8325908701850919E-3</v>
      </c>
      <c r="Y228" s="50">
        <f t="shared" si="23"/>
        <v>19.123953603275076</v>
      </c>
    </row>
    <row r="229" spans="7:25" x14ac:dyDescent="0.3">
      <c r="G229" s="37" t="s">
        <v>11</v>
      </c>
      <c r="H229" s="19">
        <v>227</v>
      </c>
      <c r="I229" s="19">
        <v>227</v>
      </c>
      <c r="J229" s="20">
        <v>55.3</v>
      </c>
      <c r="K229" s="21">
        <f t="shared" si="19"/>
        <v>15.361111111111111</v>
      </c>
      <c r="L229" s="21">
        <f>K229-K228</f>
        <v>0.13888888888888928</v>
      </c>
      <c r="M229" s="19">
        <f>$C$5*L229</f>
        <v>40.118055555555671</v>
      </c>
      <c r="N229" s="19">
        <f>(0.5*$C$9*$C$8*$C$7*K229^2)*-1</f>
        <v>-68.778104631189777</v>
      </c>
      <c r="O229" s="19">
        <f>M229-N229-C$17</f>
        <v>165.56853018674545</v>
      </c>
      <c r="P229" s="76">
        <f>O229*K229</f>
        <v>2543.3165887019509</v>
      </c>
      <c r="Q229" s="81" t="str">
        <f>IF(L229&lt;0,"Braking","Not Braking")</f>
        <v>Not Braking</v>
      </c>
      <c r="R229" s="46">
        <f>(IF(L229&gt;0,(O229*((K229+K228)/2)),0)+R228)</f>
        <v>168801.45000360662</v>
      </c>
      <c r="S229" s="47">
        <f t="shared" si="20"/>
        <v>4.6889291667668503E-2</v>
      </c>
      <c r="T229" s="56">
        <f>IF(L229&lt;0,((O229*((K229+K228)/2))+((N229*((K229+K228)/2))+C$17*((K229+K228)/2))),0)</f>
        <v>0</v>
      </c>
      <c r="U229" s="57">
        <f>IF(L229&lt;0,((O229*((K229+K228)/2))+((N229*((K229+K228)/2))+C$17*((K229+K228)/2))),0)+U228</f>
        <v>-63371.929263117316</v>
      </c>
      <c r="V229" s="58">
        <f t="shared" si="21"/>
        <v>-1.7603313684199255E-2</v>
      </c>
      <c r="W229" s="52">
        <f t="shared" si="18"/>
        <v>-31797.327132666331</v>
      </c>
      <c r="X229" s="53">
        <f t="shared" si="22"/>
        <v>-8.8325908701850919E-3</v>
      </c>
      <c r="Y229" s="50">
        <f t="shared" si="23"/>
        <v>18.83711729489702</v>
      </c>
    </row>
    <row r="230" spans="7:25" x14ac:dyDescent="0.3">
      <c r="G230" s="37" t="s">
        <v>11</v>
      </c>
      <c r="H230" s="19">
        <v>228</v>
      </c>
      <c r="I230" s="19">
        <v>228</v>
      </c>
      <c r="J230" s="20">
        <v>55.8</v>
      </c>
      <c r="K230" s="21">
        <f t="shared" si="19"/>
        <v>15.499999999999998</v>
      </c>
      <c r="L230" s="21">
        <f>K230-K229</f>
        <v>0.13888888888888751</v>
      </c>
      <c r="M230" s="19">
        <f>$C$5*L230</f>
        <v>40.118055555555159</v>
      </c>
      <c r="N230" s="19">
        <f>(0.5*$C$9*$C$8*$C$7*K230^2)*-1</f>
        <v>-70.027454294627603</v>
      </c>
      <c r="O230" s="19">
        <f>M230-N230-C$17</f>
        <v>166.81787985018278</v>
      </c>
      <c r="P230" s="76">
        <f>O230*K230</f>
        <v>2585.6771376778329</v>
      </c>
      <c r="Q230" s="81" t="str">
        <f>IF(L230&lt;0,"Braking","Not Braking")</f>
        <v>Not Braking</v>
      </c>
      <c r="R230" s="46">
        <f>(IF(L230&gt;0,(O230*((K230+K229)/2)),0)+R229)</f>
        <v>171375.54256629484</v>
      </c>
      <c r="S230" s="47">
        <f t="shared" si="20"/>
        <v>4.7604317379526341E-2</v>
      </c>
      <c r="T230" s="56">
        <f>IF(L230&lt;0,((O230*((K230+K229)/2))+((N230*((K230+K229)/2))+C$17*((K230+K229)/2))),0)</f>
        <v>0</v>
      </c>
      <c r="U230" s="57">
        <f>IF(L230&lt;0,((O230*((K230+K229)/2))+((N230*((K230+K229)/2))+C$17*((K230+K229)/2))),0)+U229</f>
        <v>-63371.929263117316</v>
      </c>
      <c r="V230" s="58">
        <f t="shared" si="21"/>
        <v>-1.7603313684199255E-2</v>
      </c>
      <c r="W230" s="52">
        <f t="shared" si="18"/>
        <v>-31797.327132666331</v>
      </c>
      <c r="X230" s="53">
        <f t="shared" si="22"/>
        <v>-8.8325908701850919E-3</v>
      </c>
      <c r="Y230" s="50">
        <f t="shared" si="23"/>
        <v>18.554180285302888</v>
      </c>
    </row>
    <row r="231" spans="7:25" x14ac:dyDescent="0.3">
      <c r="G231" s="37" t="s">
        <v>11</v>
      </c>
      <c r="H231" s="19">
        <v>229</v>
      </c>
      <c r="I231" s="19">
        <v>229</v>
      </c>
      <c r="J231" s="20">
        <v>56.2</v>
      </c>
      <c r="K231" s="21">
        <f t="shared" si="19"/>
        <v>15.611111111111111</v>
      </c>
      <c r="L231" s="21">
        <f>K231-K230</f>
        <v>0.11111111111111249</v>
      </c>
      <c r="M231" s="19">
        <f>$C$5*L231</f>
        <v>32.094444444444846</v>
      </c>
      <c r="N231" s="19">
        <f>(0.5*$C$9*$C$8*$C$7*K231^2)*-1</f>
        <v>-71.035030620856503</v>
      </c>
      <c r="O231" s="19">
        <f>M231-N231-C$17</f>
        <v>159.80184506530136</v>
      </c>
      <c r="P231" s="76">
        <f>O231*K231</f>
        <v>2494.6843590749822</v>
      </c>
      <c r="Q231" s="81" t="str">
        <f>IF(L231&lt;0,"Braking","Not Braking")</f>
        <v>Not Braking</v>
      </c>
      <c r="R231" s="46">
        <f>(IF(L231&gt;0,(O231*((K231+K230)/2)),0)+R230)</f>
        <v>173861.34904508843</v>
      </c>
      <c r="S231" s="47">
        <f t="shared" si="20"/>
        <v>4.8294819179191227E-2</v>
      </c>
      <c r="T231" s="56">
        <f>IF(L231&lt;0,((O231*((K231+K230)/2))+((N231*((K231+K230)/2))+C$17*((K231+K230)/2))),0)</f>
        <v>0</v>
      </c>
      <c r="U231" s="57">
        <f>IF(L231&lt;0,((O231*((K231+K230)/2))+((N231*((K231+K230)/2))+C$17*((K231+K230)/2))),0)+U230</f>
        <v>-63371.929263117316</v>
      </c>
      <c r="V231" s="58">
        <f t="shared" si="21"/>
        <v>-1.7603313684199255E-2</v>
      </c>
      <c r="W231" s="52">
        <f t="shared" si="18"/>
        <v>-31797.327132666331</v>
      </c>
      <c r="X231" s="53">
        <f t="shared" si="22"/>
        <v>-8.8325908701850919E-3</v>
      </c>
      <c r="Y231" s="50">
        <f t="shared" si="23"/>
        <v>18.288899348422838</v>
      </c>
    </row>
    <row r="232" spans="7:25" x14ac:dyDescent="0.3">
      <c r="G232" s="37" t="s">
        <v>11</v>
      </c>
      <c r="H232" s="19">
        <v>230</v>
      </c>
      <c r="I232" s="19">
        <v>230</v>
      </c>
      <c r="J232" s="20">
        <v>56.5</v>
      </c>
      <c r="K232" s="21">
        <f t="shared" si="19"/>
        <v>15.694444444444445</v>
      </c>
      <c r="L232" s="21">
        <f>K232-K231</f>
        <v>8.3333333333333925E-2</v>
      </c>
      <c r="M232" s="19">
        <f>$C$5*L232</f>
        <v>24.070833333333507</v>
      </c>
      <c r="N232" s="19">
        <f>(0.5*$C$9*$C$8*$C$7*K232^2)*-1</f>
        <v>-71.795435879557374</v>
      </c>
      <c r="O232" s="19">
        <f>M232-N232-C$17</f>
        <v>152.5386392128909</v>
      </c>
      <c r="P232" s="76">
        <f>O232*K232</f>
        <v>2394.0091987578712</v>
      </c>
      <c r="Q232" s="81" t="str">
        <f>IF(L232&lt;0,"Braking","Not Braking")</f>
        <v>Not Braking</v>
      </c>
      <c r="R232" s="46">
        <f>(IF(L232&gt;0,(O232*((K232+K231)/2)),0)+R231)</f>
        <v>176249.00246721244</v>
      </c>
      <c r="S232" s="47">
        <f t="shared" si="20"/>
        <v>4.8958056240892348E-2</v>
      </c>
      <c r="T232" s="56">
        <f>IF(L232&lt;0,((O232*((K232+K231)/2))+((N232*((K232+K231)/2))+C$17*((K232+K231)/2))),0)</f>
        <v>0</v>
      </c>
      <c r="U232" s="57">
        <f>IF(L232&lt;0,((O232*((K232+K231)/2))+((N232*((K232+K231)/2))+C$17*((K232+K231)/2))),0)+U231</f>
        <v>-63371.929263117316</v>
      </c>
      <c r="V232" s="58">
        <f t="shared" si="21"/>
        <v>-1.7603313684199255E-2</v>
      </c>
      <c r="W232" s="52">
        <f t="shared" si="18"/>
        <v>-31797.327132666331</v>
      </c>
      <c r="X232" s="53">
        <f t="shared" si="22"/>
        <v>-8.8325908701850919E-3</v>
      </c>
      <c r="Y232" s="50">
        <f t="shared" si="23"/>
        <v>18.041138779540937</v>
      </c>
    </row>
    <row r="233" spans="7:25" x14ac:dyDescent="0.3">
      <c r="G233" s="37" t="s">
        <v>11</v>
      </c>
      <c r="H233" s="19">
        <v>231</v>
      </c>
      <c r="I233" s="19">
        <v>231</v>
      </c>
      <c r="J233" s="20">
        <v>56.5</v>
      </c>
      <c r="K233" s="21">
        <f t="shared" si="19"/>
        <v>15.694444444444445</v>
      </c>
      <c r="L233" s="21">
        <f>K233-K232</f>
        <v>0</v>
      </c>
      <c r="M233" s="19">
        <f>$C$5*L233</f>
        <v>0</v>
      </c>
      <c r="N233" s="19">
        <f>(0.5*$C$9*$C$8*$C$7*K233^2)*-1</f>
        <v>-71.795435879557374</v>
      </c>
      <c r="O233" s="19">
        <f>M233-N233-C$17</f>
        <v>128.46780587955737</v>
      </c>
      <c r="P233" s="76">
        <f>O233*K233</f>
        <v>2016.2308422763865</v>
      </c>
      <c r="Q233" s="81" t="str">
        <f>IF(L233&lt;0,"Braking","Not Braking")</f>
        <v>Not Braking</v>
      </c>
      <c r="R233" s="46">
        <f>(IF(L233&gt;0,(O233*((K233+K232)/2)),0)+R232)</f>
        <v>176249.00246721244</v>
      </c>
      <c r="S233" s="47">
        <f t="shared" si="20"/>
        <v>4.8958056240892348E-2</v>
      </c>
      <c r="T233" s="56">
        <f>IF(L233&lt;0,((O233*((K233+K232)/2))+((N233*((K233+K232)/2))+C$17*((K233+K232)/2))),0)</f>
        <v>0</v>
      </c>
      <c r="U233" s="57">
        <f>IF(L233&lt;0,((O233*((K233+K232)/2))+((N233*((K233+K232)/2))+C$17*((K233+K232)/2))),0)+U232</f>
        <v>-63371.929263117316</v>
      </c>
      <c r="V233" s="58">
        <f t="shared" si="21"/>
        <v>-1.7603313684199255E-2</v>
      </c>
      <c r="W233" s="52">
        <f t="shared" si="18"/>
        <v>-31797.327132666331</v>
      </c>
      <c r="X233" s="53">
        <f t="shared" si="22"/>
        <v>-8.8325908701850919E-3</v>
      </c>
      <c r="Y233" s="50">
        <f t="shared" si="23"/>
        <v>18.041138779540937</v>
      </c>
    </row>
    <row r="234" spans="7:25" x14ac:dyDescent="0.3">
      <c r="G234" s="37" t="s">
        <v>11</v>
      </c>
      <c r="H234" s="19">
        <v>232</v>
      </c>
      <c r="I234" s="19">
        <v>232</v>
      </c>
      <c r="J234" s="20">
        <v>56.2</v>
      </c>
      <c r="K234" s="21">
        <f t="shared" si="19"/>
        <v>15.611111111111111</v>
      </c>
      <c r="L234" s="21">
        <f>K234-K233</f>
        <v>-8.3333333333333925E-2</v>
      </c>
      <c r="M234" s="19">
        <f>$C$5*L234</f>
        <v>-24.070833333333507</v>
      </c>
      <c r="N234" s="19">
        <f>(0.5*$C$9*$C$8*$C$7*K234^2)*-1</f>
        <v>-71.035030620856503</v>
      </c>
      <c r="O234" s="19">
        <f>M234-N234-C$17</f>
        <v>103.63656728752301</v>
      </c>
      <c r="P234" s="76">
        <f>O234*K234</f>
        <v>1617.8819670996647</v>
      </c>
      <c r="Q234" s="81" t="str">
        <f>IF(L234&lt;0,"Braking","Not Braking")</f>
        <v>Braking</v>
      </c>
      <c r="R234" s="46">
        <f>(IF(L234&gt;0,(O234*((K234+K233)/2)),0)+R233)</f>
        <v>176249.00246721244</v>
      </c>
      <c r="S234" s="47">
        <f t="shared" si="20"/>
        <v>4.8958056240892348E-2</v>
      </c>
      <c r="T234" s="56">
        <f>IF(L234&lt;0,((O234*((K234+K233)/2))+((N234*((K234+K233)/2))+C$17*((K234+K233)/2))),0)</f>
        <v>-376.77540509259552</v>
      </c>
      <c r="U234" s="57">
        <f>IF(L234&lt;0,((O234*((K234+K233)/2))+((N234*((K234+K233)/2))+C$17*((K234+K233)/2))),0)+U233</f>
        <v>-63748.70466820991</v>
      </c>
      <c r="V234" s="58">
        <f t="shared" si="21"/>
        <v>-1.7707973518947196E-2</v>
      </c>
      <c r="W234" s="52">
        <f t="shared" si="18"/>
        <v>-31986.37693674488</v>
      </c>
      <c r="X234" s="53">
        <f t="shared" si="22"/>
        <v>-8.8851047046513559E-3</v>
      </c>
      <c r="Y234" s="50">
        <f t="shared" si="23"/>
        <v>18.148401686809716</v>
      </c>
    </row>
    <row r="235" spans="7:25" x14ac:dyDescent="0.3">
      <c r="G235" s="37" t="s">
        <v>11</v>
      </c>
      <c r="H235" s="19">
        <v>233</v>
      </c>
      <c r="I235" s="19">
        <v>233</v>
      </c>
      <c r="J235" s="20">
        <v>54.9</v>
      </c>
      <c r="K235" s="21">
        <f t="shared" si="19"/>
        <v>15.25</v>
      </c>
      <c r="L235" s="21">
        <f>K235-K234</f>
        <v>-0.36111111111111072</v>
      </c>
      <c r="M235" s="19">
        <f>$C$5*L235</f>
        <v>-104.30694444444434</v>
      </c>
      <c r="N235" s="19">
        <f>(0.5*$C$9*$C$8*$C$7*K235^2)*-1</f>
        <v>-67.786721495918144</v>
      </c>
      <c r="O235" s="19">
        <f>M235-N235-C$17</f>
        <v>20.152147051473811</v>
      </c>
      <c r="P235" s="76">
        <f>O235*K235</f>
        <v>307.32024253497565</v>
      </c>
      <c r="Q235" s="81" t="str">
        <f>IF(L235&lt;0,"Braking","Not Braking")</f>
        <v>Braking</v>
      </c>
      <c r="R235" s="46">
        <f>(IF(L235&gt;0,(O235*((K235+K234)/2)),0)+R234)</f>
        <v>176249.00246721244</v>
      </c>
      <c r="S235" s="47">
        <f t="shared" si="20"/>
        <v>4.8958056240892348E-2</v>
      </c>
      <c r="T235" s="56">
        <f>IF(L235&lt;0,((O235*((K235+K234)/2))+((N235*((K235+K234)/2))+C$17*((K235+K234)/2))),0)</f>
        <v>-1609.5141010802454</v>
      </c>
      <c r="U235" s="57">
        <f>IF(L235&lt;0,((O235*((K235+K234)/2))+((N235*((K235+K234)/2))+C$17*((K235+K234)/2))),0)+U234</f>
        <v>-65358.218769290157</v>
      </c>
      <c r="V235" s="58">
        <f t="shared" si="21"/>
        <v>-1.8155060769247267E-2</v>
      </c>
      <c r="W235" s="52">
        <f t="shared" ref="W235:W298" si="24">($C$11^2*$C$12^2*$C$13^2*$C$14*T235)+IF(W234&lt;0,+W234,0)</f>
        <v>-32793.962361266174</v>
      </c>
      <c r="X235" s="53">
        <f t="shared" si="22"/>
        <v>-9.1094339892406045E-3</v>
      </c>
      <c r="Y235" s="50">
        <f t="shared" si="23"/>
        <v>18.606608776334397</v>
      </c>
    </row>
    <row r="236" spans="7:25" x14ac:dyDescent="0.3">
      <c r="G236" s="37" t="s">
        <v>11</v>
      </c>
      <c r="H236" s="19">
        <v>234</v>
      </c>
      <c r="I236" s="19">
        <v>234</v>
      </c>
      <c r="J236" s="20">
        <v>52.9</v>
      </c>
      <c r="K236" s="21">
        <f t="shared" si="19"/>
        <v>14.694444444444443</v>
      </c>
      <c r="L236" s="21">
        <f>K236-K235</f>
        <v>-0.55555555555555713</v>
      </c>
      <c r="M236" s="19">
        <f>$C$5*L236</f>
        <v>-160.47222222222268</v>
      </c>
      <c r="N236" s="19">
        <f>(0.5*$C$9*$C$8*$C$7*K236^2)*-1</f>
        <v>-62.937760425941605</v>
      </c>
      <c r="O236" s="19">
        <f>M236-N236-C$17</f>
        <v>-40.862091796281071</v>
      </c>
      <c r="P236" s="76">
        <f>O236*K236</f>
        <v>-600.44573778424126</v>
      </c>
      <c r="Q236" s="81" t="str">
        <f>IF(L236&lt;0,"Braking","Not Braking")</f>
        <v>Braking</v>
      </c>
      <c r="R236" s="46">
        <f>(IF(L236&gt;0,(O236*((K236+K235)/2)),0)+R235)</f>
        <v>176249.00246721244</v>
      </c>
      <c r="S236" s="47">
        <f t="shared" si="20"/>
        <v>4.8958056240892348E-2</v>
      </c>
      <c r="T236" s="56">
        <f>IF(L236&lt;0,((O236*((K236+K235)/2))+((N236*((K236+K235)/2))+C$17*((K236+K235)/2))),0)</f>
        <v>-2402.6257716049449</v>
      </c>
      <c r="U236" s="57">
        <f>IF(L236&lt;0,((O236*((K236+K235)/2))+((N236*((K236+K235)/2))+C$17*((K236+K235)/2))),0)+U235</f>
        <v>-67760.844540895108</v>
      </c>
      <c r="V236" s="58">
        <f t="shared" si="21"/>
        <v>-1.8822456816915308E-2</v>
      </c>
      <c r="W236" s="52">
        <f t="shared" si="24"/>
        <v>-33999.497343796058</v>
      </c>
      <c r="X236" s="53">
        <f t="shared" si="22"/>
        <v>-9.4443048177211275E-3</v>
      </c>
      <c r="Y236" s="50">
        <f t="shared" si="23"/>
        <v>19.290604127033838</v>
      </c>
    </row>
    <row r="237" spans="7:25" x14ac:dyDescent="0.3">
      <c r="G237" s="37" t="s">
        <v>11</v>
      </c>
      <c r="H237" s="19">
        <v>235</v>
      </c>
      <c r="I237" s="19">
        <v>235</v>
      </c>
      <c r="J237" s="20">
        <v>51</v>
      </c>
      <c r="K237" s="21">
        <f t="shared" si="19"/>
        <v>14.166666666666666</v>
      </c>
      <c r="L237" s="21">
        <f>K237-K236</f>
        <v>-0.52777777777777679</v>
      </c>
      <c r="M237" s="19">
        <f>$C$5*L237</f>
        <v>-152.44861111111084</v>
      </c>
      <c r="N237" s="19">
        <f>(0.5*$C$9*$C$8*$C$7*K237^2)*-1</f>
        <v>-58.49790233306561</v>
      </c>
      <c r="O237" s="19">
        <f>M237-N237-C$17</f>
        <v>-37.278338778045217</v>
      </c>
      <c r="P237" s="76">
        <f>O237*K237</f>
        <v>-528.10979935564058</v>
      </c>
      <c r="Q237" s="81" t="str">
        <f>IF(L237&lt;0,"Braking","Not Braking")</f>
        <v>Braking</v>
      </c>
      <c r="R237" s="46">
        <f>(IF(L237&gt;0,(O237*((K237+K236)/2)),0)+R236)</f>
        <v>176249.00246721244</v>
      </c>
      <c r="S237" s="47">
        <f t="shared" si="20"/>
        <v>4.8958056240892348E-2</v>
      </c>
      <c r="T237" s="56">
        <f>IF(L237&lt;0,((O237*((K237+K236)/2))+((N237*((K237+K236)/2))+C$17*((K237+K236)/2))),0)</f>
        <v>-2199.9181520061684</v>
      </c>
      <c r="U237" s="57">
        <f>IF(L237&lt;0,((O237*((K237+K236)/2))+((N237*((K237+K236)/2))+C$17*((K237+K236)/2))),0)+U236</f>
        <v>-69960.762692901277</v>
      </c>
      <c r="V237" s="58">
        <f t="shared" si="21"/>
        <v>-1.9433545192472576E-2</v>
      </c>
      <c r="W237" s="52">
        <f t="shared" si="24"/>
        <v>-35103.322301593944</v>
      </c>
      <c r="X237" s="53">
        <f t="shared" si="22"/>
        <v>-9.7509228615538738E-3</v>
      </c>
      <c r="Y237" s="50">
        <f t="shared" si="23"/>
        <v>19.916891335668243</v>
      </c>
    </row>
    <row r="238" spans="7:25" x14ac:dyDescent="0.3">
      <c r="G238" s="37" t="s">
        <v>11</v>
      </c>
      <c r="H238" s="19">
        <v>236</v>
      </c>
      <c r="I238" s="19">
        <v>236</v>
      </c>
      <c r="J238" s="20">
        <v>49.8</v>
      </c>
      <c r="K238" s="21">
        <f t="shared" si="19"/>
        <v>13.833333333333332</v>
      </c>
      <c r="L238" s="21">
        <f>K238-K237</f>
        <v>-0.33333333333333393</v>
      </c>
      <c r="M238" s="19">
        <f>$C$5*L238</f>
        <v>-96.283333333333516</v>
      </c>
      <c r="N238" s="19">
        <f>(0.5*$C$9*$C$8*$C$7*K238^2)*-1</f>
        <v>-55.777446252247607</v>
      </c>
      <c r="O238" s="19">
        <f>M238-N238-C$17</f>
        <v>16.166482918914099</v>
      </c>
      <c r="P238" s="76">
        <f>O238*K238</f>
        <v>223.63634704497835</v>
      </c>
      <c r="Q238" s="81" t="str">
        <f>IF(L238&lt;0,"Braking","Not Braking")</f>
        <v>Braking</v>
      </c>
      <c r="R238" s="46">
        <f>(IF(L238&gt;0,(O238*((K238+K237)/2)),0)+R237)</f>
        <v>176249.00246721244</v>
      </c>
      <c r="S238" s="47">
        <f t="shared" si="20"/>
        <v>4.8958056240892348E-2</v>
      </c>
      <c r="T238" s="56">
        <f>IF(L238&lt;0,((O238*((K238+K237)/2))+((N238*((K238+K237)/2))+C$17*((K238+K237)/2))),0)</f>
        <v>-1347.9666666666692</v>
      </c>
      <c r="U238" s="57">
        <f>IF(L238&lt;0,((O238*((K238+K237)/2))+((N238*((K238+K237)/2))+C$17*((K238+K237)/2))),0)+U237</f>
        <v>-71308.729359567951</v>
      </c>
      <c r="V238" s="58">
        <f t="shared" si="21"/>
        <v>-1.9807980377657766E-2</v>
      </c>
      <c r="W238" s="52">
        <f t="shared" si="24"/>
        <v>-35779.674395688635</v>
      </c>
      <c r="X238" s="53">
        <f t="shared" si="22"/>
        <v>-9.9387984432468424E-3</v>
      </c>
      <c r="Y238" s="50">
        <f t="shared" si="23"/>
        <v>20.30063937658014</v>
      </c>
    </row>
    <row r="239" spans="7:25" x14ac:dyDescent="0.3">
      <c r="G239" s="37" t="s">
        <v>11</v>
      </c>
      <c r="H239" s="19">
        <v>237</v>
      </c>
      <c r="I239" s="19">
        <v>237</v>
      </c>
      <c r="J239" s="20">
        <v>49.2</v>
      </c>
      <c r="K239" s="21">
        <f t="shared" si="19"/>
        <v>13.666666666666668</v>
      </c>
      <c r="L239" s="21">
        <f>K239-K238</f>
        <v>-0.1666666666666643</v>
      </c>
      <c r="M239" s="19">
        <f>$C$5*L239</f>
        <v>-48.141666666665984</v>
      </c>
      <c r="N239" s="19">
        <f>(0.5*$C$9*$C$8*$C$7*K239^2)*-1</f>
        <v>-54.441507998274496</v>
      </c>
      <c r="O239" s="19">
        <f>M239-N239-C$17</f>
        <v>62.97221133160852</v>
      </c>
      <c r="P239" s="76">
        <f>O239*K239</f>
        <v>860.62022153198313</v>
      </c>
      <c r="Q239" s="81" t="str">
        <f>IF(L239&lt;0,"Braking","Not Braking")</f>
        <v>Braking</v>
      </c>
      <c r="R239" s="46">
        <f>(IF(L239&gt;0,(O239*((K239+K238)/2)),0)+R238)</f>
        <v>176249.00246721244</v>
      </c>
      <c r="S239" s="47">
        <f t="shared" si="20"/>
        <v>4.8958056240892348E-2</v>
      </c>
      <c r="T239" s="56">
        <f>IF(L239&lt;0,((O239*((K239+K238)/2))+((N239*((K239+K238)/2))+C$17*((K239+K238)/2))),0)</f>
        <v>-661.94791666665731</v>
      </c>
      <c r="U239" s="57">
        <f>IF(L239&lt;0,((O239*((K239+K238)/2))+((N239*((K239+K238)/2))+C$17*((K239+K238)/2))),0)+U238</f>
        <v>-71970.677276234608</v>
      </c>
      <c r="V239" s="58">
        <f t="shared" si="21"/>
        <v>-1.9991854798954059E-2</v>
      </c>
      <c r="W239" s="52">
        <f t="shared" si="24"/>
        <v>-36111.811584752984</v>
      </c>
      <c r="X239" s="53">
        <f t="shared" si="22"/>
        <v>-1.0031058773542496E-2</v>
      </c>
      <c r="Y239" s="50">
        <f t="shared" si="23"/>
        <v>20.489087075242232</v>
      </c>
    </row>
    <row r="240" spans="7:25" x14ac:dyDescent="0.3">
      <c r="G240" s="37" t="s">
        <v>11</v>
      </c>
      <c r="H240" s="19">
        <v>238</v>
      </c>
      <c r="I240" s="19">
        <v>238</v>
      </c>
      <c r="J240" s="20">
        <v>48.4</v>
      </c>
      <c r="K240" s="21">
        <f t="shared" si="19"/>
        <v>13.444444444444443</v>
      </c>
      <c r="L240" s="21">
        <f>K240-K239</f>
        <v>-0.22222222222222499</v>
      </c>
      <c r="M240" s="19">
        <f>$C$5*L240</f>
        <v>-64.188888888889693</v>
      </c>
      <c r="N240" s="19">
        <f>(0.5*$C$9*$C$8*$C$7*K240^2)*-1</f>
        <v>-52.685446401132701</v>
      </c>
      <c r="O240" s="19">
        <f>M240-N240-C$17</f>
        <v>45.168927512243016</v>
      </c>
      <c r="P240" s="76">
        <f>O240*K240</f>
        <v>607.27113655348933</v>
      </c>
      <c r="Q240" s="81" t="str">
        <f>IF(L240&lt;0,"Braking","Not Braking")</f>
        <v>Braking</v>
      </c>
      <c r="R240" s="46">
        <f>(IF(L240&gt;0,(O240*((K240+K239)/2)),0)+R239)</f>
        <v>176249.00246721244</v>
      </c>
      <c r="S240" s="47">
        <f t="shared" si="20"/>
        <v>4.8958056240892348E-2</v>
      </c>
      <c r="T240" s="56">
        <f>IF(L240&lt;0,((O240*((K240+K239)/2))+((N240*((K240+K239)/2))+C$17*((K240+K239)/2))),0)</f>
        <v>-870.11604938272706</v>
      </c>
      <c r="U240" s="57">
        <f>IF(L240&lt;0,((O240*((K240+K239)/2))+((N240*((K240+K239)/2))+C$17*((K240+K239)/2))),0)+U239</f>
        <v>-72840.793325617342</v>
      </c>
      <c r="V240" s="58">
        <f t="shared" si="21"/>
        <v>-2.0233553701560374E-2</v>
      </c>
      <c r="W240" s="52">
        <f t="shared" si="24"/>
        <v>-36548.398650782365</v>
      </c>
      <c r="X240" s="53">
        <f t="shared" si="22"/>
        <v>-1.0152332958550657E-2</v>
      </c>
      <c r="Y240" s="50">
        <f t="shared" si="23"/>
        <v>20.736797450857321</v>
      </c>
    </row>
    <row r="241" spans="7:25" x14ac:dyDescent="0.3">
      <c r="G241" s="37" t="s">
        <v>11</v>
      </c>
      <c r="H241" s="19">
        <v>239</v>
      </c>
      <c r="I241" s="19">
        <v>239</v>
      </c>
      <c r="J241" s="20">
        <v>46.9</v>
      </c>
      <c r="K241" s="21">
        <f t="shared" si="19"/>
        <v>13.027777777777777</v>
      </c>
      <c r="L241" s="21">
        <f>K241-K240</f>
        <v>-0.41666666666666607</v>
      </c>
      <c r="M241" s="19">
        <f>$C$5*L241</f>
        <v>-120.3541666666665</v>
      </c>
      <c r="N241" s="19">
        <f>(0.5*$C$9*$C$8*$C$7*K241^2)*-1</f>
        <v>-49.470423279828701</v>
      </c>
      <c r="O241" s="19">
        <f>M241-N241-C$17</f>
        <v>-14.211373386837799</v>
      </c>
      <c r="P241" s="76">
        <f>O241*K241</f>
        <v>-185.14261440074799</v>
      </c>
      <c r="Q241" s="81" t="str">
        <f>IF(L241&lt;0,"Braking","Not Braking")</f>
        <v>Braking</v>
      </c>
      <c r="R241" s="46">
        <f>(IF(L241&gt;0,(O241*((K241+K240)/2)),0)+R240)</f>
        <v>176249.00246721244</v>
      </c>
      <c r="S241" s="47">
        <f t="shared" si="20"/>
        <v>4.8958056240892348E-2</v>
      </c>
      <c r="T241" s="56">
        <f>IF(L241&lt;0,((O241*((K241+K240)/2))+((N241*((K241+K240)/2))+C$17*((K241+K240)/2))),0)</f>
        <v>-1593.0211226851829</v>
      </c>
      <c r="U241" s="57">
        <f>IF(L241&lt;0,((O241*((K241+K240)/2))+((N241*((K241+K240)/2))+C$17*((K241+K240)/2))),0)+U240</f>
        <v>-74433.814448302524</v>
      </c>
      <c r="V241" s="58">
        <f t="shared" si="21"/>
        <v>-2.0676059568972924E-2</v>
      </c>
      <c r="W241" s="52">
        <f t="shared" si="24"/>
        <v>-37347.708603252897</v>
      </c>
      <c r="X241" s="53">
        <f t="shared" si="22"/>
        <v>-1.0374363500903582E-2</v>
      </c>
      <c r="Y241" s="50">
        <f t="shared" si="23"/>
        <v>21.190309210516343</v>
      </c>
    </row>
    <row r="242" spans="7:25" x14ac:dyDescent="0.3">
      <c r="G242" s="37" t="s">
        <v>11</v>
      </c>
      <c r="H242" s="19">
        <v>240</v>
      </c>
      <c r="I242" s="19">
        <v>240</v>
      </c>
      <c r="J242" s="20">
        <v>44.3</v>
      </c>
      <c r="K242" s="21">
        <f t="shared" si="19"/>
        <v>12.305555555555554</v>
      </c>
      <c r="L242" s="21">
        <f>K242-K241</f>
        <v>-0.72222222222222321</v>
      </c>
      <c r="M242" s="19">
        <f>$C$5*L242</f>
        <v>-208.61388888888919</v>
      </c>
      <c r="N242" s="19">
        <f>(0.5*$C$9*$C$8*$C$7*K242^2)*-1</f>
        <v>-44.137465724574355</v>
      </c>
      <c r="O242" s="19">
        <f>M242-N242-C$17</f>
        <v>-107.80405316431484</v>
      </c>
      <c r="P242" s="76">
        <f>O242*K242</f>
        <v>-1326.5887653275406</v>
      </c>
      <c r="Q242" s="81" t="str">
        <f>IF(L242&lt;0,"Braking","Not Braking")</f>
        <v>Braking</v>
      </c>
      <c r="R242" s="46">
        <f>(IF(L242&gt;0,(O242*((K242+K241)/2)),0)+R241)</f>
        <v>176249.00246721244</v>
      </c>
      <c r="S242" s="47">
        <f t="shared" si="20"/>
        <v>4.8958056240892348E-2</v>
      </c>
      <c r="T242" s="56">
        <f>IF(L242&lt;0,((O242*((K242+K241)/2))+((N242*((K242+K241)/2))+C$17*((K242+K241)/2))),0)</f>
        <v>-2642.4425925925962</v>
      </c>
      <c r="U242" s="57">
        <f>IF(L242&lt;0,((O242*((K242+K241)/2))+((N242*((K242+K241)/2))+C$17*((K242+K241)/2))),0)+U241</f>
        <v>-77076.257040895114</v>
      </c>
      <c r="V242" s="58">
        <f t="shared" si="21"/>
        <v>-2.1410071400248643E-2</v>
      </c>
      <c r="W242" s="52">
        <f t="shared" si="24"/>
        <v>-38673.573422628993</v>
      </c>
      <c r="X242" s="53">
        <f t="shared" si="22"/>
        <v>-1.0742659284063609E-2</v>
      </c>
      <c r="Y242" s="50">
        <f t="shared" si="23"/>
        <v>21.942577195478556</v>
      </c>
    </row>
    <row r="243" spans="7:25" x14ac:dyDescent="0.3">
      <c r="G243" s="37" t="s">
        <v>11</v>
      </c>
      <c r="H243" s="19">
        <v>241</v>
      </c>
      <c r="I243" s="19">
        <v>241</v>
      </c>
      <c r="J243" s="20">
        <v>41.5</v>
      </c>
      <c r="K243" s="21">
        <f t="shared" si="19"/>
        <v>11.527777777777777</v>
      </c>
      <c r="L243" s="21">
        <f>K243-K242</f>
        <v>-0.77777777777777679</v>
      </c>
      <c r="M243" s="19">
        <f>$C$5*L243</f>
        <v>-224.66111111111084</v>
      </c>
      <c r="N243" s="19">
        <f>(0.5*$C$9*$C$8*$C$7*K243^2)*-1</f>
        <v>-38.73433767517195</v>
      </c>
      <c r="O243" s="19">
        <f>M243-N243-C$17</f>
        <v>-129.25440343593888</v>
      </c>
      <c r="P243" s="76">
        <f>O243*K243</f>
        <v>-1490.0160396087397</v>
      </c>
      <c r="Q243" s="81" t="str">
        <f>IF(L243&lt;0,"Braking","Not Braking")</f>
        <v>Braking</v>
      </c>
      <c r="R243" s="46">
        <f>(IF(L243&gt;0,(O243*((K243+K242)/2)),0)+R242)</f>
        <v>176249.00246721244</v>
      </c>
      <c r="S243" s="47">
        <f t="shared" si="20"/>
        <v>4.8958056240892348E-2</v>
      </c>
      <c r="T243" s="56">
        <f>IF(L243&lt;0,((O243*((K243+K242)/2))+((N243*((K243+K242)/2))+C$17*((K243+K242)/2))),0)</f>
        <v>-2677.2115740740701</v>
      </c>
      <c r="U243" s="57">
        <f>IF(L243&lt;0,((O243*((K243+K242)/2))+((N243*((K243+K242)/2))+C$17*((K243+K242)/2))),0)+U242</f>
        <v>-79753.468614969184</v>
      </c>
      <c r="V243" s="58">
        <f t="shared" si="21"/>
        <v>-2.2153741281935885E-2</v>
      </c>
      <c r="W243" s="52">
        <f t="shared" si="24"/>
        <v>-40016.883831733721</v>
      </c>
      <c r="X243" s="53">
        <f t="shared" si="22"/>
        <v>-1.1115801064370478E-2</v>
      </c>
      <c r="Y243" s="50">
        <f t="shared" si="23"/>
        <v>22.704743443400794</v>
      </c>
    </row>
    <row r="244" spans="7:25" x14ac:dyDescent="0.3">
      <c r="G244" s="37" t="s">
        <v>11</v>
      </c>
      <c r="H244" s="19">
        <v>242</v>
      </c>
      <c r="I244" s="19">
        <v>242</v>
      </c>
      <c r="J244" s="20">
        <v>39.5</v>
      </c>
      <c r="K244" s="21">
        <f t="shared" si="19"/>
        <v>10.972222222222221</v>
      </c>
      <c r="L244" s="21">
        <f>K244-K243</f>
        <v>-0.55555555555555536</v>
      </c>
      <c r="M244" s="19">
        <f>$C$5*L244</f>
        <v>-160.47222222222217</v>
      </c>
      <c r="N244" s="19">
        <f>(0.5*$C$9*$C$8*$C$7*K244^2)*-1</f>
        <v>-35.090869709790702</v>
      </c>
      <c r="O244" s="19">
        <f>M244-N244-C$17</f>
        <v>-68.708982512431476</v>
      </c>
      <c r="P244" s="76">
        <f>O244*K244</f>
        <v>-753.89022478917866</v>
      </c>
      <c r="Q244" s="81" t="str">
        <f>IF(L244&lt;0,"Braking","Not Braking")</f>
        <v>Braking</v>
      </c>
      <c r="R244" s="46">
        <f>(IF(L244&gt;0,(O244*((K244+K243)/2)),0)+R243)</f>
        <v>176249.00246721244</v>
      </c>
      <c r="S244" s="47">
        <f t="shared" si="20"/>
        <v>4.8958056240892348E-2</v>
      </c>
      <c r="T244" s="56">
        <f>IF(L244&lt;0,((O244*((K244+K243)/2))+((N244*((K244+K243)/2))+C$17*((K244+K243)/2))),0)</f>
        <v>-1805.3124999999995</v>
      </c>
      <c r="U244" s="57">
        <f>IF(L244&lt;0,((O244*((K244+K243)/2))+((N244*((K244+K243)/2))+C$17*((K244+K243)/2))),0)+U243</f>
        <v>-81558.781114969184</v>
      </c>
      <c r="V244" s="58">
        <f t="shared" si="21"/>
        <v>-2.265521697638033E-2</v>
      </c>
      <c r="W244" s="52">
        <f t="shared" si="24"/>
        <v>-40922.712529181961</v>
      </c>
      <c r="X244" s="53">
        <f t="shared" si="22"/>
        <v>-1.1367420146994989E-2</v>
      </c>
      <c r="Y244" s="50">
        <f t="shared" si="23"/>
        <v>23.218691712479224</v>
      </c>
    </row>
    <row r="245" spans="7:25" x14ac:dyDescent="0.3">
      <c r="G245" s="37" t="s">
        <v>11</v>
      </c>
      <c r="H245" s="19">
        <v>243</v>
      </c>
      <c r="I245" s="19">
        <v>243</v>
      </c>
      <c r="J245" s="20">
        <v>37</v>
      </c>
      <c r="K245" s="21">
        <f t="shared" si="19"/>
        <v>10.277777777777777</v>
      </c>
      <c r="L245" s="21">
        <f>K245-K244</f>
        <v>-0.69444444444444464</v>
      </c>
      <c r="M245" s="19">
        <f>$C$5*L245</f>
        <v>-200.59027777777786</v>
      </c>
      <c r="N245" s="19">
        <f>(0.5*$C$9*$C$8*$C$7*K245^2)*-1</f>
        <v>-30.789553361771169</v>
      </c>
      <c r="O245" s="19">
        <f>M245-N245-C$17</f>
        <v>-113.12835441600669</v>
      </c>
      <c r="P245" s="76">
        <f>O245*K245</f>
        <v>-1162.7080870534019</v>
      </c>
      <c r="Q245" s="81" t="str">
        <f>IF(L245&lt;0,"Braking","Not Braking")</f>
        <v>Braking</v>
      </c>
      <c r="R245" s="46">
        <f>(IF(L245&gt;0,(O245*((K245+K244)/2)),0)+R244)</f>
        <v>176249.00246721244</v>
      </c>
      <c r="S245" s="47">
        <f t="shared" si="20"/>
        <v>4.8958056240892348E-2</v>
      </c>
      <c r="T245" s="56">
        <f>IF(L245&lt;0,((O245*((K245+K244)/2))+((N245*((K245+K244)/2))+C$17*((K245+K244)/2))),0)</f>
        <v>-2131.2717013888896</v>
      </c>
      <c r="U245" s="57">
        <f>IF(L245&lt;0,((O245*((K245+K244)/2))+((N245*((K245+K244)/2))+C$17*((K245+K244)/2))),0)+U244</f>
        <v>-83690.052816358075</v>
      </c>
      <c r="V245" s="58">
        <f t="shared" si="21"/>
        <v>-2.3247236893432797E-2</v>
      </c>
      <c r="W245" s="52">
        <f t="shared" si="24"/>
        <v>-41992.093630336138</v>
      </c>
      <c r="X245" s="53">
        <f t="shared" si="22"/>
        <v>-1.166447045287115E-2</v>
      </c>
      <c r="Y245" s="50">
        <f t="shared" si="23"/>
        <v>23.825436196807932</v>
      </c>
    </row>
    <row r="246" spans="7:25" x14ac:dyDescent="0.3">
      <c r="G246" s="37" t="s">
        <v>11</v>
      </c>
      <c r="H246" s="19">
        <v>244</v>
      </c>
      <c r="I246" s="19">
        <v>244</v>
      </c>
      <c r="J246" s="20">
        <v>34.6</v>
      </c>
      <c r="K246" s="21">
        <f t="shared" si="19"/>
        <v>9.6111111111111107</v>
      </c>
      <c r="L246" s="21">
        <f>K246-K245</f>
        <v>-0.66666666666666607</v>
      </c>
      <c r="M246" s="19">
        <f>$C$5*L246</f>
        <v>-192.56666666666652</v>
      </c>
      <c r="N246" s="19">
        <f>(0.5*$C$9*$C$8*$C$7*K246^2)*-1</f>
        <v>-26.924778453307511</v>
      </c>
      <c r="O246" s="19">
        <f>M246-N246-C$17</f>
        <v>-108.96951821335901</v>
      </c>
      <c r="P246" s="76">
        <f>O246*K246</f>
        <v>-1047.3181472728393</v>
      </c>
      <c r="Q246" s="81" t="str">
        <f>IF(L246&lt;0,"Braking","Not Braking")</f>
        <v>Braking</v>
      </c>
      <c r="R246" s="46">
        <f>(IF(L246&gt;0,(O246*((K246+K245)/2)),0)+R245)</f>
        <v>176249.00246721244</v>
      </c>
      <c r="S246" s="47">
        <f t="shared" si="20"/>
        <v>4.8958056240892348E-2</v>
      </c>
      <c r="T246" s="56">
        <f>IF(L246&lt;0,((O246*((K246+K245)/2))+((N246*((K246+K245)/2))+C$17*((K246+K245)/2))),0)</f>
        <v>-1914.9685185185169</v>
      </c>
      <c r="U246" s="57">
        <f>IF(L246&lt;0,((O246*((K246+K245)/2))+((N246*((K246+K245)/2))+C$17*((K246+K245)/2))),0)+U245</f>
        <v>-85605.021334876597</v>
      </c>
      <c r="V246" s="58">
        <f t="shared" si="21"/>
        <v>-2.3779172593021276E-2</v>
      </c>
      <c r="W246" s="52">
        <f t="shared" si="24"/>
        <v>-42952.943033851603</v>
      </c>
      <c r="X246" s="53">
        <f t="shared" si="22"/>
        <v>-1.1931373064958778E-2</v>
      </c>
      <c r="Y246" s="50">
        <f t="shared" si="23"/>
        <v>24.370602064452605</v>
      </c>
    </row>
    <row r="247" spans="7:25" x14ac:dyDescent="0.3">
      <c r="G247" s="37" t="s">
        <v>11</v>
      </c>
      <c r="H247" s="19">
        <v>245</v>
      </c>
      <c r="I247" s="19">
        <v>245</v>
      </c>
      <c r="J247" s="20">
        <v>32.299999999999997</v>
      </c>
      <c r="K247" s="21">
        <f t="shared" si="19"/>
        <v>8.9722222222222214</v>
      </c>
      <c r="L247" s="21">
        <f>K247-K246</f>
        <v>-0.63888888888888928</v>
      </c>
      <c r="M247" s="19">
        <f>$C$5*L247</f>
        <v>-184.5430555555557</v>
      </c>
      <c r="N247" s="19">
        <f>(0.5*$C$9*$C$8*$C$7*K247^2)*-1</f>
        <v>-23.464158602485202</v>
      </c>
      <c r="O247" s="19">
        <f>M247-N247-C$17</f>
        <v>-104.40652695307048</v>
      </c>
      <c r="P247" s="76">
        <f>O247*K247</f>
        <v>-936.75856127338227</v>
      </c>
      <c r="Q247" s="81" t="str">
        <f>IF(L247&lt;0,"Braking","Not Braking")</f>
        <v>Braking</v>
      </c>
      <c r="R247" s="46">
        <f>(IF(L247&gt;0,(O247*((K247+K246)/2)),0)+R246)</f>
        <v>176249.00246721244</v>
      </c>
      <c r="S247" s="47">
        <f t="shared" si="20"/>
        <v>4.8958056240892348E-2</v>
      </c>
      <c r="T247" s="56">
        <f>IF(L247&lt;0,((O247*((K247+K246)/2))+((N247*((K247+K246)/2))+C$17*((K247+K246)/2))),0)</f>
        <v>-1714.7125578703715</v>
      </c>
      <c r="U247" s="57">
        <f>IF(L247&lt;0,((O247*((K247+K246)/2))+((N247*((K247+K246)/2))+C$17*((K247+K246)/2))),0)+U246</f>
        <v>-87319.733892746968</v>
      </c>
      <c r="V247" s="58">
        <f t="shared" si="21"/>
        <v>-2.4255481636874156E-2</v>
      </c>
      <c r="W247" s="52">
        <f t="shared" si="24"/>
        <v>-43813.31255037235</v>
      </c>
      <c r="X247" s="53">
        <f t="shared" si="22"/>
        <v>-1.2170364597325652E-2</v>
      </c>
      <c r="Y247" s="50">
        <f t="shared" si="23"/>
        <v>24.858757744471731</v>
      </c>
    </row>
    <row r="248" spans="7:25" x14ac:dyDescent="0.3">
      <c r="G248" s="37" t="s">
        <v>11</v>
      </c>
      <c r="H248" s="19">
        <v>246</v>
      </c>
      <c r="I248" s="19">
        <v>246</v>
      </c>
      <c r="J248" s="20">
        <v>29</v>
      </c>
      <c r="K248" s="21">
        <f t="shared" si="19"/>
        <v>8.0555555555555554</v>
      </c>
      <c r="L248" s="21">
        <f>K248-K247</f>
        <v>-0.91666666666666607</v>
      </c>
      <c r="M248" s="19">
        <f>$C$5*L248</f>
        <v>-264.77916666666653</v>
      </c>
      <c r="N248" s="19">
        <f>(0.5*$C$9*$C$8*$C$7*K248^2)*-1</f>
        <v>-18.914546659787845</v>
      </c>
      <c r="O248" s="19">
        <f>M248-N248-C$17</f>
        <v>-189.19225000687868</v>
      </c>
      <c r="P248" s="76">
        <f>O248*K248</f>
        <v>-1524.048680610967</v>
      </c>
      <c r="Q248" s="81" t="str">
        <f>IF(L248&lt;0,"Braking","Not Braking")</f>
        <v>Braking</v>
      </c>
      <c r="R248" s="46">
        <f>(IF(L248&gt;0,(O248*((K248+K247)/2)),0)+R247)</f>
        <v>176249.00246721244</v>
      </c>
      <c r="S248" s="47">
        <f t="shared" si="20"/>
        <v>4.8958056240892348E-2</v>
      </c>
      <c r="T248" s="56">
        <f>IF(L248&lt;0,((O248*((K248+K247)/2))+((N248*((K248+K247)/2))+C$17*((K248+K247)/2))),0)</f>
        <v>-2254.3004050925915</v>
      </c>
      <c r="U248" s="57">
        <f>IF(L248&lt;0,((O248*((K248+K247)/2))+((N248*((K248+K247)/2))+C$17*((K248+K247)/2))),0)+U247</f>
        <v>-89574.034297839564</v>
      </c>
      <c r="V248" s="58">
        <f t="shared" si="21"/>
        <v>-2.4881676193844324E-2</v>
      </c>
      <c r="W248" s="52">
        <f t="shared" si="24"/>
        <v>-44944.424199797068</v>
      </c>
      <c r="X248" s="53">
        <f t="shared" si="22"/>
        <v>-1.2484562277721408E-2</v>
      </c>
      <c r="Y248" s="50">
        <f t="shared" si="23"/>
        <v>25.500526851582077</v>
      </c>
    </row>
    <row r="249" spans="7:25" x14ac:dyDescent="0.3">
      <c r="G249" s="37" t="s">
        <v>11</v>
      </c>
      <c r="H249" s="19">
        <v>247</v>
      </c>
      <c r="I249" s="19">
        <v>247</v>
      </c>
      <c r="J249" s="20">
        <v>25.1</v>
      </c>
      <c r="K249" s="21">
        <f t="shared" si="19"/>
        <v>6.9722222222222223</v>
      </c>
      <c r="L249" s="21">
        <f>K249-K248</f>
        <v>-1.083333333333333</v>
      </c>
      <c r="M249" s="19">
        <f>$C$5*L249</f>
        <v>-312.92083333333329</v>
      </c>
      <c r="N249" s="19">
        <f>(0.5*$C$9*$C$8*$C$7*K249^2)*-1</f>
        <v>-14.169266993023712</v>
      </c>
      <c r="O249" s="19">
        <f>M249-N249-C$17</f>
        <v>-242.07919634030958</v>
      </c>
      <c r="P249" s="76">
        <f>O249*K249</f>
        <v>-1687.829952261603</v>
      </c>
      <c r="Q249" s="81" t="str">
        <f>IF(L249&lt;0,"Braking","Not Braking")</f>
        <v>Braking</v>
      </c>
      <c r="R249" s="46">
        <f>(IF(L249&gt;0,(O249*((K249+K248)/2)),0)+R248)</f>
        <v>176249.00246721244</v>
      </c>
      <c r="S249" s="47">
        <f t="shared" si="20"/>
        <v>4.8958056240892348E-2</v>
      </c>
      <c r="T249" s="56">
        <f>IF(L249&lt;0,((O249*((K249+K248)/2))+((N249*((K249+K248)/2))+C$17*((K249+K248)/2))),0)</f>
        <v>-2351.252372685185</v>
      </c>
      <c r="U249" s="57">
        <f>IF(L249&lt;0,((O249*((K249+K248)/2))+((N249*((K249+K248)/2))+C$17*((K249+K248)/2))),0)+U248</f>
        <v>-91925.286670524743</v>
      </c>
      <c r="V249" s="58">
        <f t="shared" si="21"/>
        <v>-2.553480185292354E-2</v>
      </c>
      <c r="W249" s="52">
        <f t="shared" si="24"/>
        <v>-46124.182205195859</v>
      </c>
      <c r="X249" s="53">
        <f t="shared" si="22"/>
        <v>-1.2812272834776628E-2</v>
      </c>
      <c r="Y249" s="50">
        <f t="shared" si="23"/>
        <v>26.16989688425404</v>
      </c>
    </row>
    <row r="250" spans="7:25" x14ac:dyDescent="0.3">
      <c r="G250" s="37" t="s">
        <v>11</v>
      </c>
      <c r="H250" s="19">
        <v>248</v>
      </c>
      <c r="I250" s="19">
        <v>248</v>
      </c>
      <c r="J250" s="20">
        <v>22.2</v>
      </c>
      <c r="K250" s="21">
        <f t="shared" si="19"/>
        <v>6.1666666666666661</v>
      </c>
      <c r="L250" s="21">
        <f>K250-K249</f>
        <v>-0.80555555555555625</v>
      </c>
      <c r="M250" s="19">
        <f>$C$5*L250</f>
        <v>-232.68472222222243</v>
      </c>
      <c r="N250" s="19">
        <f>(0.5*$C$9*$C$8*$C$7*K250^2)*-1</f>
        <v>-11.084239210237621</v>
      </c>
      <c r="O250" s="19">
        <f>M250-N250-C$17</f>
        <v>-164.92811301198481</v>
      </c>
      <c r="P250" s="76">
        <f>O250*K250</f>
        <v>-1017.0566969072395</v>
      </c>
      <c r="Q250" s="81" t="str">
        <f>IF(L250&lt;0,"Braking","Not Braking")</f>
        <v>Braking</v>
      </c>
      <c r="R250" s="46">
        <f>(IF(L250&gt;0,(O250*((K250+K249)/2)),0)+R249)</f>
        <v>176249.00246721244</v>
      </c>
      <c r="S250" s="47">
        <f t="shared" si="20"/>
        <v>4.8958056240892348E-2</v>
      </c>
      <c r="T250" s="56">
        <f>IF(L250&lt;0,((O250*((K250+K249)/2))+((N250*((K250+K249)/2))+C$17*((K250+K249)/2))),0)</f>
        <v>-1528.6093557098779</v>
      </c>
      <c r="U250" s="57">
        <f>IF(L250&lt;0,((O250*((K250+K249)/2))+((N250*((K250+K249)/2))+C$17*((K250+K249)/2))),0)+U249</f>
        <v>-93453.896026234623</v>
      </c>
      <c r="V250" s="58">
        <f t="shared" si="21"/>
        <v>-2.5959415562842952E-2</v>
      </c>
      <c r="W250" s="52">
        <f t="shared" si="24"/>
        <v>-46891.173084387068</v>
      </c>
      <c r="X250" s="53">
        <f t="shared" si="22"/>
        <v>-1.3025325856774185E-2</v>
      </c>
      <c r="Y250" s="50">
        <f t="shared" si="23"/>
        <v>26.605071477275576</v>
      </c>
    </row>
    <row r="251" spans="7:25" x14ac:dyDescent="0.3">
      <c r="G251" s="37" t="s">
        <v>11</v>
      </c>
      <c r="H251" s="19">
        <v>249</v>
      </c>
      <c r="I251" s="19">
        <v>249</v>
      </c>
      <c r="J251" s="20">
        <v>20.9</v>
      </c>
      <c r="K251" s="21">
        <f t="shared" si="19"/>
        <v>5.8055555555555554</v>
      </c>
      <c r="L251" s="21">
        <f>K251-K250</f>
        <v>-0.36111111111111072</v>
      </c>
      <c r="M251" s="19">
        <f>$C$5*L251</f>
        <v>-104.30694444444434</v>
      </c>
      <c r="N251" s="19">
        <f>(0.5*$C$9*$C$8*$C$7*K251^2)*-1</f>
        <v>-9.8240940861616277</v>
      </c>
      <c r="O251" s="19">
        <f>M251-N251-C$17</f>
        <v>-37.81048035828271</v>
      </c>
      <c r="P251" s="76">
        <f>O251*K251</f>
        <v>-219.51084430225239</v>
      </c>
      <c r="Q251" s="81" t="str">
        <f>IF(L251&lt;0,"Braking","Not Braking")</f>
        <v>Braking</v>
      </c>
      <c r="R251" s="46">
        <f>(IF(L251&gt;0,(O251*((K251+K250)/2)),0)+R250)</f>
        <v>176249.00246721244</v>
      </c>
      <c r="S251" s="47">
        <f t="shared" si="20"/>
        <v>4.8958056240892348E-2</v>
      </c>
      <c r="T251" s="56">
        <f>IF(L251&lt;0,((O251*((K251+K250)/2))+((N251*((K251+K250)/2))+C$17*((K251+K250)/2))),0)</f>
        <v>-624.39295910493763</v>
      </c>
      <c r="U251" s="57">
        <f>IF(L251&lt;0,((O251*((K251+K250)/2))+((N251*((K251+K250)/2))+C$17*((K251+K250)/2))),0)+U250</f>
        <v>-94078.288985339561</v>
      </c>
      <c r="V251" s="58">
        <f t="shared" si="21"/>
        <v>-2.6132858051483212E-2</v>
      </c>
      <c r="W251" s="52">
        <f t="shared" si="24"/>
        <v>-47204.466799930429</v>
      </c>
      <c r="X251" s="53">
        <f t="shared" si="22"/>
        <v>-1.3112351888869564E-2</v>
      </c>
      <c r="Y251" s="50">
        <f t="shared" si="23"/>
        <v>26.782827782932767</v>
      </c>
    </row>
    <row r="252" spans="7:25" x14ac:dyDescent="0.3">
      <c r="G252" s="37" t="s">
        <v>11</v>
      </c>
      <c r="H252" s="19">
        <v>250</v>
      </c>
      <c r="I252" s="19">
        <v>250</v>
      </c>
      <c r="J252" s="20">
        <v>20.399999999999999</v>
      </c>
      <c r="K252" s="21">
        <f t="shared" si="19"/>
        <v>5.6666666666666661</v>
      </c>
      <c r="L252" s="21">
        <f>K252-K251</f>
        <v>-0.13888888888888928</v>
      </c>
      <c r="M252" s="19">
        <f>$C$5*L252</f>
        <v>-40.118055555555671</v>
      </c>
      <c r="N252" s="19">
        <f>(0.5*$C$9*$C$8*$C$7*K252^2)*-1</f>
        <v>-9.3596643732904976</v>
      </c>
      <c r="O252" s="19">
        <f>M252-N252-C$17</f>
        <v>25.913978817734836</v>
      </c>
      <c r="P252" s="76">
        <f>O252*K252</f>
        <v>146.84587996716405</v>
      </c>
      <c r="Q252" s="81" t="str">
        <f>IF(L252&lt;0,"Braking","Not Braking")</f>
        <v>Braking</v>
      </c>
      <c r="R252" s="46">
        <f>(IF(L252&gt;0,(O252*((K252+K251)/2)),0)+R251)</f>
        <v>176249.00246721244</v>
      </c>
      <c r="S252" s="47">
        <f t="shared" si="20"/>
        <v>4.8958056240892348E-2</v>
      </c>
      <c r="T252" s="56">
        <f>IF(L252&lt;0,((O252*((K252+K251)/2))+((N252*((K252+K251)/2))+C$17*((K252+K251)/2))),0)</f>
        <v>-230.12162422839566</v>
      </c>
      <c r="U252" s="57">
        <f>IF(L252&lt;0,((O252*((K252+K251)/2))+((N252*((K252+K251)/2))+C$17*((K252+K251)/2))),0)+U251</f>
        <v>-94308.41060956796</v>
      </c>
      <c r="V252" s="58">
        <f t="shared" si="21"/>
        <v>-2.6196780724879989E-2</v>
      </c>
      <c r="W252" s="52">
        <f t="shared" si="24"/>
        <v>-47319.93200117923</v>
      </c>
      <c r="X252" s="53">
        <f t="shared" si="22"/>
        <v>-1.3144425555883119E-2</v>
      </c>
      <c r="Y252" s="50">
        <f t="shared" si="23"/>
        <v>26.848340324639363</v>
      </c>
    </row>
    <row r="253" spans="7:25" x14ac:dyDescent="0.3">
      <c r="G253" s="37" t="s">
        <v>11</v>
      </c>
      <c r="H253" s="19">
        <v>251</v>
      </c>
      <c r="I253" s="19">
        <v>251</v>
      </c>
      <c r="J253" s="20">
        <v>19.5</v>
      </c>
      <c r="K253" s="21">
        <f t="shared" si="19"/>
        <v>5.416666666666667</v>
      </c>
      <c r="L253" s="21">
        <f>K253-K252</f>
        <v>-0.24999999999999911</v>
      </c>
      <c r="M253" s="19">
        <f>$C$5*L253</f>
        <v>-72.21249999999975</v>
      </c>
      <c r="N253" s="19">
        <f>(0.5*$C$9*$C$8*$C$7*K253^2)*-1</f>
        <v>-8.5520289742976559</v>
      </c>
      <c r="O253" s="19">
        <f>M253-N253-C$17</f>
        <v>-6.9881010257020861</v>
      </c>
      <c r="P253" s="76">
        <f>O253*K253</f>
        <v>-37.852213889219634</v>
      </c>
      <c r="Q253" s="81" t="str">
        <f>IF(L253&lt;0,"Braking","Not Braking")</f>
        <v>Braking</v>
      </c>
      <c r="R253" s="46">
        <f>(IF(L253&gt;0,(O253*((K253+K252)/2)),0)+R252)</f>
        <v>176249.00246721244</v>
      </c>
      <c r="S253" s="47">
        <f t="shared" si="20"/>
        <v>4.8958056240892348E-2</v>
      </c>
      <c r="T253" s="56">
        <f>IF(L253&lt;0,((O253*((K253+K252)/2))+((N253*((K253+K252)/2))+C$17*((K253+K252)/2))),0)</f>
        <v>-400.17760416666522</v>
      </c>
      <c r="U253" s="57">
        <f>IF(L253&lt;0,((O253*((K253+K252)/2))+((N253*((K253+K252)/2))+C$17*((K253+K252)/2))),0)+U252</f>
        <v>-94708.58821373462</v>
      </c>
      <c r="V253" s="58">
        <f t="shared" si="21"/>
        <v>-2.6307941170481838E-2</v>
      </c>
      <c r="W253" s="52">
        <f t="shared" si="24"/>
        <v>-47520.724029113589</v>
      </c>
      <c r="X253" s="53">
        <f t="shared" si="22"/>
        <v>-1.3200201119198219E-2</v>
      </c>
      <c r="Y253" s="50">
        <f t="shared" si="23"/>
        <v>26.962265524285083</v>
      </c>
    </row>
    <row r="254" spans="7:25" x14ac:dyDescent="0.3">
      <c r="G254" s="37" t="s">
        <v>11</v>
      </c>
      <c r="H254" s="19">
        <v>252</v>
      </c>
      <c r="I254" s="19">
        <v>252</v>
      </c>
      <c r="J254" s="20">
        <v>18.399999999999999</v>
      </c>
      <c r="K254" s="21">
        <f t="shared" si="19"/>
        <v>5.1111111111111107</v>
      </c>
      <c r="L254" s="21">
        <f>K254-K253</f>
        <v>-0.30555555555555625</v>
      </c>
      <c r="M254" s="19">
        <f>$C$5*L254</f>
        <v>-88.259722222222422</v>
      </c>
      <c r="N254" s="19">
        <f>(0.5*$C$9*$C$8*$C$7*K254^2)*-1</f>
        <v>-7.6143982367868865</v>
      </c>
      <c r="O254" s="19">
        <f>M254-N254-C$17</f>
        <v>-23.972953985435531</v>
      </c>
      <c r="P254" s="76">
        <f>O254*K254</f>
        <v>-122.52843148111492</v>
      </c>
      <c r="Q254" s="81" t="str">
        <f>IF(L254&lt;0,"Braking","Not Braking")</f>
        <v>Braking</v>
      </c>
      <c r="R254" s="46">
        <f>(IF(L254&gt;0,(O254*((K254+K253)/2)),0)+R253)</f>
        <v>176249.00246721244</v>
      </c>
      <c r="S254" s="47">
        <f t="shared" si="20"/>
        <v>4.8958056240892348E-2</v>
      </c>
      <c r="T254" s="56">
        <f>IF(L254&lt;0,((O254*((K254+K253)/2))+((N254*((K254+K253)/2))+C$17*((K254+K253)/2))),0)</f>
        <v>-464.58937114197641</v>
      </c>
      <c r="U254" s="57">
        <f>IF(L254&lt;0,((O254*((K254+K253)/2))+((N254*((K254+K253)/2))+C$17*((K254+K253)/2))),0)+U253</f>
        <v>-95173.177584876597</v>
      </c>
      <c r="V254" s="58">
        <f t="shared" si="21"/>
        <v>-2.6436993773576833E-2</v>
      </c>
      <c r="W254" s="52">
        <f t="shared" si="24"/>
        <v>-47753.835130327279</v>
      </c>
      <c r="X254" s="53">
        <f t="shared" si="22"/>
        <v>-1.326495420286869E-2</v>
      </c>
      <c r="Y254" s="50">
        <f t="shared" si="23"/>
        <v>27.094527890568298</v>
      </c>
    </row>
    <row r="255" spans="7:25" x14ac:dyDescent="0.3">
      <c r="G255" s="37" t="s">
        <v>11</v>
      </c>
      <c r="H255" s="19">
        <v>253</v>
      </c>
      <c r="I255" s="19">
        <v>253</v>
      </c>
      <c r="J255" s="20">
        <v>17.8</v>
      </c>
      <c r="K255" s="21">
        <f t="shared" si="19"/>
        <v>4.9444444444444446</v>
      </c>
      <c r="L255" s="21">
        <f>K255-K254</f>
        <v>-0.16666666666666607</v>
      </c>
      <c r="M255" s="19">
        <f>$C$5*L255</f>
        <v>-48.141666666666502</v>
      </c>
      <c r="N255" s="19">
        <f>(0.5*$C$9*$C$8*$C$7*K255^2)*-1</f>
        <v>-7.1259036429098463</v>
      </c>
      <c r="O255" s="19">
        <f>M255-N255-C$17</f>
        <v>15.656606976243353</v>
      </c>
      <c r="P255" s="76">
        <f>O255*K255</f>
        <v>77.413223382536586</v>
      </c>
      <c r="Q255" s="81" t="str">
        <f>IF(L255&lt;0,"Braking","Not Braking")</f>
        <v>Braking</v>
      </c>
      <c r="R255" s="46">
        <f>(IF(L255&gt;0,(O255*((K255+K254)/2)),0)+R254)</f>
        <v>176249.00246721244</v>
      </c>
      <c r="S255" s="47">
        <f t="shared" si="20"/>
        <v>4.8958056240892348E-2</v>
      </c>
      <c r="T255" s="56">
        <f>IF(L255&lt;0,((O255*((K255+K254)/2))+((N255*((K255+K254)/2))+C$17*((K255+K254)/2))),0)</f>
        <v>-242.04560185185105</v>
      </c>
      <c r="U255" s="57">
        <f>IF(L255&lt;0,((O255*((K255+K254)/2))+((N255*((K255+K254)/2))+C$17*((K255+K254)/2))),0)+U254</f>
        <v>-95415.223186728443</v>
      </c>
      <c r="V255" s="58">
        <f t="shared" si="21"/>
        <v>-2.6504228662980123E-2</v>
      </c>
      <c r="W255" s="52">
        <f t="shared" si="24"/>
        <v>-47875.283274207373</v>
      </c>
      <c r="X255" s="53">
        <f t="shared" si="22"/>
        <v>-1.3298689798390937E-2</v>
      </c>
      <c r="Y255" s="50">
        <f t="shared" si="23"/>
        <v>27.163435028866957</v>
      </c>
    </row>
    <row r="256" spans="7:25" x14ac:dyDescent="0.3">
      <c r="G256" s="37" t="s">
        <v>11</v>
      </c>
      <c r="H256" s="19">
        <v>254</v>
      </c>
      <c r="I256" s="19">
        <v>254</v>
      </c>
      <c r="J256" s="20">
        <v>17.8</v>
      </c>
      <c r="K256" s="21">
        <f t="shared" si="19"/>
        <v>4.9444444444444446</v>
      </c>
      <c r="L256" s="21">
        <f>K256-K255</f>
        <v>0</v>
      </c>
      <c r="M256" s="19">
        <f>$C$5*L256</f>
        <v>0</v>
      </c>
      <c r="N256" s="19">
        <f>(0.5*$C$9*$C$8*$C$7*K256^2)*-1</f>
        <v>-7.1259036429098463</v>
      </c>
      <c r="O256" s="19">
        <f>M256-N256-C$17</f>
        <v>63.798273642909855</v>
      </c>
      <c r="P256" s="76">
        <f>O256*K256</f>
        <v>315.44701967883208</v>
      </c>
      <c r="Q256" s="81" t="str">
        <f>IF(L256&lt;0,"Braking","Not Braking")</f>
        <v>Not Braking</v>
      </c>
      <c r="R256" s="46">
        <f>(IF(L256&gt;0,(O256*((K256+K255)/2)),0)+R255)</f>
        <v>176249.00246721244</v>
      </c>
      <c r="S256" s="47">
        <f t="shared" si="20"/>
        <v>4.8958056240892348E-2</v>
      </c>
      <c r="T256" s="56">
        <f>IF(L256&lt;0,((O256*((K256+K255)/2))+((N256*((K256+K255)/2))+C$17*((K256+K255)/2))),0)</f>
        <v>0</v>
      </c>
      <c r="U256" s="57">
        <f>IF(L256&lt;0,((O256*((K256+K255)/2))+((N256*((K256+K255)/2))+C$17*((K256+K255)/2))),0)+U255</f>
        <v>-95415.223186728443</v>
      </c>
      <c r="V256" s="58">
        <f t="shared" si="21"/>
        <v>-2.6504228662980123E-2</v>
      </c>
      <c r="W256" s="52">
        <f t="shared" si="24"/>
        <v>-47875.283274207373</v>
      </c>
      <c r="X256" s="53">
        <f t="shared" si="22"/>
        <v>-1.3298689798390937E-2</v>
      </c>
      <c r="Y256" s="50">
        <f t="shared" si="23"/>
        <v>27.163435028866957</v>
      </c>
    </row>
    <row r="257" spans="7:25" x14ac:dyDescent="0.3">
      <c r="G257" s="37" t="s">
        <v>11</v>
      </c>
      <c r="H257" s="19">
        <v>255</v>
      </c>
      <c r="I257" s="19">
        <v>255</v>
      </c>
      <c r="J257" s="20">
        <v>17.399999999999999</v>
      </c>
      <c r="K257" s="21">
        <f t="shared" si="19"/>
        <v>4.833333333333333</v>
      </c>
      <c r="L257" s="21">
        <f>K257-K256</f>
        <v>-0.1111111111111116</v>
      </c>
      <c r="M257" s="19">
        <f>$C$5*L257</f>
        <v>-32.094444444444591</v>
      </c>
      <c r="N257" s="19">
        <f>(0.5*$C$9*$C$8*$C$7*K257^2)*-1</f>
        <v>-6.8092367975236225</v>
      </c>
      <c r="O257" s="19">
        <f>M257-N257-C$17</f>
        <v>31.387162353079042</v>
      </c>
      <c r="P257" s="76">
        <f>O257*K257</f>
        <v>151.70461803988204</v>
      </c>
      <c r="Q257" s="81" t="str">
        <f>IF(L257&lt;0,"Braking","Not Braking")</f>
        <v>Braking</v>
      </c>
      <c r="R257" s="46">
        <f>(IF(L257&gt;0,(O257*((K257+K256)/2)),0)+R256)</f>
        <v>176249.00246721244</v>
      </c>
      <c r="S257" s="47">
        <f t="shared" si="20"/>
        <v>4.8958056240892348E-2</v>
      </c>
      <c r="T257" s="56">
        <f>IF(L257&lt;0,((O257*((K257+K256)/2))+((N257*((K257+K256)/2))+C$17*((K257+K256)/2))),0)</f>
        <v>-156.90617283950692</v>
      </c>
      <c r="U257" s="57">
        <f>IF(L257&lt;0,((O257*((K257+K256)/2))+((N257*((K257+K256)/2))+C$17*((K257+K256)/2))),0)+U256</f>
        <v>-95572.129359567945</v>
      </c>
      <c r="V257" s="58">
        <f t="shared" si="21"/>
        <v>-2.6547813710991096E-2</v>
      </c>
      <c r="W257" s="52">
        <f t="shared" si="24"/>
        <v>-47954.012089393</v>
      </c>
      <c r="X257" s="53">
        <f t="shared" si="22"/>
        <v>-1.3320558913720278E-2</v>
      </c>
      <c r="Y257" s="50">
        <f t="shared" si="23"/>
        <v>27.20810411299427</v>
      </c>
    </row>
    <row r="258" spans="7:25" x14ac:dyDescent="0.3">
      <c r="G258" s="37" t="s">
        <v>11</v>
      </c>
      <c r="H258" s="19">
        <v>256</v>
      </c>
      <c r="I258" s="19">
        <v>256</v>
      </c>
      <c r="J258" s="20">
        <v>15.7</v>
      </c>
      <c r="K258" s="21">
        <f t="shared" si="19"/>
        <v>4.3611111111111107</v>
      </c>
      <c r="L258" s="21">
        <f>K258-K257</f>
        <v>-0.47222222222222232</v>
      </c>
      <c r="M258" s="19">
        <f>$C$5*L258</f>
        <v>-136.40138888888893</v>
      </c>
      <c r="N258" s="19">
        <f>(0.5*$C$9*$C$8*$C$7*K258^2)*-1</f>
        <v>-5.5436939431285435</v>
      </c>
      <c r="O258" s="19">
        <f>M258-N258-C$17</f>
        <v>-74.185324945760385</v>
      </c>
      <c r="P258" s="76">
        <f>O258*K258</f>
        <v>-323.53044490234385</v>
      </c>
      <c r="Q258" s="81" t="str">
        <f>IF(L258&lt;0,"Braking","Not Braking")</f>
        <v>Braking</v>
      </c>
      <c r="R258" s="46">
        <f>(IF(L258&gt;0,(O258*((K258+K257)/2)),0)+R257)</f>
        <v>176249.00246721244</v>
      </c>
      <c r="S258" s="47">
        <f t="shared" si="20"/>
        <v>4.8958056240892348E-2</v>
      </c>
      <c r="T258" s="56">
        <f>IF(L258&lt;0,((O258*((K258+K257)/2))+((N258*((K258+K257)/2))+C$17*((K258+K257)/2))),0)</f>
        <v>-627.06749614197543</v>
      </c>
      <c r="U258" s="57">
        <f>IF(L258&lt;0,((O258*((K258+K257)/2))+((N258*((K258+K257)/2))+C$17*((K258+K257)/2))),0)+U257</f>
        <v>-96199.196855709917</v>
      </c>
      <c r="V258" s="58">
        <f t="shared" si="21"/>
        <v>-2.6721999126586089E-2</v>
      </c>
      <c r="W258" s="52">
        <f t="shared" si="24"/>
        <v>-48268.64777337703</v>
      </c>
      <c r="X258" s="53">
        <f t="shared" si="22"/>
        <v>-1.3407957714826953E-2</v>
      </c>
      <c r="Y258" s="50">
        <f t="shared" si="23"/>
        <v>27.38662182349454</v>
      </c>
    </row>
    <row r="259" spans="7:25" x14ac:dyDescent="0.3">
      <c r="G259" s="37" t="s">
        <v>11</v>
      </c>
      <c r="H259" s="19">
        <v>257</v>
      </c>
      <c r="I259" s="19">
        <v>257</v>
      </c>
      <c r="J259" s="20">
        <v>14.5</v>
      </c>
      <c r="K259" s="21">
        <f t="shared" ref="K259:K322" si="25">J259/3.6</f>
        <v>4.0277777777777777</v>
      </c>
      <c r="L259" s="21">
        <f>K259-K258</f>
        <v>-0.33333333333333304</v>
      </c>
      <c r="M259" s="19">
        <f>$C$5*L259</f>
        <v>-96.28333333333326</v>
      </c>
      <c r="N259" s="19">
        <f>(0.5*$C$9*$C$8*$C$7*K259^2)*-1</f>
        <v>-4.7286366649469613</v>
      </c>
      <c r="O259" s="19">
        <f>M259-N259-C$17</f>
        <v>-34.882326668386291</v>
      </c>
      <c r="P259" s="76">
        <f>O259*K259</f>
        <v>-140.49826019211145</v>
      </c>
      <c r="Q259" s="81" t="str">
        <f>IF(L259&lt;0,"Braking","Not Braking")</f>
        <v>Braking</v>
      </c>
      <c r="R259" s="46">
        <f>(IF(L259&gt;0,(O259*((K259+K258)/2)),0)+R258)</f>
        <v>176249.00246721244</v>
      </c>
      <c r="S259" s="47">
        <f t="shared" ref="S259:S322" si="26">R259/3600000</f>
        <v>4.8958056240892348E-2</v>
      </c>
      <c r="T259" s="56">
        <f>IF(L259&lt;0,((O259*((K259+K258)/2))+((N259*((K259+K258)/2))+C$17*((K259+K258)/2))),0)</f>
        <v>-403.85509259259231</v>
      </c>
      <c r="U259" s="57">
        <f>IF(L259&lt;0,((O259*((K259+K258)/2))+((N259*((K259+K258)/2))+C$17*((K259+K258)/2))),0)+U258</f>
        <v>-96603.051948302513</v>
      </c>
      <c r="V259" s="58">
        <f t="shared" ref="V259:V322" si="27">U259/3600000</f>
        <v>-2.6834181096750696E-2</v>
      </c>
      <c r="W259" s="52">
        <f t="shared" si="24"/>
        <v>-48471.2850079173</v>
      </c>
      <c r="X259" s="53">
        <f t="shared" ref="X259:X322" si="28">W259/3600000</f>
        <v>-1.3464245835532584E-2</v>
      </c>
      <c r="Y259" s="50">
        <f t="shared" si="23"/>
        <v>27.501593954799493</v>
      </c>
    </row>
    <row r="260" spans="7:25" x14ac:dyDescent="0.3">
      <c r="G260" s="37" t="s">
        <v>11</v>
      </c>
      <c r="H260" s="19">
        <v>258</v>
      </c>
      <c r="I260" s="19">
        <v>258</v>
      </c>
      <c r="J260" s="20">
        <v>15.4</v>
      </c>
      <c r="K260" s="21">
        <f t="shared" si="25"/>
        <v>4.2777777777777777</v>
      </c>
      <c r="L260" s="21">
        <f>K260-K259</f>
        <v>0.25</v>
      </c>
      <c r="M260" s="19">
        <f>$C$5*L260</f>
        <v>72.212500000000006</v>
      </c>
      <c r="N260" s="19">
        <f>(0.5*$C$9*$C$8*$C$7*K260^2)*-1</f>
        <v>-5.3338571769741803</v>
      </c>
      <c r="O260" s="19">
        <f>M260-N260-C$17</f>
        <v>134.2187271769742</v>
      </c>
      <c r="P260" s="76">
        <f>O260*K260</f>
        <v>574.15788847927854</v>
      </c>
      <c r="Q260" s="81" t="str">
        <f>IF(L260&lt;0,"Braking","Not Braking")</f>
        <v>Not Braking</v>
      </c>
      <c r="R260" s="46">
        <f>(IF(L260&gt;0,(O260*((K260+K259)/2)),0)+R259)</f>
        <v>176806.38301479458</v>
      </c>
      <c r="S260" s="47">
        <f t="shared" si="26"/>
        <v>4.9112884170776271E-2</v>
      </c>
      <c r="T260" s="56">
        <f>IF(L260&lt;0,((O260*((K260+K259)/2))+((N260*((K260+K259)/2))+C$17*((K260+K259)/2))),0)</f>
        <v>0</v>
      </c>
      <c r="U260" s="57">
        <f>IF(L260&lt;0,((O260*((K260+K259)/2))+((N260*((K260+K259)/2))+C$17*((K260+K259)/2))),0)+U259</f>
        <v>-96603.051948302513</v>
      </c>
      <c r="V260" s="58">
        <f t="shared" si="27"/>
        <v>-2.6834181096750696E-2</v>
      </c>
      <c r="W260" s="52">
        <f t="shared" si="24"/>
        <v>-48471.2850079173</v>
      </c>
      <c r="X260" s="53">
        <f t="shared" si="28"/>
        <v>-1.3464245835532584E-2</v>
      </c>
      <c r="Y260" s="50">
        <f t="shared" si="23"/>
        <v>27.414895424822632</v>
      </c>
    </row>
    <row r="261" spans="7:25" x14ac:dyDescent="0.3">
      <c r="G261" s="37" t="s">
        <v>11</v>
      </c>
      <c r="H261" s="19">
        <v>259</v>
      </c>
      <c r="I261" s="19">
        <v>259</v>
      </c>
      <c r="J261" s="20">
        <v>17.899999999999999</v>
      </c>
      <c r="K261" s="21">
        <f t="shared" si="25"/>
        <v>4.9722222222222214</v>
      </c>
      <c r="L261" s="21">
        <f>K261-K260</f>
        <v>0.69444444444444375</v>
      </c>
      <c r="M261" s="19">
        <f>$C$5*L261</f>
        <v>200.5902777777776</v>
      </c>
      <c r="N261" s="19">
        <f>(0.5*$C$9*$C$8*$C$7*K261^2)*-1</f>
        <v>-7.2061948814062085</v>
      </c>
      <c r="O261" s="19">
        <f>M261-N261-C$17</f>
        <v>264.46884265918385</v>
      </c>
      <c r="P261" s="76">
        <f>O261*K261</f>
        <v>1314.9978565553861</v>
      </c>
      <c r="Q261" s="81" t="str">
        <f>IF(L261&lt;0,"Braking","Not Braking")</f>
        <v>Not Braking</v>
      </c>
      <c r="R261" s="46">
        <f>(IF(L261&gt;0,(O261*((K261+K260)/2)),0)+R260)</f>
        <v>178029.55141209331</v>
      </c>
      <c r="S261" s="47">
        <f t="shared" si="26"/>
        <v>4.9452653170025916E-2</v>
      </c>
      <c r="T261" s="56">
        <f>IF(L261&lt;0,((O261*((K261+K260)/2))+((N261*((K261+K260)/2))+C$17*((K261+K260)/2))),0)</f>
        <v>0</v>
      </c>
      <c r="U261" s="57">
        <f>IF(L261&lt;0,((O261*((K261+K260)/2))+((N261*((K261+K260)/2))+C$17*((K261+K260)/2))),0)+U260</f>
        <v>-96603.051948302513</v>
      </c>
      <c r="V261" s="58">
        <f t="shared" si="27"/>
        <v>-2.6834181096750696E-2</v>
      </c>
      <c r="W261" s="52">
        <f t="shared" si="24"/>
        <v>-48471.2850079173</v>
      </c>
      <c r="X261" s="53">
        <f t="shared" si="28"/>
        <v>-1.3464245835532584E-2</v>
      </c>
      <c r="Y261" s="50">
        <f t="shared" si="23"/>
        <v>27.226538865852984</v>
      </c>
    </row>
    <row r="262" spans="7:25" x14ac:dyDescent="0.3">
      <c r="G262" s="37" t="s">
        <v>11</v>
      </c>
      <c r="H262" s="19">
        <v>260</v>
      </c>
      <c r="I262" s="19">
        <v>260</v>
      </c>
      <c r="J262" s="20">
        <v>20.6</v>
      </c>
      <c r="K262" s="21">
        <f t="shared" si="25"/>
        <v>5.7222222222222223</v>
      </c>
      <c r="L262" s="21">
        <f>K262-K261</f>
        <v>0.75000000000000089</v>
      </c>
      <c r="M262" s="19">
        <f>$C$5*L262</f>
        <v>216.63750000000027</v>
      </c>
      <c r="N262" s="19">
        <f>(0.5*$C$9*$C$8*$C$7*K262^2)*-1</f>
        <v>-9.5440868258591802</v>
      </c>
      <c r="O262" s="19">
        <f>M262-N262-C$17</f>
        <v>282.85395682585948</v>
      </c>
      <c r="P262" s="76">
        <f>O262*K262</f>
        <v>1618.5531973924183</v>
      </c>
      <c r="Q262" s="81" t="str">
        <f>IF(L262&lt;0,"Braking","Not Braking")</f>
        <v>Not Braking</v>
      </c>
      <c r="R262" s="46">
        <f>(IF(L262&gt;0,(O262*((K262+K261)/2)),0)+R261)</f>
        <v>179542.03437567604</v>
      </c>
      <c r="S262" s="47">
        <f t="shared" si="26"/>
        <v>4.9872787326576677E-2</v>
      </c>
      <c r="T262" s="56">
        <f>IF(L262&lt;0,((O262*((K262+K261)/2))+((N262*((K262+K261)/2))+C$17*((K262+K261)/2))),0)</f>
        <v>0</v>
      </c>
      <c r="U262" s="57">
        <f>IF(L262&lt;0,((O262*((K262+K261)/2))+((N262*((K262+K261)/2))+C$17*((K262+K261)/2))),0)+U261</f>
        <v>-96603.051948302513</v>
      </c>
      <c r="V262" s="58">
        <f t="shared" si="27"/>
        <v>-2.6834181096750696E-2</v>
      </c>
      <c r="W262" s="52">
        <f t="shared" si="24"/>
        <v>-48471.2850079173</v>
      </c>
      <c r="X262" s="53">
        <f t="shared" si="28"/>
        <v>-1.3464245835532584E-2</v>
      </c>
      <c r="Y262" s="50">
        <f t="shared" si="23"/>
        <v>26.997179338235284</v>
      </c>
    </row>
    <row r="263" spans="7:25" x14ac:dyDescent="0.3">
      <c r="G263" s="37" t="s">
        <v>11</v>
      </c>
      <c r="H263" s="19">
        <v>261</v>
      </c>
      <c r="I263" s="19">
        <v>261</v>
      </c>
      <c r="J263" s="20">
        <v>23.2</v>
      </c>
      <c r="K263" s="21">
        <f t="shared" si="25"/>
        <v>6.4444444444444438</v>
      </c>
      <c r="L263" s="21">
        <f>K263-K262</f>
        <v>0.72222222222222143</v>
      </c>
      <c r="M263" s="19">
        <f>$C$5*L263</f>
        <v>208.61388888888868</v>
      </c>
      <c r="N263" s="19">
        <f>(0.5*$C$9*$C$8*$C$7*K263^2)*-1</f>
        <v>-12.105309862264217</v>
      </c>
      <c r="O263" s="19">
        <f>M263-N263-C$17</f>
        <v>277.39156875115293</v>
      </c>
      <c r="P263" s="76">
        <f>O263*K263</f>
        <v>1787.6345541740964</v>
      </c>
      <c r="Q263" s="81" t="str">
        <f>IF(L263&lt;0,"Braking","Not Braking")</f>
        <v>Not Braking</v>
      </c>
      <c r="R263" s="46">
        <f>(IF(L263&gt;0,(O263*((K263+K262)/2)),0)+R262)</f>
        <v>181229.49975224555</v>
      </c>
      <c r="S263" s="47">
        <f t="shared" si="26"/>
        <v>5.0341527708957098E-2</v>
      </c>
      <c r="T263" s="56">
        <f>IF(L263&lt;0,((O263*((K263+K262)/2))+((N263*((K263+K262)/2))+C$17*((K263+K262)/2))),0)</f>
        <v>0</v>
      </c>
      <c r="U263" s="57">
        <f>IF(L263&lt;0,((O263*((K263+K262)/2))+((N263*((K263+K262)/2))+C$17*((K263+K262)/2))),0)+U262</f>
        <v>-96603.051948302513</v>
      </c>
      <c r="V263" s="58">
        <f t="shared" si="27"/>
        <v>-2.6834181096750696E-2</v>
      </c>
      <c r="W263" s="52">
        <f t="shared" si="24"/>
        <v>-48471.2850079173</v>
      </c>
      <c r="X263" s="53">
        <f t="shared" si="28"/>
        <v>-1.3464245835532584E-2</v>
      </c>
      <c r="Y263" s="50">
        <f t="shared" si="23"/>
        <v>26.745803014509899</v>
      </c>
    </row>
    <row r="264" spans="7:25" x14ac:dyDescent="0.3">
      <c r="G264" s="37" t="s">
        <v>11</v>
      </c>
      <c r="H264" s="19">
        <v>262</v>
      </c>
      <c r="I264" s="19">
        <v>262</v>
      </c>
      <c r="J264" s="20">
        <v>25.7</v>
      </c>
      <c r="K264" s="21">
        <f t="shared" si="25"/>
        <v>7.1388888888888884</v>
      </c>
      <c r="L264" s="21">
        <f>K264-K263</f>
        <v>0.69444444444444464</v>
      </c>
      <c r="M264" s="19">
        <f>$C$5*L264</f>
        <v>200.59027777777786</v>
      </c>
      <c r="N264" s="19">
        <f>(0.5*$C$9*$C$8*$C$7*K264^2)*-1</f>
        <v>-14.854778743547291</v>
      </c>
      <c r="O264" s="19">
        <f>M264-N264-C$17</f>
        <v>272.11742652132517</v>
      </c>
      <c r="P264" s="76">
        <f>O264*K264</f>
        <v>1942.6160726661267</v>
      </c>
      <c r="Q264" s="81" t="str">
        <f>IF(L264&lt;0,"Braking","Not Braking")</f>
        <v>Not Braking</v>
      </c>
      <c r="R264" s="46">
        <f>(IF(L264&gt;0,(O264*((K264+K263)/2)),0)+R263)</f>
        <v>183077.63060736956</v>
      </c>
      <c r="S264" s="47">
        <f t="shared" si="26"/>
        <v>5.0854897390935988E-2</v>
      </c>
      <c r="T264" s="56">
        <f>IF(L264&lt;0,((O264*((K264+K263)/2))+((N264*((K264+K263)/2))+C$17*((K264+K263)/2))),0)</f>
        <v>0</v>
      </c>
      <c r="U264" s="57">
        <f>IF(L264&lt;0,((O264*((K264+K263)/2))+((N264*((K264+K263)/2))+C$17*((K264+K263)/2))),0)+U263</f>
        <v>-96603.051948302513</v>
      </c>
      <c r="V264" s="58">
        <f t="shared" si="27"/>
        <v>-2.6834181096750696E-2</v>
      </c>
      <c r="W264" s="52">
        <f t="shared" si="24"/>
        <v>-48471.2850079173</v>
      </c>
      <c r="X264" s="53">
        <f t="shared" si="28"/>
        <v>-1.3464245835532584E-2</v>
      </c>
      <c r="Y264" s="50">
        <f t="shared" si="23"/>
        <v>26.475809659056264</v>
      </c>
    </row>
    <row r="265" spans="7:25" x14ac:dyDescent="0.3">
      <c r="G265" s="37" t="s">
        <v>11</v>
      </c>
      <c r="H265" s="19">
        <v>263</v>
      </c>
      <c r="I265" s="19">
        <v>263</v>
      </c>
      <c r="J265" s="20">
        <v>28.7</v>
      </c>
      <c r="K265" s="21">
        <f t="shared" si="25"/>
        <v>7.9722222222222214</v>
      </c>
      <c r="L265" s="21">
        <f>K265-K264</f>
        <v>0.83333333333333304</v>
      </c>
      <c r="M265" s="19">
        <f>$C$5*L265</f>
        <v>240.70833333333326</v>
      </c>
      <c r="N265" s="19">
        <f>(0.5*$C$9*$C$8*$C$7*K265^2)*-1</f>
        <v>-18.525235360523954</v>
      </c>
      <c r="O265" s="19">
        <f>M265-N265-C$17</f>
        <v>315.90593869385719</v>
      </c>
      <c r="P265" s="76">
        <f>O265*K265</f>
        <v>2518.4723445871391</v>
      </c>
      <c r="Q265" s="81" t="str">
        <f>IF(L265&lt;0,"Braking","Not Braking")</f>
        <v>Not Braking</v>
      </c>
      <c r="R265" s="46">
        <f>(IF(L265&gt;0,(O265*((K265+K264)/2)),0)+R264)</f>
        <v>185464.47547750094</v>
      </c>
      <c r="S265" s="47">
        <f t="shared" si="26"/>
        <v>5.151790985486137E-2</v>
      </c>
      <c r="T265" s="56">
        <f>IF(L265&lt;0,((O265*((K265+K264)/2))+((N265*((K265+K264)/2))+C$17*((K265+K264)/2))),0)</f>
        <v>0</v>
      </c>
      <c r="U265" s="57">
        <f>IF(L265&lt;0,((O265*((K265+K264)/2))+((N265*((K265+K264)/2))+C$17*((K265+K264)/2))),0)+U264</f>
        <v>-96603.051948302513</v>
      </c>
      <c r="V265" s="58">
        <f t="shared" si="27"/>
        <v>-2.6834181096750696E-2</v>
      </c>
      <c r="W265" s="52">
        <f t="shared" si="24"/>
        <v>-48471.2850079173</v>
      </c>
      <c r="X265" s="53">
        <f t="shared" si="28"/>
        <v>-1.3464245835532584E-2</v>
      </c>
      <c r="Y265" s="50">
        <f t="shared" si="23"/>
        <v>26.135077827234603</v>
      </c>
    </row>
    <row r="266" spans="7:25" x14ac:dyDescent="0.3">
      <c r="G266" s="37" t="s">
        <v>11</v>
      </c>
      <c r="H266" s="19">
        <v>264</v>
      </c>
      <c r="I266" s="19">
        <v>264</v>
      </c>
      <c r="J266" s="20">
        <v>32.5</v>
      </c>
      <c r="K266" s="21">
        <f t="shared" si="25"/>
        <v>9.0277777777777768</v>
      </c>
      <c r="L266" s="21">
        <f>K266-K265</f>
        <v>1.0555555555555554</v>
      </c>
      <c r="M266" s="19">
        <f>$C$5*L266</f>
        <v>304.89722222222218</v>
      </c>
      <c r="N266" s="19">
        <f>(0.5*$C$9*$C$8*$C$7*K266^2)*-1</f>
        <v>-23.755636039715704</v>
      </c>
      <c r="O266" s="19">
        <f>M266-N266-C$17</f>
        <v>385.32522826193787</v>
      </c>
      <c r="P266" s="76">
        <f>O266*K266</f>
        <v>3478.6305329202719</v>
      </c>
      <c r="Q266" s="81" t="str">
        <f>IF(L266&lt;0,"Braking","Not Braking")</f>
        <v>Not Braking</v>
      </c>
      <c r="R266" s="46">
        <f>(IF(L266&gt;0,(O266*((K266+K265)/2)),0)+R265)</f>
        <v>188739.73991772742</v>
      </c>
      <c r="S266" s="47">
        <f t="shared" si="26"/>
        <v>5.2427705532702061E-2</v>
      </c>
      <c r="T266" s="56">
        <f>IF(L266&lt;0,((O266*((K266+K265)/2))+((N266*((K266+K265)/2))+C$17*((K266+K265)/2))),0)</f>
        <v>0</v>
      </c>
      <c r="U266" s="57">
        <f>IF(L266&lt;0,((O266*((K266+K265)/2))+((N266*((K266+K265)/2))+C$17*((K266+K265)/2))),0)+U265</f>
        <v>-96603.051948302513</v>
      </c>
      <c r="V266" s="58">
        <f t="shared" si="27"/>
        <v>-2.6834181096750696E-2</v>
      </c>
      <c r="W266" s="52">
        <f t="shared" si="24"/>
        <v>-48471.2850079173</v>
      </c>
      <c r="X266" s="53">
        <f t="shared" si="28"/>
        <v>-1.3464245835532584E-2</v>
      </c>
      <c r="Y266" s="50">
        <f t="shared" si="23"/>
        <v>25.681546996433379</v>
      </c>
    </row>
    <row r="267" spans="7:25" x14ac:dyDescent="0.3">
      <c r="G267" s="37" t="s">
        <v>11</v>
      </c>
      <c r="H267" s="19">
        <v>265</v>
      </c>
      <c r="I267" s="19">
        <v>265</v>
      </c>
      <c r="J267" s="20">
        <v>36.1</v>
      </c>
      <c r="K267" s="21">
        <f t="shared" si="25"/>
        <v>10.027777777777779</v>
      </c>
      <c r="L267" s="21">
        <f>K267-K266</f>
        <v>1.0000000000000018</v>
      </c>
      <c r="M267" s="19">
        <f>$C$5*L267</f>
        <v>288.85000000000053</v>
      </c>
      <c r="N267" s="19">
        <f>(0.5*$C$9*$C$8*$C$7*K267^2)*-1</f>
        <v>-29.30990053805246</v>
      </c>
      <c r="O267" s="19">
        <f>M267-N267-C$17</f>
        <v>374.83227053805297</v>
      </c>
      <c r="P267" s="76">
        <f>O267*K267</f>
        <v>3758.7347128954757</v>
      </c>
      <c r="Q267" s="81" t="str">
        <f>IF(L267&lt;0,"Braking","Not Braking")</f>
        <v>Not Braking</v>
      </c>
      <c r="R267" s="46">
        <f>(IF(L267&gt;0,(O267*((K267+K266)/2)),0)+R266)</f>
        <v>192311.05849535388</v>
      </c>
      <c r="S267" s="47">
        <f t="shared" si="26"/>
        <v>5.3419738470931635E-2</v>
      </c>
      <c r="T267" s="56">
        <f>IF(L267&lt;0,((O267*((K267+K266)/2))+((N267*((K267+K266)/2))+C$17*((K267+K266)/2))),0)</f>
        <v>0</v>
      </c>
      <c r="U267" s="57">
        <f>IF(L267&lt;0,((O267*((K267+K266)/2))+((N267*((K267+K266)/2))+C$17*((K267+K266)/2))),0)+U266</f>
        <v>-96603.051948302513</v>
      </c>
      <c r="V267" s="58">
        <f t="shared" si="27"/>
        <v>-2.6834181096750696E-2</v>
      </c>
      <c r="W267" s="52">
        <f t="shared" si="24"/>
        <v>-48471.2850079173</v>
      </c>
      <c r="X267" s="53">
        <f t="shared" si="28"/>
        <v>-1.3464245835532584E-2</v>
      </c>
      <c r="Y267" s="50">
        <f t="shared" si="23"/>
        <v>25.204627017893689</v>
      </c>
    </row>
    <row r="268" spans="7:25" x14ac:dyDescent="0.3">
      <c r="G268" s="37" t="s">
        <v>11</v>
      </c>
      <c r="H268" s="19">
        <v>266</v>
      </c>
      <c r="I268" s="19">
        <v>266</v>
      </c>
      <c r="J268" s="20">
        <v>39</v>
      </c>
      <c r="K268" s="21">
        <f t="shared" si="25"/>
        <v>10.833333333333334</v>
      </c>
      <c r="L268" s="21">
        <f>K268-K267</f>
        <v>0.80555555555555536</v>
      </c>
      <c r="M268" s="19">
        <f>$C$5*L268</f>
        <v>232.68472222222218</v>
      </c>
      <c r="N268" s="19">
        <f>(0.5*$C$9*$C$8*$C$7*K268^2)*-1</f>
        <v>-34.208115897190623</v>
      </c>
      <c r="O268" s="19">
        <f>M268-N268-C$17</f>
        <v>323.56520811941277</v>
      </c>
      <c r="P268" s="76">
        <f>O268*K268</f>
        <v>3505.2897546269719</v>
      </c>
      <c r="Q268" s="81" t="str">
        <f>IF(L268&lt;0,"Braking","Not Braking")</f>
        <v>Not Braking</v>
      </c>
      <c r="R268" s="46">
        <f>(IF(L268&gt;0,(O268*((K268+K267)/2)),0)+R267)</f>
        <v>195686.02337448832</v>
      </c>
      <c r="S268" s="47">
        <f t="shared" si="26"/>
        <v>5.4357228715135646E-2</v>
      </c>
      <c r="T268" s="56">
        <f>IF(L268&lt;0,((O268*((K268+K267)/2))+((N268*((K268+K267)/2))+C$17*((K268+K267)/2))),0)</f>
        <v>0</v>
      </c>
      <c r="U268" s="57">
        <f>IF(L268&lt;0,((O268*((K268+K267)/2))+((N268*((K268+K267)/2))+C$17*((K268+K267)/2))),0)+U267</f>
        <v>-96603.051948302513</v>
      </c>
      <c r="V268" s="58">
        <f t="shared" si="27"/>
        <v>-2.6834181096750696E-2</v>
      </c>
      <c r="W268" s="52">
        <f t="shared" si="24"/>
        <v>-48471.2850079173</v>
      </c>
      <c r="X268" s="53">
        <f t="shared" si="28"/>
        <v>-1.3464245835532584E-2</v>
      </c>
      <c r="Y268" s="50">
        <f t="shared" si="23"/>
        <v>24.769926932981214</v>
      </c>
    </row>
    <row r="269" spans="7:25" x14ac:dyDescent="0.3">
      <c r="G269" s="37" t="s">
        <v>11</v>
      </c>
      <c r="H269" s="19">
        <v>267</v>
      </c>
      <c r="I269" s="19">
        <v>267</v>
      </c>
      <c r="J269" s="20">
        <v>40.799999999999997</v>
      </c>
      <c r="K269" s="21">
        <f t="shared" si="25"/>
        <v>11.333333333333332</v>
      </c>
      <c r="L269" s="21">
        <f>K269-K268</f>
        <v>0.49999999999999822</v>
      </c>
      <c r="M269" s="19">
        <f>$C$5*L269</f>
        <v>144.4249999999995</v>
      </c>
      <c r="N269" s="19">
        <f>(0.5*$C$9*$C$8*$C$7*K269^2)*-1</f>
        <v>-37.43865749316199</v>
      </c>
      <c r="O269" s="19">
        <f>M269-N269-C$17</f>
        <v>238.5360274931615</v>
      </c>
      <c r="P269" s="76">
        <f>O269*K269</f>
        <v>2703.4083115891635</v>
      </c>
      <c r="Q269" s="81" t="str">
        <f>IF(L269&lt;0,"Braking","Not Braking")</f>
        <v>Not Braking</v>
      </c>
      <c r="R269" s="46">
        <f>(IF(L269&gt;0,(O269*((K269+K268)/2)),0)+R268)</f>
        <v>198329.7976792042</v>
      </c>
      <c r="S269" s="47">
        <f t="shared" si="26"/>
        <v>5.509161046644561E-2</v>
      </c>
      <c r="T269" s="56">
        <f>IF(L269&lt;0,((O269*((K269+K268)/2))+((N269*((K269+K268)/2))+C$17*((K269+K268)/2))),0)</f>
        <v>0</v>
      </c>
      <c r="U269" s="57">
        <f>IF(L269&lt;0,((O269*((K269+K268)/2))+((N269*((K269+K268)/2))+C$17*((K269+K268)/2))),0)+U268</f>
        <v>-96603.051948302513</v>
      </c>
      <c r="V269" s="58">
        <f t="shared" si="27"/>
        <v>-2.6834181096750696E-2</v>
      </c>
      <c r="W269" s="52">
        <f t="shared" si="24"/>
        <v>-48471.2850079173</v>
      </c>
      <c r="X269" s="53">
        <f t="shared" si="28"/>
        <v>-1.3464245835532584E-2</v>
      </c>
      <c r="Y269" s="50">
        <f t="shared" si="23"/>
        <v>24.439739048349637</v>
      </c>
    </row>
    <row r="270" spans="7:25" x14ac:dyDescent="0.3">
      <c r="G270" s="37" t="s">
        <v>11</v>
      </c>
      <c r="H270" s="19">
        <v>268</v>
      </c>
      <c r="I270" s="19">
        <v>268</v>
      </c>
      <c r="J270" s="20">
        <v>42.9</v>
      </c>
      <c r="K270" s="21">
        <f t="shared" si="25"/>
        <v>11.916666666666666</v>
      </c>
      <c r="L270" s="21">
        <f>K270-K269</f>
        <v>0.58333333333333393</v>
      </c>
      <c r="M270" s="19">
        <f>$C$5*L270</f>
        <v>168.49583333333351</v>
      </c>
      <c r="N270" s="19">
        <f>(0.5*$C$9*$C$8*$C$7*K270^2)*-1</f>
        <v>-41.391820235600647</v>
      </c>
      <c r="O270" s="19">
        <f>M270-N270-C$17</f>
        <v>266.56002356893418</v>
      </c>
      <c r="P270" s="76">
        <f>O270*K270</f>
        <v>3176.5069475297987</v>
      </c>
      <c r="Q270" s="81" t="str">
        <f>IF(L270&lt;0,"Braking","Not Braking")</f>
        <v>Not Braking</v>
      </c>
      <c r="R270" s="46">
        <f>(IF(L270&gt;0,(O270*((K270+K269)/2)),0)+R269)</f>
        <v>201428.55795319306</v>
      </c>
      <c r="S270" s="47">
        <f t="shared" si="26"/>
        <v>5.5952377209220291E-2</v>
      </c>
      <c r="T270" s="56">
        <f>IF(L270&lt;0,((O270*((K270+K269)/2))+((N270*((K270+K269)/2))+C$17*((K270+K269)/2))),0)</f>
        <v>0</v>
      </c>
      <c r="U270" s="57">
        <f>IF(L270&lt;0,((O270*((K270+K269)/2))+((N270*((K270+K269)/2))+C$17*((K270+K269)/2))),0)+U269</f>
        <v>-96603.051948302513</v>
      </c>
      <c r="V270" s="58">
        <f t="shared" si="27"/>
        <v>-2.6834181096750696E-2</v>
      </c>
      <c r="W270" s="52">
        <f t="shared" si="24"/>
        <v>-48471.2850079173</v>
      </c>
      <c r="X270" s="53">
        <f t="shared" si="28"/>
        <v>-1.3464245835532584E-2</v>
      </c>
      <c r="Y270" s="50">
        <f t="shared" si="23"/>
        <v>24.063760124411363</v>
      </c>
    </row>
    <row r="271" spans="7:25" x14ac:dyDescent="0.3">
      <c r="G271" s="37" t="s">
        <v>11</v>
      </c>
      <c r="H271" s="19">
        <v>269</v>
      </c>
      <c r="I271" s="19">
        <v>269</v>
      </c>
      <c r="J271" s="20">
        <v>44.4</v>
      </c>
      <c r="K271" s="21">
        <f t="shared" si="25"/>
        <v>12.333333333333332</v>
      </c>
      <c r="L271" s="21">
        <f>K271-K270</f>
        <v>0.41666666666666607</v>
      </c>
      <c r="M271" s="19">
        <f>$C$5*L271</f>
        <v>120.3541666666665</v>
      </c>
      <c r="N271" s="19">
        <f>(0.5*$C$9*$C$8*$C$7*K271^2)*-1</f>
        <v>-44.336956840950485</v>
      </c>
      <c r="O271" s="19">
        <f>M271-N271-C$17</f>
        <v>221.36349350761699</v>
      </c>
      <c r="P271" s="76">
        <f>O271*K271</f>
        <v>2730.1497532606095</v>
      </c>
      <c r="Q271" s="81" t="str">
        <f>IF(L271&lt;0,"Braking","Not Braking")</f>
        <v>Not Braking</v>
      </c>
      <c r="R271" s="46">
        <f>(IF(L271&gt;0,(O271*((K271+K270)/2)),0)+R270)</f>
        <v>204112.59031197292</v>
      </c>
      <c r="S271" s="47">
        <f t="shared" si="26"/>
        <v>5.6697941753325813E-2</v>
      </c>
      <c r="T271" s="56">
        <f>IF(L271&lt;0,((O271*((K271+K270)/2))+((N271*((K271+K270)/2))+C$17*((K271+K270)/2))),0)</f>
        <v>0</v>
      </c>
      <c r="U271" s="57">
        <f>IF(L271&lt;0,((O271*((K271+K270)/2))+((N271*((K271+K270)/2))+C$17*((K271+K270)/2))),0)+U270</f>
        <v>-96603.051948302513</v>
      </c>
      <c r="V271" s="58">
        <f t="shared" si="27"/>
        <v>-2.6834181096750696E-2</v>
      </c>
      <c r="W271" s="52">
        <f t="shared" si="24"/>
        <v>-48471.2850079173</v>
      </c>
      <c r="X271" s="53">
        <f t="shared" si="28"/>
        <v>-1.3464245835532584E-2</v>
      </c>
      <c r="Y271" s="50">
        <f t="shared" ref="Y271:Y334" si="29">(X271/S271)*100*-1</f>
        <v>23.747327361742883</v>
      </c>
    </row>
    <row r="272" spans="7:25" x14ac:dyDescent="0.3">
      <c r="G272" s="37" t="s">
        <v>11</v>
      </c>
      <c r="H272" s="19">
        <v>270</v>
      </c>
      <c r="I272" s="19">
        <v>270</v>
      </c>
      <c r="J272" s="20">
        <v>45.9</v>
      </c>
      <c r="K272" s="21">
        <f t="shared" si="25"/>
        <v>12.75</v>
      </c>
      <c r="L272" s="21">
        <f>K272-K271</f>
        <v>0.41666666666666785</v>
      </c>
      <c r="M272" s="19">
        <f>$C$5*L272</f>
        <v>120.35416666666701</v>
      </c>
      <c r="N272" s="19">
        <f>(0.5*$C$9*$C$8*$C$7*K272^2)*-1</f>
        <v>-47.38330088978315</v>
      </c>
      <c r="O272" s="19">
        <f>M272-N272-C$17</f>
        <v>224.40983755645016</v>
      </c>
      <c r="P272" s="76">
        <f>O272*K272</f>
        <v>2861.2254288447393</v>
      </c>
      <c r="Q272" s="81" t="str">
        <f>IF(L272&lt;0,"Braking","Not Braking")</f>
        <v>Not Braking</v>
      </c>
      <c r="R272" s="46">
        <f>(IF(L272&gt;0,(O272*((K272+K271)/2)),0)+R271)</f>
        <v>206927.06369132674</v>
      </c>
      <c r="S272" s="47">
        <f t="shared" si="26"/>
        <v>5.7479739914257429E-2</v>
      </c>
      <c r="T272" s="56">
        <f>IF(L272&lt;0,((O272*((K272+K271)/2))+((N272*((K272+K271)/2))+C$17*((K272+K271)/2))),0)</f>
        <v>0</v>
      </c>
      <c r="U272" s="57">
        <f>IF(L272&lt;0,((O272*((K272+K271)/2))+((N272*((K272+K271)/2))+C$17*((K272+K271)/2))),0)+U271</f>
        <v>-96603.051948302513</v>
      </c>
      <c r="V272" s="58">
        <f t="shared" si="27"/>
        <v>-2.6834181096750696E-2</v>
      </c>
      <c r="W272" s="52">
        <f t="shared" si="24"/>
        <v>-48471.2850079173</v>
      </c>
      <c r="X272" s="53">
        <f t="shared" si="28"/>
        <v>-1.3464245835532584E-2</v>
      </c>
      <c r="Y272" s="50">
        <f t="shared" si="29"/>
        <v>23.424333261801827</v>
      </c>
    </row>
    <row r="273" spans="7:25" x14ac:dyDescent="0.3">
      <c r="G273" s="37" t="s">
        <v>11</v>
      </c>
      <c r="H273" s="19">
        <v>271</v>
      </c>
      <c r="I273" s="19">
        <v>271</v>
      </c>
      <c r="J273" s="20">
        <v>46</v>
      </c>
      <c r="K273" s="21">
        <f t="shared" si="25"/>
        <v>12.777777777777777</v>
      </c>
      <c r="L273" s="21">
        <f>K273-K272</f>
        <v>2.7777777777776791E-2</v>
      </c>
      <c r="M273" s="19">
        <f>$C$5*L273</f>
        <v>8.0236111111108261</v>
      </c>
      <c r="N273" s="19">
        <f>(0.5*$C$9*$C$8*$C$7*K273^2)*-1</f>
        <v>-47.589988979918047</v>
      </c>
      <c r="O273" s="19">
        <f>M273-N273-C$17</f>
        <v>112.28597009102887</v>
      </c>
      <c r="P273" s="76">
        <f>O273*K273</f>
        <v>1434.7651733853688</v>
      </c>
      <c r="Q273" s="81" t="str">
        <f>IF(L273&lt;0,"Braking","Not Braking")</f>
        <v>Not Braking</v>
      </c>
      <c r="R273" s="46">
        <f>(IF(L273&gt;0,(O273*((K273+K272)/2)),0)+R272)</f>
        <v>208360.26933734972</v>
      </c>
      <c r="S273" s="47">
        <f t="shared" si="26"/>
        <v>5.7877852593708257E-2</v>
      </c>
      <c r="T273" s="56">
        <f>IF(L273&lt;0,((O273*((K273+K272)/2))+((N273*((K273+K272)/2))+C$17*((K273+K272)/2))),0)</f>
        <v>0</v>
      </c>
      <c r="U273" s="57">
        <f>IF(L273&lt;0,((O273*((K273+K272)/2))+((N273*((K273+K272)/2))+C$17*((K273+K272)/2))),0)+U272</f>
        <v>-96603.051948302513</v>
      </c>
      <c r="V273" s="58">
        <f t="shared" si="27"/>
        <v>-2.6834181096750696E-2</v>
      </c>
      <c r="W273" s="52">
        <f t="shared" si="24"/>
        <v>-48471.2850079173</v>
      </c>
      <c r="X273" s="53">
        <f t="shared" si="28"/>
        <v>-1.3464245835532584E-2</v>
      </c>
      <c r="Y273" s="50">
        <f t="shared" si="29"/>
        <v>23.263209037918323</v>
      </c>
    </row>
    <row r="274" spans="7:25" x14ac:dyDescent="0.3">
      <c r="G274" s="37" t="s">
        <v>11</v>
      </c>
      <c r="H274" s="19">
        <v>272</v>
      </c>
      <c r="I274" s="19">
        <v>272</v>
      </c>
      <c r="J274" s="20">
        <v>45.6</v>
      </c>
      <c r="K274" s="21">
        <f t="shared" si="25"/>
        <v>12.666666666666666</v>
      </c>
      <c r="L274" s="21">
        <f>K274-K273</f>
        <v>-0.11111111111111072</v>
      </c>
      <c r="M274" s="19">
        <f>$C$5*L274</f>
        <v>-32.094444444444335</v>
      </c>
      <c r="N274" s="19">
        <f>(0.5*$C$9*$C$8*$C$7*K274^2)*-1</f>
        <v>-46.765935484537991</v>
      </c>
      <c r="O274" s="19">
        <f>M274-N274-C$17</f>
        <v>71.343861040093657</v>
      </c>
      <c r="P274" s="76">
        <f>O274*K274</f>
        <v>903.68890650785295</v>
      </c>
      <c r="Q274" s="81" t="str">
        <f>IF(L274&lt;0,"Braking","Not Braking")</f>
        <v>Braking</v>
      </c>
      <c r="R274" s="46">
        <f>(IF(L274&gt;0,(O274*((K274+K273)/2)),0)+R273)</f>
        <v>208360.26933734972</v>
      </c>
      <c r="S274" s="47">
        <f t="shared" si="26"/>
        <v>5.7877852593708257E-2</v>
      </c>
      <c r="T274" s="56">
        <f>IF(L274&lt;0,((O274*((K274+K273)/2))+((N274*((K274+K273)/2))+C$17*((K274+K273)/2))),0)</f>
        <v>-408.31265432098644</v>
      </c>
      <c r="U274" s="57">
        <f>IF(L274&lt;0,((O274*((K274+K273)/2))+((N274*((K274+K273)/2))+C$17*((K274+K273)/2))),0)+U273</f>
        <v>-97011.364602623493</v>
      </c>
      <c r="V274" s="58">
        <f t="shared" si="27"/>
        <v>-2.6947601278506525E-2</v>
      </c>
      <c r="W274" s="52">
        <f t="shared" si="24"/>
        <v>-48676.158856525348</v>
      </c>
      <c r="X274" s="53">
        <f t="shared" si="28"/>
        <v>-1.3521155237923708E-2</v>
      </c>
      <c r="Y274" s="50">
        <f t="shared" si="29"/>
        <v>23.361535772309487</v>
      </c>
    </row>
    <row r="275" spans="7:25" x14ac:dyDescent="0.3">
      <c r="G275" s="37" t="s">
        <v>11</v>
      </c>
      <c r="H275" s="19">
        <v>273</v>
      </c>
      <c r="I275" s="19">
        <v>273</v>
      </c>
      <c r="J275" s="20">
        <v>45.3</v>
      </c>
      <c r="K275" s="21">
        <f t="shared" si="25"/>
        <v>12.583333333333332</v>
      </c>
      <c r="L275" s="21">
        <f>K275-K274</f>
        <v>-8.3333333333333925E-2</v>
      </c>
      <c r="M275" s="19">
        <f>$C$5*L275</f>
        <v>-24.070833333333507</v>
      </c>
      <c r="N275" s="19">
        <f>(0.5*$C$9*$C$8*$C$7*K275^2)*-1</f>
        <v>-46.152618377032141</v>
      </c>
      <c r="O275" s="19">
        <f>M275-N275-C$17</f>
        <v>78.754155043698645</v>
      </c>
      <c r="P275" s="76">
        <f>O275*K275</f>
        <v>990.98978429987449</v>
      </c>
      <c r="Q275" s="81" t="str">
        <f>IF(L275&lt;0,"Braking","Not Braking")</f>
        <v>Braking</v>
      </c>
      <c r="R275" s="46">
        <f>(IF(L275&gt;0,(O275*((K275+K274)/2)),0)+R274)</f>
        <v>208360.26933734972</v>
      </c>
      <c r="S275" s="47">
        <f t="shared" si="26"/>
        <v>5.7877852593708257E-2</v>
      </c>
      <c r="T275" s="56">
        <f>IF(L275&lt;0,((O275*((K275+K274)/2))+((N275*((K275+K274)/2))+C$17*((K275+K274)/2))),0)</f>
        <v>-303.89427083333544</v>
      </c>
      <c r="U275" s="57">
        <f>IF(L275&lt;0,((O275*((K275+K274)/2))+((N275*((K275+K274)/2))+C$17*((K275+K274)/2))),0)+U274</f>
        <v>-97315.258873456827</v>
      </c>
      <c r="V275" s="58">
        <f t="shared" si="27"/>
        <v>-2.7032016353738007E-2</v>
      </c>
      <c r="W275" s="52">
        <f t="shared" si="24"/>
        <v>-48828.640020595805</v>
      </c>
      <c r="X275" s="53">
        <f t="shared" si="28"/>
        <v>-1.3563511116832168E-2</v>
      </c>
      <c r="Y275" s="50">
        <f t="shared" si="29"/>
        <v>23.434717269221249</v>
      </c>
    </row>
    <row r="276" spans="7:25" x14ac:dyDescent="0.3">
      <c r="G276" s="37" t="s">
        <v>11</v>
      </c>
      <c r="H276" s="19">
        <v>274</v>
      </c>
      <c r="I276" s="19">
        <v>274</v>
      </c>
      <c r="J276" s="20">
        <v>43.7</v>
      </c>
      <c r="K276" s="21">
        <f t="shared" si="25"/>
        <v>12.138888888888889</v>
      </c>
      <c r="L276" s="21">
        <f>K276-K275</f>
        <v>-0.44444444444444287</v>
      </c>
      <c r="M276" s="19">
        <f>$C$5*L276</f>
        <v>-128.37777777777734</v>
      </c>
      <c r="N276" s="19">
        <f>(0.5*$C$9*$C$8*$C$7*K276^2)*-1</f>
        <v>-42.949965054376037</v>
      </c>
      <c r="O276" s="19">
        <f>M276-N276-C$17</f>
        <v>-28.755442723401295</v>
      </c>
      <c r="P276" s="76">
        <f>O276*K276</f>
        <v>-349.05912417017686</v>
      </c>
      <c r="Q276" s="81" t="str">
        <f>IF(L276&lt;0,"Braking","Not Braking")</f>
        <v>Braking</v>
      </c>
      <c r="R276" s="46">
        <f>(IF(L276&gt;0,(O276*((K276+K275)/2)),0)+R275)</f>
        <v>208360.26933734972</v>
      </c>
      <c r="S276" s="47">
        <f t="shared" si="26"/>
        <v>5.7877852593708257E-2</v>
      </c>
      <c r="T276" s="56">
        <f>IF(L276&lt;0,((O276*((K276+K275)/2))+((N276*((K276+K275)/2))+C$17*((K276+K275)/2))),0)</f>
        <v>-1586.8919753086366</v>
      </c>
      <c r="U276" s="57">
        <f>IF(L276&lt;0,((O276*((K276+K275)/2))+((N276*((K276+K275)/2))+C$17*((K276+K275)/2))),0)+U275</f>
        <v>-98902.150848765465</v>
      </c>
      <c r="V276" s="58">
        <f t="shared" si="27"/>
        <v>-2.7472819680212628E-2</v>
      </c>
      <c r="W276" s="52">
        <f t="shared" si="24"/>
        <v>-49624.874628723148</v>
      </c>
      <c r="X276" s="53">
        <f t="shared" si="28"/>
        <v>-1.3784687396867541E-2</v>
      </c>
      <c r="Y276" s="50">
        <f t="shared" si="29"/>
        <v>23.816860472750221</v>
      </c>
    </row>
    <row r="277" spans="7:25" x14ac:dyDescent="0.3">
      <c r="G277" s="37" t="s">
        <v>11</v>
      </c>
      <c r="H277" s="19">
        <v>275</v>
      </c>
      <c r="I277" s="19">
        <v>275</v>
      </c>
      <c r="J277" s="20">
        <v>40.799999999999997</v>
      </c>
      <c r="K277" s="21">
        <f t="shared" si="25"/>
        <v>11.333333333333332</v>
      </c>
      <c r="L277" s="21">
        <f>K277-K276</f>
        <v>-0.80555555555555713</v>
      </c>
      <c r="M277" s="19">
        <f>$C$5*L277</f>
        <v>-232.68472222222269</v>
      </c>
      <c r="N277" s="19">
        <f>(0.5*$C$9*$C$8*$C$7*K277^2)*-1</f>
        <v>-37.43865749316199</v>
      </c>
      <c r="O277" s="19">
        <f>M277-N277-C$17</f>
        <v>-138.57369472906069</v>
      </c>
      <c r="P277" s="76">
        <f>O277*K277</f>
        <v>-1570.5018735960209</v>
      </c>
      <c r="Q277" s="81" t="str">
        <f>IF(L277&lt;0,"Braking","Not Braking")</f>
        <v>Braking</v>
      </c>
      <c r="R277" s="46">
        <f>(IF(L277&gt;0,(O277*((K277+K276)/2)),0)+R276)</f>
        <v>208360.26933734972</v>
      </c>
      <c r="S277" s="47">
        <f t="shared" si="26"/>
        <v>5.7877852593708257E-2</v>
      </c>
      <c r="T277" s="56">
        <f>IF(L277&lt;0,((O277*((K277+K276)/2))+((N277*((K277+K276)/2))+C$17*((K277+K276)/2))),0)</f>
        <v>-2730.8137538580304</v>
      </c>
      <c r="U277" s="57">
        <f>IF(L277&lt;0,((O277*((K277+K276)/2))+((N277*((K277+K276)/2))+C$17*((K277+K276)/2))),0)+U276</f>
        <v>-101632.9646026235</v>
      </c>
      <c r="V277" s="58">
        <f t="shared" si="27"/>
        <v>-2.8231379056284304E-2</v>
      </c>
      <c r="W277" s="52">
        <f t="shared" si="24"/>
        <v>-50995.080321992849</v>
      </c>
      <c r="X277" s="53">
        <f t="shared" si="28"/>
        <v>-1.4165300089442457E-2</v>
      </c>
      <c r="Y277" s="50">
        <f t="shared" si="29"/>
        <v>24.474474180789368</v>
      </c>
    </row>
    <row r="278" spans="7:25" x14ac:dyDescent="0.3">
      <c r="G278" s="37" t="s">
        <v>11</v>
      </c>
      <c r="H278" s="19">
        <v>276</v>
      </c>
      <c r="I278" s="19">
        <v>276</v>
      </c>
      <c r="J278" s="20">
        <v>38</v>
      </c>
      <c r="K278" s="21">
        <f t="shared" si="25"/>
        <v>10.555555555555555</v>
      </c>
      <c r="L278" s="21">
        <f>K278-K277</f>
        <v>-0.77777777777777679</v>
      </c>
      <c r="M278" s="19">
        <f>$C$5*L278</f>
        <v>-224.66111111111084</v>
      </c>
      <c r="N278" s="19">
        <f>(0.5*$C$9*$C$8*$C$7*K278^2)*-1</f>
        <v>-32.476344086484715</v>
      </c>
      <c r="O278" s="19">
        <f>M278-N278-C$17</f>
        <v>-135.51239702462613</v>
      </c>
      <c r="P278" s="76">
        <f>O278*K278</f>
        <v>-1430.4086352599425</v>
      </c>
      <c r="Q278" s="81" t="str">
        <f>IF(L278&lt;0,"Braking","Not Braking")</f>
        <v>Braking</v>
      </c>
      <c r="R278" s="46">
        <f>(IF(L278&gt;0,(O278*((K278+K277)/2)),0)+R277)</f>
        <v>208360.26933734972</v>
      </c>
      <c r="S278" s="47">
        <f t="shared" si="26"/>
        <v>5.7877852593708257E-2</v>
      </c>
      <c r="T278" s="56">
        <f>IF(L278&lt;0,((O278*((K278+K277)/2))+((N278*((K278+K277)/2))+C$17*((K278+K277)/2))),0)</f>
        <v>-2458.791049382713</v>
      </c>
      <c r="U278" s="57">
        <f>IF(L278&lt;0,((O278*((K278+K277)/2))+((N278*((K278+K277)/2))+C$17*((K278+K277)/2))),0)+U277</f>
        <v>-104091.75565200621</v>
      </c>
      <c r="V278" s="58">
        <f t="shared" si="27"/>
        <v>-2.8914376570001725E-2</v>
      </c>
      <c r="W278" s="52">
        <f t="shared" si="24"/>
        <v>-52228.796641776673</v>
      </c>
      <c r="X278" s="53">
        <f t="shared" si="28"/>
        <v>-1.4507999067160188E-2</v>
      </c>
      <c r="Y278" s="50">
        <f t="shared" si="29"/>
        <v>25.066581459066285</v>
      </c>
    </row>
    <row r="279" spans="7:25" x14ac:dyDescent="0.3">
      <c r="G279" s="37" t="s">
        <v>11</v>
      </c>
      <c r="H279" s="19">
        <v>277</v>
      </c>
      <c r="I279" s="19">
        <v>277</v>
      </c>
      <c r="J279" s="20">
        <v>34.4</v>
      </c>
      <c r="K279" s="21">
        <f t="shared" si="25"/>
        <v>9.5555555555555554</v>
      </c>
      <c r="L279" s="21">
        <f>K279-K278</f>
        <v>-1</v>
      </c>
      <c r="M279" s="19">
        <f>$C$5*L279</f>
        <v>-288.85000000000002</v>
      </c>
      <c r="N279" s="19">
        <f>(0.5*$C$9*$C$8*$C$7*K279^2)*-1</f>
        <v>-26.614408959960215</v>
      </c>
      <c r="O279" s="19">
        <f>M279-N279-C$17</f>
        <v>-205.56322104003982</v>
      </c>
      <c r="P279" s="76">
        <f>O279*K279</f>
        <v>-1964.270778827047</v>
      </c>
      <c r="Q279" s="81" t="str">
        <f>IF(L279&lt;0,"Braking","Not Braking")</f>
        <v>Braking</v>
      </c>
      <c r="R279" s="46">
        <f>(IF(L279&gt;0,(O279*((K279+K278)/2)),0)+R278)</f>
        <v>208360.26933734972</v>
      </c>
      <c r="S279" s="47">
        <f t="shared" si="26"/>
        <v>5.7877852593708257E-2</v>
      </c>
      <c r="T279" s="56">
        <f>IF(L279&lt;0,((O279*((K279+K278)/2))+((N279*((K279+K278)/2))+C$17*((K279+K278)/2))),0)</f>
        <v>-2904.5472222222229</v>
      </c>
      <c r="U279" s="57">
        <f>IF(L279&lt;0,((O279*((K279+K278)/2))+((N279*((K279+K278)/2))+C$17*((K279+K278)/2))),0)+U278</f>
        <v>-106996.30287422842</v>
      </c>
      <c r="V279" s="58">
        <f t="shared" si="27"/>
        <v>-2.9721195242841229E-2</v>
      </c>
      <c r="W279" s="52">
        <f t="shared" si="24"/>
        <v>-53686.174368337844</v>
      </c>
      <c r="X279" s="53">
        <f t="shared" si="28"/>
        <v>-1.4912826213427179E-2</v>
      </c>
      <c r="Y279" s="50">
        <f t="shared" si="29"/>
        <v>25.766032333840101</v>
      </c>
    </row>
    <row r="280" spans="7:25" x14ac:dyDescent="0.3">
      <c r="G280" s="37" t="s">
        <v>11</v>
      </c>
      <c r="H280" s="19">
        <v>278</v>
      </c>
      <c r="I280" s="19">
        <v>278</v>
      </c>
      <c r="J280" s="20">
        <v>30.9</v>
      </c>
      <c r="K280" s="21">
        <f t="shared" si="25"/>
        <v>8.5833333333333321</v>
      </c>
      <c r="L280" s="21">
        <f>K280-K279</f>
        <v>-0.97222222222222321</v>
      </c>
      <c r="M280" s="19">
        <f>$C$5*L280</f>
        <v>-280.8263888888892</v>
      </c>
      <c r="N280" s="19">
        <f>(0.5*$C$9*$C$8*$C$7*K280^2)*-1</f>
        <v>-21.474195358183145</v>
      </c>
      <c r="O280" s="19">
        <f>M280-N280-C$17</f>
        <v>-202.67982353070607</v>
      </c>
      <c r="P280" s="76">
        <f>O280*K280</f>
        <v>-1739.6684853052268</v>
      </c>
      <c r="Q280" s="81" t="str">
        <f>IF(L280&lt;0,"Braking","Not Braking")</f>
        <v>Braking</v>
      </c>
      <c r="R280" s="46">
        <f>(IF(L280&gt;0,(O280*((K280+K279)/2)),0)+R279)</f>
        <v>208360.26933734972</v>
      </c>
      <c r="S280" s="47">
        <f t="shared" si="26"/>
        <v>5.7877852593708257E-2</v>
      </c>
      <c r="T280" s="56">
        <f>IF(L280&lt;0,((O280*((K280+K279)/2))+((N280*((K280+K279)/2))+C$17*((K280+K279)/2))),0)</f>
        <v>-2546.9393325617311</v>
      </c>
      <c r="U280" s="57">
        <f>IF(L280&lt;0,((O280*((K280+K279)/2))+((N280*((K280+K279)/2))+C$17*((K280+K279)/2))),0)+U279</f>
        <v>-109543.24220679015</v>
      </c>
      <c r="V280" s="58">
        <f t="shared" si="27"/>
        <v>-3.0428678390775041E-2</v>
      </c>
      <c r="W280" s="52">
        <f t="shared" si="24"/>
        <v>-54964.11973131189</v>
      </c>
      <c r="X280" s="53">
        <f t="shared" si="28"/>
        <v>-1.5267811036475525E-2</v>
      </c>
      <c r="Y280" s="50">
        <f t="shared" si="29"/>
        <v>26.379366808324274</v>
      </c>
    </row>
    <row r="281" spans="7:25" x14ac:dyDescent="0.3">
      <c r="G281" s="37" t="s">
        <v>11</v>
      </c>
      <c r="H281" s="19">
        <v>279</v>
      </c>
      <c r="I281" s="19">
        <v>279</v>
      </c>
      <c r="J281" s="20">
        <v>25.5</v>
      </c>
      <c r="K281" s="21">
        <f t="shared" si="25"/>
        <v>7.083333333333333</v>
      </c>
      <c r="L281" s="21">
        <f>K281-K280</f>
        <v>-1.4999999999999991</v>
      </c>
      <c r="M281" s="19">
        <f>$C$5*L281</f>
        <v>-433.27499999999975</v>
      </c>
      <c r="N281" s="19">
        <f>(0.5*$C$9*$C$8*$C$7*K281^2)*-1</f>
        <v>-14.624475583266403</v>
      </c>
      <c r="O281" s="19">
        <f>M281-N281-C$17</f>
        <v>-361.97815441673333</v>
      </c>
      <c r="P281" s="76">
        <f>O281*K281</f>
        <v>-2564.0119271185276</v>
      </c>
      <c r="Q281" s="81" t="str">
        <f>IF(L281&lt;0,"Braking","Not Braking")</f>
        <v>Braking</v>
      </c>
      <c r="R281" s="46">
        <f>(IF(L281&gt;0,(O281*((K281+K280)/2)),0)+R280)</f>
        <v>208360.26933734972</v>
      </c>
      <c r="S281" s="47">
        <f t="shared" si="26"/>
        <v>5.7877852593708257E-2</v>
      </c>
      <c r="T281" s="56">
        <f>IF(L281&lt;0,((O281*((K281+K280)/2))+((N281*((K281+K280)/2))+C$17*((K281+K280)/2))),0)</f>
        <v>-3393.9874999999975</v>
      </c>
      <c r="U281" s="57">
        <f>IF(L281&lt;0,((O281*((K281+K280)/2))+((N281*((K281+K280)/2))+C$17*((K281+K280)/2))),0)+U280</f>
        <v>-112937.22970679015</v>
      </c>
      <c r="V281" s="58">
        <f t="shared" si="27"/>
        <v>-3.1371452696330598E-2</v>
      </c>
      <c r="W281" s="52">
        <f t="shared" si="24"/>
        <v>-56667.077682514588</v>
      </c>
      <c r="X281" s="53">
        <f t="shared" si="28"/>
        <v>-1.5740854911809609E-2</v>
      </c>
      <c r="Y281" s="50">
        <f t="shared" si="29"/>
        <v>27.19668095205169</v>
      </c>
    </row>
    <row r="282" spans="7:25" x14ac:dyDescent="0.3">
      <c r="G282" s="37" t="s">
        <v>11</v>
      </c>
      <c r="H282" s="19">
        <v>280</v>
      </c>
      <c r="I282" s="19">
        <v>280</v>
      </c>
      <c r="J282" s="20">
        <v>21.4</v>
      </c>
      <c r="K282" s="21">
        <f t="shared" si="25"/>
        <v>5.9444444444444438</v>
      </c>
      <c r="L282" s="21">
        <f>K282-K281</f>
        <v>-1.1388888888888893</v>
      </c>
      <c r="M282" s="19">
        <f>$C$5*L282</f>
        <v>-328.96805555555568</v>
      </c>
      <c r="N282" s="19">
        <f>(0.5*$C$9*$C$8*$C$7*K282^2)*-1</f>
        <v>-10.299769070530843</v>
      </c>
      <c r="O282" s="19">
        <f>M282-N282-C$17</f>
        <v>-261.99591648502485</v>
      </c>
      <c r="P282" s="76">
        <f>O282*K282</f>
        <v>-1557.4201702165365</v>
      </c>
      <c r="Q282" s="81" t="str">
        <f>IF(L282&lt;0,"Braking","Not Braking")</f>
        <v>Braking</v>
      </c>
      <c r="R282" s="46">
        <f>(IF(L282&gt;0,(O282*((K282+K281)/2)),0)+R281)</f>
        <v>208360.26933734972</v>
      </c>
      <c r="S282" s="47">
        <f t="shared" si="26"/>
        <v>5.7877852593708257E-2</v>
      </c>
      <c r="T282" s="56">
        <f>IF(L282&lt;0,((O282*((K282+K281)/2))+((N282*((K282+K281)/2))+C$17*((K282+K281)/2))),0)</f>
        <v>-2142.8613618827167</v>
      </c>
      <c r="U282" s="57">
        <f>IF(L282&lt;0,((O282*((K282+K281)/2))+((N282*((K282+K281)/2))+C$17*((K282+K281)/2))),0)+U281</f>
        <v>-115080.09106867287</v>
      </c>
      <c r="V282" s="58">
        <f t="shared" si="27"/>
        <v>-3.1966691963520241E-2</v>
      </c>
      <c r="W282" s="52">
        <f t="shared" si="24"/>
        <v>-57742.273980244972</v>
      </c>
      <c r="X282" s="53">
        <f t="shared" si="28"/>
        <v>-1.6039520550068048E-2</v>
      </c>
      <c r="Y282" s="50">
        <f t="shared" si="29"/>
        <v>27.712708456311425</v>
      </c>
    </row>
    <row r="283" spans="7:25" x14ac:dyDescent="0.3">
      <c r="G283" s="37" t="s">
        <v>11</v>
      </c>
      <c r="H283" s="19">
        <v>281</v>
      </c>
      <c r="I283" s="19">
        <v>281</v>
      </c>
      <c r="J283" s="20">
        <v>20.2</v>
      </c>
      <c r="K283" s="21">
        <f t="shared" si="25"/>
        <v>5.6111111111111107</v>
      </c>
      <c r="L283" s="21">
        <f>K283-K282</f>
        <v>-0.33333333333333304</v>
      </c>
      <c r="M283" s="19">
        <f>$C$5*L283</f>
        <v>-96.28333333333326</v>
      </c>
      <c r="N283" s="19">
        <f>(0.5*$C$9*$C$8*$C$7*K283^2)*-1</f>
        <v>-9.1770411641615119</v>
      </c>
      <c r="O283" s="19">
        <f>M283-N283-C$17</f>
        <v>-30.433922169171744</v>
      </c>
      <c r="P283" s="76">
        <f>O283*K283</f>
        <v>-170.76811883813033</v>
      </c>
      <c r="Q283" s="81" t="str">
        <f>IF(L283&lt;0,"Braking","Not Braking")</f>
        <v>Braking</v>
      </c>
      <c r="R283" s="46">
        <f>(IF(L283&gt;0,(O283*((K283+K282)/2)),0)+R282)</f>
        <v>208360.26933734972</v>
      </c>
      <c r="S283" s="47">
        <f t="shared" si="26"/>
        <v>5.7877852593708257E-2</v>
      </c>
      <c r="T283" s="56">
        <f>IF(L283&lt;0,((O283*((K283+K282)/2))+((N283*((K283+K282)/2))+C$17*((K283+K282)/2))),0)</f>
        <v>-556.30370370370315</v>
      </c>
      <c r="U283" s="57">
        <f>IF(L283&lt;0,((O283*((K283+K282)/2))+((N283*((K283+K282)/2))+C$17*((K283+K282)/2))),0)+U282</f>
        <v>-115636.39477237657</v>
      </c>
      <c r="V283" s="58">
        <f t="shared" si="27"/>
        <v>-3.2121220770104604E-2</v>
      </c>
      <c r="W283" s="52">
        <f t="shared" si="24"/>
        <v>-58021.4034159031</v>
      </c>
      <c r="X283" s="53">
        <f t="shared" si="28"/>
        <v>-1.6117056504417526E-2</v>
      </c>
      <c r="Y283" s="50">
        <f t="shared" si="29"/>
        <v>27.846673264739557</v>
      </c>
    </row>
    <row r="284" spans="7:25" x14ac:dyDescent="0.3">
      <c r="G284" s="37" t="s">
        <v>11</v>
      </c>
      <c r="H284" s="19">
        <v>282</v>
      </c>
      <c r="I284" s="19">
        <v>282</v>
      </c>
      <c r="J284" s="20">
        <v>22.9</v>
      </c>
      <c r="K284" s="21">
        <f t="shared" si="25"/>
        <v>6.3611111111111107</v>
      </c>
      <c r="L284" s="21">
        <f>K284-K283</f>
        <v>0.75</v>
      </c>
      <c r="M284" s="19">
        <f>$C$5*L284</f>
        <v>216.63750000000002</v>
      </c>
      <c r="N284" s="19">
        <f>(0.5*$C$9*$C$8*$C$7*K284^2)*-1</f>
        <v>-11.794265652627042</v>
      </c>
      <c r="O284" s="19">
        <f>M284-N284-C$17</f>
        <v>285.10413565262706</v>
      </c>
      <c r="P284" s="76">
        <f>O284*K284</f>
        <v>1813.5790851236554</v>
      </c>
      <c r="Q284" s="81" t="str">
        <f>IF(L284&lt;0,"Braking","Not Braking")</f>
        <v>Not Braking</v>
      </c>
      <c r="R284" s="46">
        <f>(IF(L284&gt;0,(O284*((K284+K283)/2)),0)+R283)</f>
        <v>210066.93437160362</v>
      </c>
      <c r="S284" s="47">
        <f t="shared" si="26"/>
        <v>5.835192621433434E-2</v>
      </c>
      <c r="T284" s="56">
        <f>IF(L284&lt;0,((O284*((K284+K283)/2))+((N284*((K284+K283)/2))+C$17*((K284+K283)/2))),0)</f>
        <v>0</v>
      </c>
      <c r="U284" s="57">
        <f>IF(L284&lt;0,((O284*((K284+K283)/2))+((N284*((K284+K283)/2))+C$17*((K284+K283)/2))),0)+U283</f>
        <v>-115636.39477237657</v>
      </c>
      <c r="V284" s="58">
        <f t="shared" si="27"/>
        <v>-3.2121220770104604E-2</v>
      </c>
      <c r="W284" s="52">
        <f t="shared" si="24"/>
        <v>-58021.4034159031</v>
      </c>
      <c r="X284" s="53">
        <f t="shared" si="28"/>
        <v>-1.6117056504417526E-2</v>
      </c>
      <c r="Y284" s="50">
        <f t="shared" si="29"/>
        <v>27.620436119310693</v>
      </c>
    </row>
    <row r="285" spans="7:25" x14ac:dyDescent="0.3">
      <c r="G285" s="37" t="s">
        <v>11</v>
      </c>
      <c r="H285" s="19">
        <v>283</v>
      </c>
      <c r="I285" s="19">
        <v>283</v>
      </c>
      <c r="J285" s="20">
        <v>26.6</v>
      </c>
      <c r="K285" s="21">
        <f t="shared" si="25"/>
        <v>7.3888888888888893</v>
      </c>
      <c r="L285" s="21">
        <f>K285-K284</f>
        <v>1.0277777777777786</v>
      </c>
      <c r="M285" s="19">
        <f>$C$5*L285</f>
        <v>296.87361111111136</v>
      </c>
      <c r="N285" s="19">
        <f>(0.5*$C$9*$C$8*$C$7*K285^2)*-1</f>
        <v>-15.913408602377514</v>
      </c>
      <c r="O285" s="19">
        <f>M285-N285-C$17</f>
        <v>369.45938971348886</v>
      </c>
      <c r="P285" s="76">
        <f>O285*K285</f>
        <v>2729.894379549668</v>
      </c>
      <c r="Q285" s="81" t="str">
        <f>IF(L285&lt;0,"Braking","Not Braking")</f>
        <v>Not Braking</v>
      </c>
      <c r="R285" s="46">
        <f>(IF(L285&gt;0,(O285*((K285+K284)/2)),0)+R284)</f>
        <v>212606.96767588385</v>
      </c>
      <c r="S285" s="47">
        <f t="shared" si="26"/>
        <v>5.9057491021078844E-2</v>
      </c>
      <c r="T285" s="56">
        <f>IF(L285&lt;0,((O285*((K285+K284)/2))+((N285*((K285+K284)/2))+C$17*((K285+K284)/2))),0)</f>
        <v>0</v>
      </c>
      <c r="U285" s="57">
        <f>IF(L285&lt;0,((O285*((K285+K284)/2))+((N285*((K285+K284)/2))+C$17*((K285+K284)/2))),0)+U284</f>
        <v>-115636.39477237657</v>
      </c>
      <c r="V285" s="58">
        <f t="shared" si="27"/>
        <v>-3.2121220770104604E-2</v>
      </c>
      <c r="W285" s="52">
        <f t="shared" si="24"/>
        <v>-58021.4034159031</v>
      </c>
      <c r="X285" s="53">
        <f t="shared" si="28"/>
        <v>-1.6117056504417526E-2</v>
      </c>
      <c r="Y285" s="50">
        <f t="shared" si="29"/>
        <v>27.290452448555619</v>
      </c>
    </row>
    <row r="286" spans="7:25" x14ac:dyDescent="0.3">
      <c r="G286" s="37" t="s">
        <v>11</v>
      </c>
      <c r="H286" s="19">
        <v>284</v>
      </c>
      <c r="I286" s="19">
        <v>284</v>
      </c>
      <c r="J286" s="20">
        <v>30.2</v>
      </c>
      <c r="K286" s="21">
        <f t="shared" si="25"/>
        <v>8.3888888888888893</v>
      </c>
      <c r="L286" s="21">
        <f>K286-K285</f>
        <v>1</v>
      </c>
      <c r="M286" s="19">
        <f>$C$5*L286</f>
        <v>288.85000000000002</v>
      </c>
      <c r="N286" s="19">
        <f>(0.5*$C$9*$C$8*$C$7*K286^2)*-1</f>
        <v>-20.512274834236514</v>
      </c>
      <c r="O286" s="19">
        <f>M286-N286-C$17</f>
        <v>366.03464483423653</v>
      </c>
      <c r="P286" s="76">
        <f>O286*K286</f>
        <v>3070.6239649983177</v>
      </c>
      <c r="Q286" s="81" t="str">
        <f>IF(L286&lt;0,"Braking","Not Braking")</f>
        <v>Not Braking</v>
      </c>
      <c r="R286" s="46">
        <f>(IF(L286&gt;0,(O286*((K286+K285)/2)),0)+R285)</f>
        <v>215494.57431846505</v>
      </c>
      <c r="S286" s="47">
        <f t="shared" si="26"/>
        <v>5.9859603977351405E-2</v>
      </c>
      <c r="T286" s="56">
        <f>IF(L286&lt;0,((O286*((K286+K285)/2))+((N286*((K286+K285)/2))+C$17*((K286+K285)/2))),0)</f>
        <v>0</v>
      </c>
      <c r="U286" s="57">
        <f>IF(L286&lt;0,((O286*((K286+K285)/2))+((N286*((K286+K285)/2))+C$17*((K286+K285)/2))),0)+U285</f>
        <v>-115636.39477237657</v>
      </c>
      <c r="V286" s="58">
        <f t="shared" si="27"/>
        <v>-3.2121220770104604E-2</v>
      </c>
      <c r="W286" s="52">
        <f t="shared" si="24"/>
        <v>-58021.4034159031</v>
      </c>
      <c r="X286" s="53">
        <f t="shared" si="28"/>
        <v>-1.6117056504417526E-2</v>
      </c>
      <c r="Y286" s="50">
        <f t="shared" si="29"/>
        <v>26.924763001298182</v>
      </c>
    </row>
    <row r="287" spans="7:25" x14ac:dyDescent="0.3">
      <c r="G287" s="37" t="s">
        <v>11</v>
      </c>
      <c r="H287" s="19">
        <v>285</v>
      </c>
      <c r="I287" s="19">
        <v>285</v>
      </c>
      <c r="J287" s="20">
        <v>34.1</v>
      </c>
      <c r="K287" s="21">
        <f t="shared" si="25"/>
        <v>9.4722222222222232</v>
      </c>
      <c r="L287" s="21">
        <f>K287-K286</f>
        <v>1.0833333333333339</v>
      </c>
      <c r="M287" s="19">
        <f>$C$5*L287</f>
        <v>312.92083333333352</v>
      </c>
      <c r="N287" s="19">
        <f>(0.5*$C$9*$C$8*$C$7*K287^2)*-1</f>
        <v>-26.15222830138871</v>
      </c>
      <c r="O287" s="19">
        <f>M287-N287-C$17</f>
        <v>395.74543163472225</v>
      </c>
      <c r="P287" s="76">
        <f>O287*K287</f>
        <v>3748.5886718733418</v>
      </c>
      <c r="Q287" s="81" t="str">
        <f>IF(L287&lt;0,"Braking","Not Braking")</f>
        <v>Not Braking</v>
      </c>
      <c r="R287" s="46">
        <f>(IF(L287&gt;0,(O287*((K287+K286)/2)),0)+R286)</f>
        <v>219028.80088153624</v>
      </c>
      <c r="S287" s="47">
        <f t="shared" si="26"/>
        <v>6.0841333578204509E-2</v>
      </c>
      <c r="T287" s="56">
        <f>IF(L287&lt;0,((O287*((K287+K286)/2))+((N287*((K287+K286)/2))+C$17*((K287+K286)/2))),0)</f>
        <v>0</v>
      </c>
      <c r="U287" s="57">
        <f>IF(L287&lt;0,((O287*((K287+K286)/2))+((N287*((K287+K286)/2))+C$17*((K287+K286)/2))),0)+U286</f>
        <v>-115636.39477237657</v>
      </c>
      <c r="V287" s="58">
        <f t="shared" si="27"/>
        <v>-3.2121220770104604E-2</v>
      </c>
      <c r="W287" s="52">
        <f t="shared" si="24"/>
        <v>-58021.4034159031</v>
      </c>
      <c r="X287" s="53">
        <f t="shared" si="28"/>
        <v>-1.6117056504417526E-2</v>
      </c>
      <c r="Y287" s="50">
        <f t="shared" si="29"/>
        <v>26.490307750570441</v>
      </c>
    </row>
    <row r="288" spans="7:25" x14ac:dyDescent="0.3">
      <c r="G288" s="37" t="s">
        <v>11</v>
      </c>
      <c r="H288" s="19">
        <v>286</v>
      </c>
      <c r="I288" s="19">
        <v>286</v>
      </c>
      <c r="J288" s="20">
        <v>37.4</v>
      </c>
      <c r="K288" s="21">
        <f t="shared" si="25"/>
        <v>10.388888888888888</v>
      </c>
      <c r="L288" s="21">
        <f>K288-K287</f>
        <v>0.9166666666666643</v>
      </c>
      <c r="M288" s="19">
        <f>$C$5*L288</f>
        <v>264.77916666666601</v>
      </c>
      <c r="N288" s="19">
        <f>(0.5*$C$9*$C$8*$C$7*K288^2)*-1</f>
        <v>-31.458871921337501</v>
      </c>
      <c r="O288" s="19">
        <f>M288-N288-C$17</f>
        <v>352.91040858800352</v>
      </c>
      <c r="P288" s="76">
        <f>O288*K288</f>
        <v>3666.3470225531473</v>
      </c>
      <c r="Q288" s="81" t="str">
        <f>IF(L288&lt;0,"Braking","Not Braking")</f>
        <v>Not Braking</v>
      </c>
      <c r="R288" s="46">
        <f>(IF(L288&gt;0,(O288*((K288+K287)/2)),0)+R287)</f>
        <v>222533.39730015321</v>
      </c>
      <c r="S288" s="47">
        <f t="shared" si="26"/>
        <v>6.1814832583375889E-2</v>
      </c>
      <c r="T288" s="56">
        <f>IF(L288&lt;0,((O288*((K288+K287)/2))+((N288*((K288+K287)/2))+C$17*((K288+K287)/2))),0)</f>
        <v>0</v>
      </c>
      <c r="U288" s="57">
        <f>IF(L288&lt;0,((O288*((K288+K287)/2))+((N288*((K288+K287)/2))+C$17*((K288+K287)/2))),0)+U287</f>
        <v>-115636.39477237657</v>
      </c>
      <c r="V288" s="58">
        <f t="shared" si="27"/>
        <v>-3.2121220770104604E-2</v>
      </c>
      <c r="W288" s="52">
        <f t="shared" si="24"/>
        <v>-58021.4034159031</v>
      </c>
      <c r="X288" s="53">
        <f t="shared" si="28"/>
        <v>-1.6117056504417526E-2</v>
      </c>
      <c r="Y288" s="50">
        <f t="shared" si="29"/>
        <v>26.073121661664018</v>
      </c>
    </row>
    <row r="289" spans="7:25" x14ac:dyDescent="0.3">
      <c r="G289" s="37" t="s">
        <v>11</v>
      </c>
      <c r="H289" s="19">
        <v>287</v>
      </c>
      <c r="I289" s="19">
        <v>287</v>
      </c>
      <c r="J289" s="20">
        <v>40.700000000000003</v>
      </c>
      <c r="K289" s="21">
        <f t="shared" si="25"/>
        <v>11.305555555555555</v>
      </c>
      <c r="L289" s="21">
        <f>K289-K288</f>
        <v>0.91666666666666785</v>
      </c>
      <c r="M289" s="19">
        <f>$C$5*L289</f>
        <v>264.77916666666704</v>
      </c>
      <c r="N289" s="19">
        <f>(0.5*$C$9*$C$8*$C$7*K289^2)*-1</f>
        <v>-37.25535956774312</v>
      </c>
      <c r="O289" s="19">
        <f>M289-N289-C$17</f>
        <v>358.70689623441018</v>
      </c>
      <c r="P289" s="76">
        <f>O289*K289</f>
        <v>4055.3807435390263</v>
      </c>
      <c r="Q289" s="81" t="str">
        <f>IF(L289&lt;0,"Braking","Not Braking")</f>
        <v>Not Braking</v>
      </c>
      <c r="R289" s="46">
        <f>(IF(L289&gt;0,(O289*((K289+K288)/2)),0)+R288)</f>
        <v>226424.37071625146</v>
      </c>
      <c r="S289" s="47">
        <f t="shared" si="26"/>
        <v>6.2895658532292079E-2</v>
      </c>
      <c r="T289" s="56">
        <f>IF(L289&lt;0,((O289*((K289+K288)/2))+((N289*((K289+K288)/2))+C$17*((K289+K288)/2))),0)</f>
        <v>0</v>
      </c>
      <c r="U289" s="57">
        <f>IF(L289&lt;0,((O289*((K289+K288)/2))+((N289*((K289+K288)/2))+C$17*((K289+K288)/2))),0)+U288</f>
        <v>-115636.39477237657</v>
      </c>
      <c r="V289" s="58">
        <f t="shared" si="27"/>
        <v>-3.2121220770104604E-2</v>
      </c>
      <c r="W289" s="52">
        <f t="shared" si="24"/>
        <v>-58021.4034159031</v>
      </c>
      <c r="X289" s="53">
        <f t="shared" si="28"/>
        <v>-1.6117056504417526E-2</v>
      </c>
      <c r="Y289" s="50">
        <f t="shared" si="29"/>
        <v>25.625069965906562</v>
      </c>
    </row>
    <row r="290" spans="7:25" x14ac:dyDescent="0.3">
      <c r="G290" s="37" t="s">
        <v>11</v>
      </c>
      <c r="H290" s="19">
        <v>288</v>
      </c>
      <c r="I290" s="19">
        <v>288</v>
      </c>
      <c r="J290" s="20">
        <v>44</v>
      </c>
      <c r="K290" s="21">
        <f t="shared" si="25"/>
        <v>12.222222222222221</v>
      </c>
      <c r="L290" s="21">
        <f>K290-K289</f>
        <v>0.91666666666666607</v>
      </c>
      <c r="M290" s="19">
        <f>$C$5*L290</f>
        <v>264.77916666666653</v>
      </c>
      <c r="N290" s="19">
        <f>(0.5*$C$9*$C$8*$C$7*K290^2)*-1</f>
        <v>-43.541691240605545</v>
      </c>
      <c r="O290" s="19">
        <f>M290-N290-C$17</f>
        <v>364.99322790727206</v>
      </c>
      <c r="P290" s="76">
        <f>O290*K290</f>
        <v>4461.0283410888806</v>
      </c>
      <c r="Q290" s="81" t="str">
        <f>IF(L290&lt;0,"Braking","Not Braking")</f>
        <v>Not Braking</v>
      </c>
      <c r="R290" s="46">
        <f>(IF(L290&gt;0,(O290*((K290+K289)/2)),0)+R289)</f>
        <v>230718.1104945495</v>
      </c>
      <c r="S290" s="47">
        <f t="shared" si="26"/>
        <v>6.408836402626375E-2</v>
      </c>
      <c r="T290" s="56">
        <f>IF(L290&lt;0,((O290*((K290+K289)/2))+((N290*((K290+K289)/2))+C$17*((K290+K289)/2))),0)</f>
        <v>0</v>
      </c>
      <c r="U290" s="57">
        <f>IF(L290&lt;0,((O290*((K290+K289)/2))+((N290*((K290+K289)/2))+C$17*((K290+K289)/2))),0)+U289</f>
        <v>-115636.39477237657</v>
      </c>
      <c r="V290" s="58">
        <f t="shared" si="27"/>
        <v>-3.2121220770104604E-2</v>
      </c>
      <c r="W290" s="52">
        <f t="shared" si="24"/>
        <v>-58021.4034159031</v>
      </c>
      <c r="X290" s="53">
        <f t="shared" si="28"/>
        <v>-1.6117056504417526E-2</v>
      </c>
      <c r="Y290" s="50">
        <f t="shared" si="29"/>
        <v>25.148179001437253</v>
      </c>
    </row>
    <row r="291" spans="7:25" x14ac:dyDescent="0.3">
      <c r="G291" s="37" t="s">
        <v>11</v>
      </c>
      <c r="H291" s="19">
        <v>289</v>
      </c>
      <c r="I291" s="19">
        <v>289</v>
      </c>
      <c r="J291" s="20">
        <v>47.3</v>
      </c>
      <c r="K291" s="21">
        <f t="shared" si="25"/>
        <v>13.138888888888888</v>
      </c>
      <c r="L291" s="21">
        <f>K291-K290</f>
        <v>0.91666666666666607</v>
      </c>
      <c r="M291" s="19">
        <f>$C$5*L291</f>
        <v>264.77916666666653</v>
      </c>
      <c r="N291" s="19">
        <f>(0.5*$C$9*$C$8*$C$7*K291^2)*-1</f>
        <v>-50.317866939924777</v>
      </c>
      <c r="O291" s="19">
        <f>M291-N291-C$17</f>
        <v>371.76940360659131</v>
      </c>
      <c r="P291" s="76">
        <f>O291*K291</f>
        <v>4884.6368862754907</v>
      </c>
      <c r="Q291" s="81" t="str">
        <f>IF(L291&lt;0,"Braking","Not Braking")</f>
        <v>Not Braking</v>
      </c>
      <c r="R291" s="46">
        <f>(IF(L291&gt;0,(O291*((K291+K290)/2)),0)+R290)</f>
        <v>235432.35307083864</v>
      </c>
      <c r="S291" s="47">
        <f t="shared" si="26"/>
        <v>6.539787585301074E-2</v>
      </c>
      <c r="T291" s="56">
        <f>IF(L291&lt;0,((O291*((K291+K290)/2))+((N291*((K291+K290)/2))+C$17*((K291+K290)/2))),0)</f>
        <v>0</v>
      </c>
      <c r="U291" s="57">
        <f>IF(L291&lt;0,((O291*((K291+K290)/2))+((N291*((K291+K290)/2))+C$17*((K291+K290)/2))),0)+U290</f>
        <v>-115636.39477237657</v>
      </c>
      <c r="V291" s="58">
        <f t="shared" si="27"/>
        <v>-3.2121220770104604E-2</v>
      </c>
      <c r="W291" s="52">
        <f t="shared" si="24"/>
        <v>-58021.4034159031</v>
      </c>
      <c r="X291" s="53">
        <f t="shared" si="28"/>
        <v>-1.6117056504417526E-2</v>
      </c>
      <c r="Y291" s="50">
        <f t="shared" si="29"/>
        <v>24.644617725264453</v>
      </c>
    </row>
    <row r="292" spans="7:25" x14ac:dyDescent="0.3">
      <c r="G292" s="37" t="s">
        <v>11</v>
      </c>
      <c r="H292" s="19">
        <v>290</v>
      </c>
      <c r="I292" s="19">
        <v>290</v>
      </c>
      <c r="J292" s="20">
        <v>49.2</v>
      </c>
      <c r="K292" s="21">
        <f t="shared" si="25"/>
        <v>13.666666666666668</v>
      </c>
      <c r="L292" s="21">
        <f>K292-K291</f>
        <v>0.52777777777778034</v>
      </c>
      <c r="M292" s="19">
        <f>$C$5*L292</f>
        <v>152.44861111111186</v>
      </c>
      <c r="N292" s="19">
        <f>(0.5*$C$9*$C$8*$C$7*K292^2)*-1</f>
        <v>-54.441507998274496</v>
      </c>
      <c r="O292" s="19">
        <f>M292-N292-C$17</f>
        <v>263.56248910938638</v>
      </c>
      <c r="P292" s="76">
        <f>O292*K292</f>
        <v>3602.0206844949475</v>
      </c>
      <c r="Q292" s="81" t="str">
        <f>IF(L292&lt;0,"Braking","Not Braking")</f>
        <v>Not Braking</v>
      </c>
      <c r="R292" s="46">
        <f>(IF(L292&gt;0,(O292*((K292+K291)/2)),0)+R291)</f>
        <v>238964.82254292973</v>
      </c>
      <c r="S292" s="47">
        <f t="shared" si="26"/>
        <v>6.6379117373036034E-2</v>
      </c>
      <c r="T292" s="56">
        <f>IF(L292&lt;0,((O292*((K292+K291)/2))+((N292*((K292+K291)/2))+C$17*((K292+K291)/2))),0)</f>
        <v>0</v>
      </c>
      <c r="U292" s="57">
        <f>IF(L292&lt;0,((O292*((K292+K291)/2))+((N292*((K292+K291)/2))+C$17*((K292+K291)/2))),0)+U291</f>
        <v>-115636.39477237657</v>
      </c>
      <c r="V292" s="58">
        <f t="shared" si="27"/>
        <v>-3.2121220770104604E-2</v>
      </c>
      <c r="W292" s="52">
        <f t="shared" si="24"/>
        <v>-58021.4034159031</v>
      </c>
      <c r="X292" s="53">
        <f t="shared" si="28"/>
        <v>-1.6117056504417526E-2</v>
      </c>
      <c r="Y292" s="50">
        <f t="shared" si="29"/>
        <v>24.280311553169977</v>
      </c>
    </row>
    <row r="293" spans="7:25" x14ac:dyDescent="0.3">
      <c r="G293" s="37" t="s">
        <v>11</v>
      </c>
      <c r="H293" s="19">
        <v>291</v>
      </c>
      <c r="I293" s="19">
        <v>291</v>
      </c>
      <c r="J293" s="20">
        <v>49.8</v>
      </c>
      <c r="K293" s="21">
        <f t="shared" si="25"/>
        <v>13.833333333333332</v>
      </c>
      <c r="L293" s="21">
        <f>K293-K292</f>
        <v>0.1666666666666643</v>
      </c>
      <c r="M293" s="19">
        <f>$C$5*L293</f>
        <v>48.141666666665984</v>
      </c>
      <c r="N293" s="19">
        <f>(0.5*$C$9*$C$8*$C$7*K293^2)*-1</f>
        <v>-55.777446252247607</v>
      </c>
      <c r="O293" s="19">
        <f>M293-N293-C$17</f>
        <v>160.59148291891358</v>
      </c>
      <c r="P293" s="76">
        <f>O293*K293</f>
        <v>2221.5155137116376</v>
      </c>
      <c r="Q293" s="81" t="str">
        <f>IF(L293&lt;0,"Braking","Not Braking")</f>
        <v>Not Braking</v>
      </c>
      <c r="R293" s="46">
        <f>(IF(L293&gt;0,(O293*((K293+K292)/2)),0)+R292)</f>
        <v>241172.95543306478</v>
      </c>
      <c r="S293" s="47">
        <f t="shared" si="26"/>
        <v>6.6992487620295776E-2</v>
      </c>
      <c r="T293" s="56">
        <f>IF(L293&lt;0,((O293*((K293+K292)/2))+((N293*((K293+K292)/2))+C$17*((K293+K292)/2))),0)</f>
        <v>0</v>
      </c>
      <c r="U293" s="57">
        <f>IF(L293&lt;0,((O293*((K293+K292)/2))+((N293*((K293+K292)/2))+C$17*((K293+K292)/2))),0)+U292</f>
        <v>-115636.39477237657</v>
      </c>
      <c r="V293" s="58">
        <f t="shared" si="27"/>
        <v>-3.2121220770104604E-2</v>
      </c>
      <c r="W293" s="52">
        <f t="shared" si="24"/>
        <v>-58021.4034159031</v>
      </c>
      <c r="X293" s="53">
        <f t="shared" si="28"/>
        <v>-1.6117056504417526E-2</v>
      </c>
      <c r="Y293" s="50">
        <f t="shared" si="29"/>
        <v>24.058005721129199</v>
      </c>
    </row>
    <row r="294" spans="7:25" x14ac:dyDescent="0.3">
      <c r="G294" s="37" t="s">
        <v>11</v>
      </c>
      <c r="H294" s="19">
        <v>292</v>
      </c>
      <c r="I294" s="19">
        <v>292</v>
      </c>
      <c r="J294" s="20">
        <v>49.2</v>
      </c>
      <c r="K294" s="21">
        <f t="shared" si="25"/>
        <v>13.666666666666668</v>
      </c>
      <c r="L294" s="21">
        <f>K294-K293</f>
        <v>-0.1666666666666643</v>
      </c>
      <c r="M294" s="19">
        <f>$C$5*L294</f>
        <v>-48.141666666665984</v>
      </c>
      <c r="N294" s="19">
        <f>(0.5*$C$9*$C$8*$C$7*K294^2)*-1</f>
        <v>-54.441507998274496</v>
      </c>
      <c r="O294" s="19">
        <f>M294-N294-C$17</f>
        <v>62.97221133160852</v>
      </c>
      <c r="P294" s="76">
        <f>O294*K294</f>
        <v>860.62022153198313</v>
      </c>
      <c r="Q294" s="81" t="str">
        <f>IF(L294&lt;0,"Braking","Not Braking")</f>
        <v>Braking</v>
      </c>
      <c r="R294" s="46">
        <f>(IF(L294&gt;0,(O294*((K294+K293)/2)),0)+R293)</f>
        <v>241172.95543306478</v>
      </c>
      <c r="S294" s="47">
        <f t="shared" si="26"/>
        <v>6.6992487620295776E-2</v>
      </c>
      <c r="T294" s="56">
        <f>IF(L294&lt;0,((O294*((K294+K293)/2))+((N294*((K294+K293)/2))+C$17*((K294+K293)/2))),0)</f>
        <v>-661.94791666665731</v>
      </c>
      <c r="U294" s="57">
        <f>IF(L294&lt;0,((O294*((K294+K293)/2))+((N294*((K294+K293)/2))+C$17*((K294+K293)/2))),0)+U293</f>
        <v>-116298.34268904323</v>
      </c>
      <c r="V294" s="58">
        <f t="shared" si="27"/>
        <v>-3.2305095191400894E-2</v>
      </c>
      <c r="W294" s="52">
        <f t="shared" si="24"/>
        <v>-58353.540604967449</v>
      </c>
      <c r="X294" s="53">
        <f t="shared" si="28"/>
        <v>-1.6209316834713182E-2</v>
      </c>
      <c r="Y294" s="50">
        <f t="shared" si="29"/>
        <v>24.195723148221283</v>
      </c>
    </row>
    <row r="295" spans="7:25" x14ac:dyDescent="0.3">
      <c r="G295" s="37" t="s">
        <v>11</v>
      </c>
      <c r="H295" s="19">
        <v>293</v>
      </c>
      <c r="I295" s="19">
        <v>293</v>
      </c>
      <c r="J295" s="20">
        <v>48.1</v>
      </c>
      <c r="K295" s="21">
        <f t="shared" si="25"/>
        <v>13.361111111111111</v>
      </c>
      <c r="L295" s="21">
        <f>K295-K294</f>
        <v>-0.30555555555555713</v>
      </c>
      <c r="M295" s="19">
        <f>$C$5*L295</f>
        <v>-88.259722222222692</v>
      </c>
      <c r="N295" s="19">
        <f>(0.5*$C$9*$C$8*$C$7*K295^2)*-1</f>
        <v>-52.034345181393284</v>
      </c>
      <c r="O295" s="19">
        <f>M295-N295-C$17</f>
        <v>20.446992959170601</v>
      </c>
      <c r="P295" s="76">
        <f>O295*K295</f>
        <v>273.19454481558495</v>
      </c>
      <c r="Q295" s="81" t="str">
        <f>IF(L295&lt;0,"Braking","Not Braking")</f>
        <v>Braking</v>
      </c>
      <c r="R295" s="46">
        <f>(IF(L295&gt;0,(O295*((K295+K294)/2)),0)+R294)</f>
        <v>241172.95543306478</v>
      </c>
      <c r="S295" s="47">
        <f t="shared" si="26"/>
        <v>6.6992487620295776E-2</v>
      </c>
      <c r="T295" s="56">
        <f>IF(L295&lt;0,((O295*((K295+K294)/2))+((N295*((K295+K294)/2))+C$17*((K295+K294)/2))),0)</f>
        <v>-1192.732079475315</v>
      </c>
      <c r="U295" s="57">
        <f>IF(L295&lt;0,((O295*((K295+K294)/2))+((N295*((K295+K294)/2))+C$17*((K295+K294)/2))),0)+U294</f>
        <v>-117491.07476851855</v>
      </c>
      <c r="V295" s="58">
        <f t="shared" si="27"/>
        <v>-3.2636409657921819E-2</v>
      </c>
      <c r="W295" s="52">
        <f t="shared" si="24"/>
        <v>-58952.002614151927</v>
      </c>
      <c r="X295" s="53">
        <f t="shared" si="28"/>
        <v>-1.6375556281708867E-2</v>
      </c>
      <c r="Y295" s="50">
        <f t="shared" si="29"/>
        <v>24.443869549259421</v>
      </c>
    </row>
    <row r="296" spans="7:25" x14ac:dyDescent="0.3">
      <c r="G296" s="37" t="s">
        <v>11</v>
      </c>
      <c r="H296" s="19">
        <v>294</v>
      </c>
      <c r="I296" s="19">
        <v>294</v>
      </c>
      <c r="J296" s="20">
        <v>47.3</v>
      </c>
      <c r="K296" s="21">
        <f t="shared" si="25"/>
        <v>13.138888888888888</v>
      </c>
      <c r="L296" s="21">
        <f>K296-K295</f>
        <v>-0.22222222222222321</v>
      </c>
      <c r="M296" s="19">
        <f>$C$5*L296</f>
        <v>-64.188888888889181</v>
      </c>
      <c r="N296" s="19">
        <f>(0.5*$C$9*$C$8*$C$7*K296^2)*-1</f>
        <v>-50.317866939924777</v>
      </c>
      <c r="O296" s="19">
        <f>M296-N296-C$17</f>
        <v>42.801348051035603</v>
      </c>
      <c r="P296" s="76">
        <f>O296*K296</f>
        <v>562.3621563372177</v>
      </c>
      <c r="Q296" s="81" t="str">
        <f>IF(L296&lt;0,"Braking","Not Braking")</f>
        <v>Braking</v>
      </c>
      <c r="R296" s="46">
        <f>(IF(L296&gt;0,(O296*((K296+K295)/2)),0)+R295)</f>
        <v>241172.95543306478</v>
      </c>
      <c r="S296" s="47">
        <f t="shared" si="26"/>
        <v>6.6992487620295776E-2</v>
      </c>
      <c r="T296" s="56">
        <f>IF(L296&lt;0,((O296*((K296+K295)/2))+((N296*((K296+K295)/2))+C$17*((K296+K295)/2))),0)</f>
        <v>-850.5027777777816</v>
      </c>
      <c r="U296" s="57">
        <f>IF(L296&lt;0,((O296*((K296+K295)/2))+((N296*((K296+K295)/2))+C$17*((K296+K295)/2))),0)+U295</f>
        <v>-118341.57754629634</v>
      </c>
      <c r="V296" s="58">
        <f t="shared" si="27"/>
        <v>-3.2872660429526759E-2</v>
      </c>
      <c r="W296" s="52">
        <f t="shared" si="24"/>
        <v>-59378.748578283099</v>
      </c>
      <c r="X296" s="53">
        <f t="shared" si="28"/>
        <v>-1.649409682730086E-2</v>
      </c>
      <c r="Y296" s="50">
        <f t="shared" si="29"/>
        <v>24.62081557679592</v>
      </c>
    </row>
    <row r="297" spans="7:25" x14ac:dyDescent="0.3">
      <c r="G297" s="37" t="s">
        <v>11</v>
      </c>
      <c r="H297" s="19">
        <v>295</v>
      </c>
      <c r="I297" s="19">
        <v>295</v>
      </c>
      <c r="J297" s="20">
        <v>46.8</v>
      </c>
      <c r="K297" s="21">
        <f t="shared" si="25"/>
        <v>12.999999999999998</v>
      </c>
      <c r="L297" s="21">
        <f>K297-K296</f>
        <v>-0.13888888888888928</v>
      </c>
      <c r="M297" s="19">
        <f>$C$5*L297</f>
        <v>-40.118055555555671</v>
      </c>
      <c r="N297" s="19">
        <f>(0.5*$C$9*$C$8*$C$7*K297^2)*-1</f>
        <v>-49.259686891954473</v>
      </c>
      <c r="O297" s="19">
        <f>M297-N297-C$17</f>
        <v>65.814001336398803</v>
      </c>
      <c r="P297" s="76">
        <f>O297*K297</f>
        <v>855.58201737318427</v>
      </c>
      <c r="Q297" s="81" t="str">
        <f>IF(L297&lt;0,"Braking","Not Braking")</f>
        <v>Braking</v>
      </c>
      <c r="R297" s="46">
        <f>(IF(L297&gt;0,(O297*((K297+K296)/2)),0)+R296)</f>
        <v>241172.95543306478</v>
      </c>
      <c r="S297" s="47">
        <f t="shared" si="26"/>
        <v>6.6992487620295776E-2</v>
      </c>
      <c r="T297" s="56">
        <f>IF(L297&lt;0,((O297*((K297+K296)/2))+((N297*((K297+K296)/2))+C$17*((K297+K296)/2))),0)</f>
        <v>-524.32069830247087</v>
      </c>
      <c r="U297" s="57">
        <f>IF(L297&lt;0,((O297*((K297+K296)/2))+((N297*((K297+K296)/2))+C$17*((K297+K296)/2))),0)+U296</f>
        <v>-118865.89824459881</v>
      </c>
      <c r="V297" s="58">
        <f t="shared" si="27"/>
        <v>-3.3018305067944113E-2</v>
      </c>
      <c r="W297" s="52">
        <f t="shared" si="24"/>
        <v>-59641.830308004952</v>
      </c>
      <c r="X297" s="53">
        <f t="shared" si="28"/>
        <v>-1.656717508555693E-2</v>
      </c>
      <c r="Y297" s="50">
        <f t="shared" si="29"/>
        <v>24.729899835123909</v>
      </c>
    </row>
    <row r="298" spans="7:25" x14ac:dyDescent="0.3">
      <c r="G298" s="37" t="s">
        <v>11</v>
      </c>
      <c r="H298" s="19">
        <v>296</v>
      </c>
      <c r="I298" s="19">
        <v>296</v>
      </c>
      <c r="J298" s="20">
        <v>46.7</v>
      </c>
      <c r="K298" s="21">
        <f t="shared" si="25"/>
        <v>12.972222222222223</v>
      </c>
      <c r="L298" s="21">
        <f>K298-K297</f>
        <v>-2.7777777777775015E-2</v>
      </c>
      <c r="M298" s="19">
        <f>$C$5*L298</f>
        <v>-8.0236111111103128</v>
      </c>
      <c r="N298" s="19">
        <f>(0.5*$C$9*$C$8*$C$7*K298^2)*-1</f>
        <v>-49.049400314940215</v>
      </c>
      <c r="O298" s="19">
        <f>M298-N298-C$17</f>
        <v>97.698159203829903</v>
      </c>
      <c r="P298" s="76">
        <f>O298*K298</f>
        <v>1267.3622318941268</v>
      </c>
      <c r="Q298" s="81" t="str">
        <f>IF(L298&lt;0,"Braking","Not Braking")</f>
        <v>Braking</v>
      </c>
      <c r="R298" s="46">
        <f>(IF(L298&gt;0,(O298*((K298+K297)/2)),0)+R297)</f>
        <v>241172.95543306478</v>
      </c>
      <c r="S298" s="47">
        <f t="shared" si="26"/>
        <v>6.6992487620295776E-2</v>
      </c>
      <c r="T298" s="56">
        <f>IF(L298&lt;0,((O298*((K298+K297)/2))+((N298*((K298+K297)/2))+C$17*((K298+K297)/2))),0)</f>
        <v>-104.19550540122441</v>
      </c>
      <c r="U298" s="57">
        <f>IF(L298&lt;0,((O298*((K298+K297)/2))+((N298*((K298+K297)/2))+C$17*((K298+K297)/2))),0)+U297</f>
        <v>-118970.09375000003</v>
      </c>
      <c r="V298" s="58">
        <f t="shared" si="27"/>
        <v>-3.3047248263888898E-2</v>
      </c>
      <c r="W298" s="52">
        <f t="shared" si="24"/>
        <v>-59694.111161839151</v>
      </c>
      <c r="X298" s="53">
        <f t="shared" si="28"/>
        <v>-1.658169754495532E-2</v>
      </c>
      <c r="Y298" s="50">
        <f t="shared" si="29"/>
        <v>24.751577578277292</v>
      </c>
    </row>
    <row r="299" spans="7:25" x14ac:dyDescent="0.3">
      <c r="G299" s="37" t="s">
        <v>11</v>
      </c>
      <c r="H299" s="19">
        <v>297</v>
      </c>
      <c r="I299" s="19">
        <v>297</v>
      </c>
      <c r="J299" s="20">
        <v>46.8</v>
      </c>
      <c r="K299" s="21">
        <f t="shared" si="25"/>
        <v>12.999999999999998</v>
      </c>
      <c r="L299" s="21">
        <f>K299-K298</f>
        <v>2.7777777777775015E-2</v>
      </c>
      <c r="M299" s="19">
        <f>$C$5*L299</f>
        <v>8.0236111111103128</v>
      </c>
      <c r="N299" s="19">
        <f>(0.5*$C$9*$C$8*$C$7*K299^2)*-1</f>
        <v>-49.259686891954473</v>
      </c>
      <c r="O299" s="19">
        <f>M299-N299-C$17</f>
        <v>113.9556680030648</v>
      </c>
      <c r="P299" s="76">
        <f>O299*K299</f>
        <v>1481.4236840398421</v>
      </c>
      <c r="Q299" s="81" t="str">
        <f>IF(L299&lt;0,"Braking","Not Braking")</f>
        <v>Not Braking</v>
      </c>
      <c r="R299" s="46">
        <f>(IF(L299&gt;0,(O299*((K299+K298)/2)),0)+R298)</f>
        <v>242652.79639949347</v>
      </c>
      <c r="S299" s="47">
        <f t="shared" si="26"/>
        <v>6.7403554555414857E-2</v>
      </c>
      <c r="T299" s="56">
        <f>IF(L299&lt;0,((O299*((K299+K298)/2))+((N299*((K299+K298)/2))+C$17*((K299+K298)/2))),0)</f>
        <v>0</v>
      </c>
      <c r="U299" s="57">
        <f>IF(L299&lt;0,((O299*((K299+K298)/2))+((N299*((K299+K298)/2))+C$17*((K299+K298)/2))),0)+U298</f>
        <v>-118970.09375000003</v>
      </c>
      <c r="V299" s="58">
        <f t="shared" si="27"/>
        <v>-3.3047248263888898E-2</v>
      </c>
      <c r="W299" s="52">
        <f t="shared" ref="W299:W362" si="30">($C$11^2*$C$12^2*$C$13^2*$C$14*T299)+IF(W298&lt;0,+W298,0)</f>
        <v>-59694.111161839151</v>
      </c>
      <c r="X299" s="53">
        <f t="shared" si="28"/>
        <v>-1.658169754495532E-2</v>
      </c>
      <c r="Y299" s="50">
        <f t="shared" si="29"/>
        <v>24.600627747788756</v>
      </c>
    </row>
    <row r="300" spans="7:25" x14ac:dyDescent="0.3">
      <c r="G300" s="37" t="s">
        <v>11</v>
      </c>
      <c r="H300" s="19">
        <v>298</v>
      </c>
      <c r="I300" s="19">
        <v>298</v>
      </c>
      <c r="J300" s="20">
        <v>47.1</v>
      </c>
      <c r="K300" s="21">
        <f t="shared" si="25"/>
        <v>13.083333333333334</v>
      </c>
      <c r="L300" s="21">
        <f>K300-K299</f>
        <v>8.3333333333335702E-2</v>
      </c>
      <c r="M300" s="19">
        <f>$C$5*L300</f>
        <v>24.070833333334019</v>
      </c>
      <c r="N300" s="19">
        <f>(0.5*$C$9*$C$8*$C$7*K300^2)*-1</f>
        <v>-49.8932454881569</v>
      </c>
      <c r="O300" s="19">
        <f>M300-N300-C$17</f>
        <v>130.63644882149092</v>
      </c>
      <c r="P300" s="76">
        <f>O300*K300</f>
        <v>1709.1602054145062</v>
      </c>
      <c r="Q300" s="81" t="str">
        <f>IF(L300&lt;0,"Braking","Not Braking")</f>
        <v>Not Braking</v>
      </c>
      <c r="R300" s="46">
        <f>(IF(L300&gt;0,(O300*((K300+K299)/2)),0)+R299)</f>
        <v>244356.51341954042</v>
      </c>
      <c r="S300" s="47">
        <f t="shared" si="26"/>
        <v>6.7876809283205677E-2</v>
      </c>
      <c r="T300" s="56">
        <f>IF(L300&lt;0,((O300*((K300+K299)/2))+((N300*((K300+K299)/2))+C$17*((K300+K299)/2))),0)</f>
        <v>0</v>
      </c>
      <c r="U300" s="57">
        <f>IF(L300&lt;0,((O300*((K300+K299)/2))+((N300*((K300+K299)/2))+C$17*((K300+K299)/2))),0)+U299</f>
        <v>-118970.09375000003</v>
      </c>
      <c r="V300" s="58">
        <f t="shared" si="27"/>
        <v>-3.3047248263888898E-2</v>
      </c>
      <c r="W300" s="52">
        <f t="shared" si="30"/>
        <v>-59694.111161839151</v>
      </c>
      <c r="X300" s="53">
        <f t="shared" si="28"/>
        <v>-1.658169754495532E-2</v>
      </c>
      <c r="Y300" s="50">
        <f t="shared" si="29"/>
        <v>24.429105787472576</v>
      </c>
    </row>
    <row r="301" spans="7:25" x14ac:dyDescent="0.3">
      <c r="G301" s="37" t="s">
        <v>11</v>
      </c>
      <c r="H301" s="19">
        <v>299</v>
      </c>
      <c r="I301" s="19">
        <v>299</v>
      </c>
      <c r="J301" s="20">
        <v>47.3</v>
      </c>
      <c r="K301" s="21">
        <f t="shared" si="25"/>
        <v>13.138888888888888</v>
      </c>
      <c r="L301" s="21">
        <f>K301-K300</f>
        <v>5.5555555555553582E-2</v>
      </c>
      <c r="M301" s="19">
        <f>$C$5*L301</f>
        <v>16.047222222221652</v>
      </c>
      <c r="N301" s="19">
        <f>(0.5*$C$9*$C$8*$C$7*K301^2)*-1</f>
        <v>-50.317866939924777</v>
      </c>
      <c r="O301" s="19">
        <f>M301-N301-C$17</f>
        <v>123.03745916214643</v>
      </c>
      <c r="P301" s="76">
        <f>O301*K301</f>
        <v>1616.575505102646</v>
      </c>
      <c r="Q301" s="81" t="str">
        <f>IF(L301&lt;0,"Braking","Not Braking")</f>
        <v>Not Braking</v>
      </c>
      <c r="R301" s="46">
        <f>(IF(L301&gt;0,(O301*((K301+K300)/2)),0)+R300)</f>
        <v>245969.67121744412</v>
      </c>
      <c r="S301" s="47">
        <f t="shared" si="26"/>
        <v>6.8324908671512252E-2</v>
      </c>
      <c r="T301" s="56">
        <f>IF(L301&lt;0,((O301*((K301+K300)/2))+((N301*((K301+K300)/2))+C$17*((K301+K300)/2))),0)</f>
        <v>0</v>
      </c>
      <c r="U301" s="57">
        <f>IF(L301&lt;0,((O301*((K301+K300)/2))+((N301*((K301+K300)/2))+C$17*((K301+K300)/2))),0)+U300</f>
        <v>-118970.09375000003</v>
      </c>
      <c r="V301" s="58">
        <f t="shared" si="27"/>
        <v>-3.3047248263888898E-2</v>
      </c>
      <c r="W301" s="52">
        <f t="shared" si="30"/>
        <v>-59694.111161839151</v>
      </c>
      <c r="X301" s="53">
        <f t="shared" si="28"/>
        <v>-1.658169754495532E-2</v>
      </c>
      <c r="Y301" s="50">
        <f t="shared" si="29"/>
        <v>24.268890902841385</v>
      </c>
    </row>
    <row r="302" spans="7:25" x14ac:dyDescent="0.3">
      <c r="G302" s="37" t="s">
        <v>11</v>
      </c>
      <c r="H302" s="19">
        <v>300</v>
      </c>
      <c r="I302" s="19">
        <v>300</v>
      </c>
      <c r="J302" s="20">
        <v>47.3</v>
      </c>
      <c r="K302" s="21">
        <f t="shared" si="25"/>
        <v>13.138888888888888</v>
      </c>
      <c r="L302" s="21">
        <f>K302-K301</f>
        <v>0</v>
      </c>
      <c r="M302" s="19">
        <f>$C$5*L302</f>
        <v>0</v>
      </c>
      <c r="N302" s="19">
        <f>(0.5*$C$9*$C$8*$C$7*K302^2)*-1</f>
        <v>-50.317866939924777</v>
      </c>
      <c r="O302" s="19">
        <f>M302-N302-C$17</f>
        <v>106.99023693992478</v>
      </c>
      <c r="P302" s="76">
        <f>O302*K302</f>
        <v>1405.7328353495673</v>
      </c>
      <c r="Q302" s="81" t="str">
        <f>IF(L302&lt;0,"Braking","Not Braking")</f>
        <v>Not Braking</v>
      </c>
      <c r="R302" s="46">
        <f>(IF(L302&gt;0,(O302*((K302+K301)/2)),0)+R301)</f>
        <v>245969.67121744412</v>
      </c>
      <c r="S302" s="47">
        <f t="shared" si="26"/>
        <v>6.8324908671512252E-2</v>
      </c>
      <c r="T302" s="56">
        <f>IF(L302&lt;0,((O302*((K302+K301)/2))+((N302*((K302+K301)/2))+C$17*((K302+K301)/2))),0)</f>
        <v>0</v>
      </c>
      <c r="U302" s="57">
        <f>IF(L302&lt;0,((O302*((K302+K301)/2))+((N302*((K302+K301)/2))+C$17*((K302+K301)/2))),0)+U301</f>
        <v>-118970.09375000003</v>
      </c>
      <c r="V302" s="58">
        <f t="shared" si="27"/>
        <v>-3.3047248263888898E-2</v>
      </c>
      <c r="W302" s="52">
        <f t="shared" si="30"/>
        <v>-59694.111161839151</v>
      </c>
      <c r="X302" s="53">
        <f t="shared" si="28"/>
        <v>-1.658169754495532E-2</v>
      </c>
      <c r="Y302" s="50">
        <f t="shared" si="29"/>
        <v>24.268890902841385</v>
      </c>
    </row>
    <row r="303" spans="7:25" x14ac:dyDescent="0.3">
      <c r="G303" s="37" t="s">
        <v>11</v>
      </c>
      <c r="H303" s="19">
        <v>301</v>
      </c>
      <c r="I303" s="19">
        <v>301</v>
      </c>
      <c r="J303" s="20">
        <v>47.1</v>
      </c>
      <c r="K303" s="21">
        <f t="shared" si="25"/>
        <v>13.083333333333334</v>
      </c>
      <c r="L303" s="21">
        <f>K303-K302</f>
        <v>-5.5555555555553582E-2</v>
      </c>
      <c r="M303" s="19">
        <f>$C$5*L303</f>
        <v>-16.047222222221652</v>
      </c>
      <c r="N303" s="19">
        <f>(0.5*$C$9*$C$8*$C$7*K303^2)*-1</f>
        <v>-49.8932454881569</v>
      </c>
      <c r="O303" s="19">
        <f>M303-N303-C$17</f>
        <v>90.518393265935259</v>
      </c>
      <c r="P303" s="76">
        <f>O303*K303</f>
        <v>1184.2823118959864</v>
      </c>
      <c r="Q303" s="81" t="str">
        <f>IF(L303&lt;0,"Braking","Not Braking")</f>
        <v>Braking</v>
      </c>
      <c r="R303" s="46">
        <f>(IF(L303&gt;0,(O303*((K303+K302)/2)),0)+R302)</f>
        <v>245969.67121744412</v>
      </c>
      <c r="S303" s="47">
        <f t="shared" si="26"/>
        <v>6.8324908671512252E-2</v>
      </c>
      <c r="T303" s="56">
        <f>IF(L303&lt;0,((O303*((K303+K302)/2))+((N303*((K303+K302)/2))+C$17*((K303+K302)/2))),0)</f>
        <v>-210.39691358023924</v>
      </c>
      <c r="U303" s="57">
        <f>IF(L303&lt;0,((O303*((K303+K302)/2))+((N303*((K303+K302)/2))+C$17*((K303+K302)/2))),0)+U302</f>
        <v>-119180.49066358026</v>
      </c>
      <c r="V303" s="58">
        <f t="shared" si="27"/>
        <v>-3.3105691850994517E-2</v>
      </c>
      <c r="W303" s="52">
        <f t="shared" si="30"/>
        <v>-59799.679345838056</v>
      </c>
      <c r="X303" s="53">
        <f t="shared" si="28"/>
        <v>-1.661102204051057E-2</v>
      </c>
      <c r="Y303" s="50">
        <f t="shared" si="29"/>
        <v>24.311810090185247</v>
      </c>
    </row>
    <row r="304" spans="7:25" x14ac:dyDescent="0.3">
      <c r="G304" s="37" t="s">
        <v>11</v>
      </c>
      <c r="H304" s="19">
        <v>302</v>
      </c>
      <c r="I304" s="19">
        <v>302</v>
      </c>
      <c r="J304" s="20">
        <v>46.6</v>
      </c>
      <c r="K304" s="21">
        <f t="shared" si="25"/>
        <v>12.944444444444445</v>
      </c>
      <c r="L304" s="21">
        <f>K304-K303</f>
        <v>-0.13888888888888928</v>
      </c>
      <c r="M304" s="19">
        <f>$C$5*L304</f>
        <v>-40.118055555555671</v>
      </c>
      <c r="N304" s="19">
        <f>(0.5*$C$9*$C$8*$C$7*K304^2)*-1</f>
        <v>-48.839563548785847</v>
      </c>
      <c r="O304" s="19">
        <f>M304-N304-C$17</f>
        <v>65.393877993230177</v>
      </c>
      <c r="P304" s="76">
        <f>O304*K304</f>
        <v>846.48742069014622</v>
      </c>
      <c r="Q304" s="81" t="str">
        <f>IF(L304&lt;0,"Braking","Not Braking")</f>
        <v>Braking</v>
      </c>
      <c r="R304" s="46">
        <f>(IF(L304&gt;0,(O304*((K304+K303)/2)),0)+R303)</f>
        <v>245969.67121744412</v>
      </c>
      <c r="S304" s="47">
        <f t="shared" si="26"/>
        <v>6.8324908671512252E-2</v>
      </c>
      <c r="T304" s="56">
        <f>IF(L304&lt;0,((O304*((K304+K303)/2))+((N304*((K304+K303)/2))+C$17*((K304+K303)/2))),0)</f>
        <v>-522.0919174382733</v>
      </c>
      <c r="U304" s="57">
        <f>IF(L304&lt;0,((O304*((K304+K303)/2))+((N304*((K304+K303)/2))+C$17*((K304+K303)/2))),0)+U303</f>
        <v>-119702.58258101853</v>
      </c>
      <c r="V304" s="58">
        <f t="shared" si="27"/>
        <v>-3.3250717383616263E-2</v>
      </c>
      <c r="W304" s="52">
        <f t="shared" si="30"/>
        <v>-60061.642768526021</v>
      </c>
      <c r="X304" s="53">
        <f t="shared" si="28"/>
        <v>-1.6683789657923893E-2</v>
      </c>
      <c r="Y304" s="50">
        <f t="shared" si="29"/>
        <v>24.418312416830378</v>
      </c>
    </row>
    <row r="305" spans="7:25" x14ac:dyDescent="0.3">
      <c r="G305" s="37" t="s">
        <v>11</v>
      </c>
      <c r="H305" s="19">
        <v>303</v>
      </c>
      <c r="I305" s="19">
        <v>303</v>
      </c>
      <c r="J305" s="20">
        <v>45.8</v>
      </c>
      <c r="K305" s="21">
        <f t="shared" si="25"/>
        <v>12.722222222222221</v>
      </c>
      <c r="L305" s="21">
        <f>K305-K304</f>
        <v>-0.22222222222222321</v>
      </c>
      <c r="M305" s="19">
        <f>$C$5*L305</f>
        <v>-64.188888888889181</v>
      </c>
      <c r="N305" s="19">
        <f>(0.5*$C$9*$C$8*$C$7*K305^2)*-1</f>
        <v>-47.177062610508166</v>
      </c>
      <c r="O305" s="19">
        <f>M305-N305-C$17</f>
        <v>39.660543721618993</v>
      </c>
      <c r="P305" s="76">
        <f>O305*K305</f>
        <v>504.57025068059716</v>
      </c>
      <c r="Q305" s="81" t="str">
        <f>IF(L305&lt;0,"Braking","Not Braking")</f>
        <v>Braking</v>
      </c>
      <c r="R305" s="46">
        <f>(IF(L305&gt;0,(O305*((K305+K304)/2)),0)+R304)</f>
        <v>245969.67121744412</v>
      </c>
      <c r="S305" s="47">
        <f t="shared" si="26"/>
        <v>6.8324908671512252E-2</v>
      </c>
      <c r="T305" s="56">
        <f>IF(L305&lt;0,((O305*((K305+K304)/2))+((N305*((K305+K304)/2))+C$17*((K305+K304)/2))),0)</f>
        <v>-823.75740740741105</v>
      </c>
      <c r="U305" s="57">
        <f>IF(L305&lt;0,((O305*((K305+K304)/2))+((N305*((K305+K304)/2))+C$17*((K305+K304)/2))),0)+U304</f>
        <v>-120526.33998842594</v>
      </c>
      <c r="V305" s="58">
        <f t="shared" si="27"/>
        <v>-3.3479538885673871E-2</v>
      </c>
      <c r="W305" s="52">
        <f t="shared" si="30"/>
        <v>-60474.969048250554</v>
      </c>
      <c r="X305" s="53">
        <f t="shared" si="28"/>
        <v>-1.6798602513402931E-2</v>
      </c>
      <c r="Y305" s="50">
        <f t="shared" si="29"/>
        <v>24.586351946939416</v>
      </c>
    </row>
    <row r="306" spans="7:25" x14ac:dyDescent="0.3">
      <c r="G306" s="37" t="s">
        <v>11</v>
      </c>
      <c r="H306" s="19">
        <v>304</v>
      </c>
      <c r="I306" s="19">
        <v>304</v>
      </c>
      <c r="J306" s="20">
        <v>44.8</v>
      </c>
      <c r="K306" s="21">
        <f t="shared" si="25"/>
        <v>12.444444444444443</v>
      </c>
      <c r="L306" s="21">
        <f>K306-K305</f>
        <v>-0.27777777777777857</v>
      </c>
      <c r="M306" s="19">
        <f>$C$5*L306</f>
        <v>-80.236111111111342</v>
      </c>
      <c r="N306" s="19">
        <f>(0.5*$C$9*$C$8*$C$7*K306^2)*-1</f>
        <v>-45.139419415054199</v>
      </c>
      <c r="O306" s="19">
        <f>M306-N306-C$17</f>
        <v>21.575678303942865</v>
      </c>
      <c r="P306" s="76">
        <f>O306*K306</f>
        <v>268.49733000462231</v>
      </c>
      <c r="Q306" s="81" t="str">
        <f>IF(L306&lt;0,"Braking","Not Braking")</f>
        <v>Braking</v>
      </c>
      <c r="R306" s="46">
        <f>(IF(L306&gt;0,(O306*((K306+K305)/2)),0)+R305)</f>
        <v>245969.67121744412</v>
      </c>
      <c r="S306" s="47">
        <f t="shared" si="26"/>
        <v>6.8324908671512252E-2</v>
      </c>
      <c r="T306" s="56">
        <f>IF(L306&lt;0,((O306*((K306+K305)/2))+((N306*((K306+K305)/2))+C$17*((K306+K305)/2))),0)</f>
        <v>-1009.6377314814844</v>
      </c>
      <c r="U306" s="57">
        <f>IF(L306&lt;0,((O306*((K306+K305)/2))+((N306*((K306+K305)/2))+C$17*((K306+K305)/2))),0)+U305</f>
        <v>-121535.97771990743</v>
      </c>
      <c r="V306" s="58">
        <f t="shared" si="27"/>
        <v>-3.3759993811085395E-2</v>
      </c>
      <c r="W306" s="52">
        <f t="shared" si="30"/>
        <v>-60981.562134601241</v>
      </c>
      <c r="X306" s="53">
        <f t="shared" si="28"/>
        <v>-1.693932281516701E-2</v>
      </c>
      <c r="Y306" s="50">
        <f t="shared" si="29"/>
        <v>24.792309487900976</v>
      </c>
    </row>
    <row r="307" spans="7:25" x14ac:dyDescent="0.3">
      <c r="G307" s="37" t="s">
        <v>11</v>
      </c>
      <c r="H307" s="19">
        <v>305</v>
      </c>
      <c r="I307" s="19">
        <v>305</v>
      </c>
      <c r="J307" s="20">
        <v>43.3</v>
      </c>
      <c r="K307" s="21">
        <f t="shared" si="25"/>
        <v>12.027777777777777</v>
      </c>
      <c r="L307" s="21">
        <f>K307-K306</f>
        <v>-0.41666666666666607</v>
      </c>
      <c r="M307" s="19">
        <f>$C$5*L307</f>
        <v>-120.3541666666665</v>
      </c>
      <c r="N307" s="19">
        <f>(0.5*$C$9*$C$8*$C$7*K307^2)*-1</f>
        <v>-42.167294158108945</v>
      </c>
      <c r="O307" s="19">
        <f>M307-N307-C$17</f>
        <v>-21.514502508557548</v>
      </c>
      <c r="P307" s="76">
        <f>O307*K307</f>
        <v>-258.77165517237273</v>
      </c>
      <c r="Q307" s="81" t="str">
        <f>IF(L307&lt;0,"Braking","Not Braking")</f>
        <v>Braking</v>
      </c>
      <c r="R307" s="46">
        <f>(IF(L307&gt;0,(O307*((K307+K306)/2)),0)+R306)</f>
        <v>245969.67121744412</v>
      </c>
      <c r="S307" s="47">
        <f t="shared" si="26"/>
        <v>6.8324908671512252E-2</v>
      </c>
      <c r="T307" s="56">
        <f>IF(L307&lt;0,((O307*((K307+K306)/2))+((N307*((K307+K306)/2))+C$17*((K307+K306)/2))),0)</f>
        <v>-1472.6669560185164</v>
      </c>
      <c r="U307" s="57">
        <f>IF(L307&lt;0,((O307*((K307+K306)/2))+((N307*((K307+K306)/2))+C$17*((K307+K306)/2))),0)+U306</f>
        <v>-123008.64467592594</v>
      </c>
      <c r="V307" s="58">
        <f t="shared" si="27"/>
        <v>-3.4169067965534983E-2</v>
      </c>
      <c r="W307" s="52">
        <f t="shared" si="30"/>
        <v>-61720.483507241886</v>
      </c>
      <c r="X307" s="53">
        <f t="shared" si="28"/>
        <v>-1.7144578752011634E-2</v>
      </c>
      <c r="Y307" s="50">
        <f t="shared" si="29"/>
        <v>25.092721066687623</v>
      </c>
    </row>
    <row r="308" spans="7:25" x14ac:dyDescent="0.3">
      <c r="G308" s="37" t="s">
        <v>11</v>
      </c>
      <c r="H308" s="19">
        <v>306</v>
      </c>
      <c r="I308" s="19">
        <v>306</v>
      </c>
      <c r="J308" s="20">
        <v>41.8</v>
      </c>
      <c r="K308" s="21">
        <f t="shared" si="25"/>
        <v>11.611111111111111</v>
      </c>
      <c r="L308" s="21">
        <f>K308-K307</f>
        <v>-0.41666666666666607</v>
      </c>
      <c r="M308" s="19">
        <f>$C$5*L308</f>
        <v>-120.3541666666665</v>
      </c>
      <c r="N308" s="19">
        <f>(0.5*$C$9*$C$8*$C$7*K308^2)*-1</f>
        <v>-39.296376344646511</v>
      </c>
      <c r="O308" s="19">
        <f>M308-N308-C$17</f>
        <v>-24.385420322019989</v>
      </c>
      <c r="P308" s="76">
        <f>O308*K308</f>
        <v>-283.141824850121</v>
      </c>
      <c r="Q308" s="81" t="str">
        <f>IF(L308&lt;0,"Braking","Not Braking")</f>
        <v>Braking</v>
      </c>
      <c r="R308" s="46">
        <f>(IF(L308&gt;0,(O308*((K308+K307)/2)),0)+R307)</f>
        <v>245969.67121744412</v>
      </c>
      <c r="S308" s="47">
        <f t="shared" si="26"/>
        <v>6.8324908671512252E-2</v>
      </c>
      <c r="T308" s="56">
        <f>IF(L308&lt;0,((O308*((K308+K307)/2))+((N308*((K308+K307)/2))+C$17*((K308+K307)/2))),0)</f>
        <v>-1422.5193865740721</v>
      </c>
      <c r="U308" s="57">
        <f>IF(L308&lt;0,((O308*((K308+K307)/2))+((N308*((K308+K307)/2))+C$17*((K308+K307)/2))),0)+U307</f>
        <v>-124431.16406250001</v>
      </c>
      <c r="V308" s="58">
        <f t="shared" si="27"/>
        <v>-3.4564212239583336E-2</v>
      </c>
      <c r="W308" s="52">
        <f t="shared" si="30"/>
        <v>-62434.242971620086</v>
      </c>
      <c r="X308" s="53">
        <f t="shared" si="28"/>
        <v>-1.7342845269894467E-2</v>
      </c>
      <c r="Y308" s="50">
        <f t="shared" si="29"/>
        <v>25.382902966287439</v>
      </c>
    </row>
    <row r="309" spans="7:25" x14ac:dyDescent="0.3">
      <c r="G309" s="37" t="s">
        <v>11</v>
      </c>
      <c r="H309" s="19">
        <v>307</v>
      </c>
      <c r="I309" s="19">
        <v>307</v>
      </c>
      <c r="J309" s="20">
        <v>40.799999999999997</v>
      </c>
      <c r="K309" s="21">
        <f t="shared" si="25"/>
        <v>11.333333333333332</v>
      </c>
      <c r="L309" s="21">
        <f>K309-K308</f>
        <v>-0.27777777777777857</v>
      </c>
      <c r="M309" s="19">
        <f>$C$5*L309</f>
        <v>-80.236111111111342</v>
      </c>
      <c r="N309" s="19">
        <f>(0.5*$C$9*$C$8*$C$7*K309^2)*-1</f>
        <v>-37.43865749316199</v>
      </c>
      <c r="O309" s="19">
        <f>M309-N309-C$17</f>
        <v>13.874916382050657</v>
      </c>
      <c r="P309" s="76">
        <f>O309*K309</f>
        <v>157.24905232990741</v>
      </c>
      <c r="Q309" s="81" t="str">
        <f>IF(L309&lt;0,"Braking","Not Braking")</f>
        <v>Braking</v>
      </c>
      <c r="R309" s="46">
        <f>(IF(L309&gt;0,(O309*((K309+K308)/2)),0)+R308)</f>
        <v>245969.67121744412</v>
      </c>
      <c r="S309" s="47">
        <f t="shared" si="26"/>
        <v>6.8324908671512252E-2</v>
      </c>
      <c r="T309" s="56">
        <f>IF(L309&lt;0,((O309*((K309+K308)/2))+((N309*((K309+K308)/2))+C$17*((K309+K308)/2))),0)</f>
        <v>-920.48649691358287</v>
      </c>
      <c r="U309" s="57">
        <f>IF(L309&lt;0,((O309*((K309+K308)/2))+((N309*((K309+K308)/2))+C$17*((K309+K308)/2))),0)+U308</f>
        <v>-125351.6505594136</v>
      </c>
      <c r="V309" s="58">
        <f t="shared" si="27"/>
        <v>-3.4819902933170443E-2</v>
      </c>
      <c r="W309" s="52">
        <f t="shared" si="30"/>
        <v>-62896.103776615302</v>
      </c>
      <c r="X309" s="53">
        <f t="shared" si="28"/>
        <v>-1.7471139937948695E-2</v>
      </c>
      <c r="Y309" s="50">
        <f t="shared" si="29"/>
        <v>25.570674410916855</v>
      </c>
    </row>
    <row r="310" spans="7:25" x14ac:dyDescent="0.3">
      <c r="G310" s="37" t="s">
        <v>11</v>
      </c>
      <c r="H310" s="19">
        <v>308</v>
      </c>
      <c r="I310" s="19">
        <v>308</v>
      </c>
      <c r="J310" s="20">
        <v>40.299999999999997</v>
      </c>
      <c r="K310" s="21">
        <f t="shared" si="25"/>
        <v>11.194444444444443</v>
      </c>
      <c r="L310" s="21">
        <f>K310-K309</f>
        <v>-0.13888888888888928</v>
      </c>
      <c r="M310" s="19">
        <f>$C$5*L310</f>
        <v>-40.118055555555671</v>
      </c>
      <c r="N310" s="19">
        <f>(0.5*$C$9*$C$8*$C$7*K310^2)*-1</f>
        <v>-36.526665974666862</v>
      </c>
      <c r="O310" s="19">
        <f>M310-N310-C$17</f>
        <v>53.080980419111199</v>
      </c>
      <c r="P310" s="76">
        <f>O310*K310</f>
        <v>594.21208635838366</v>
      </c>
      <c r="Q310" s="81" t="str">
        <f>IF(L310&lt;0,"Braking","Not Braking")</f>
        <v>Braking</v>
      </c>
      <c r="R310" s="46">
        <f>(IF(L310&gt;0,(O310*((K310+K309)/2)),0)+R309)</f>
        <v>245969.67121744412</v>
      </c>
      <c r="S310" s="47">
        <f t="shared" si="26"/>
        <v>6.8324908671512252E-2</v>
      </c>
      <c r="T310" s="56">
        <f>IF(L310&lt;0,((O310*((K310+K309)/2))+((N310*((K310+K309)/2))+C$17*((K310+K309)/2))),0)</f>
        <v>-451.88532021605067</v>
      </c>
      <c r="U310" s="57">
        <f>IF(L310&lt;0,((O310*((K310+K309)/2))+((N310*((K310+K309)/2))+C$17*((K310+K309)/2))),0)+U309</f>
        <v>-125803.53587962965</v>
      </c>
      <c r="V310" s="58">
        <f t="shared" si="27"/>
        <v>-3.4945426633230456E-2</v>
      </c>
      <c r="W310" s="52">
        <f t="shared" si="30"/>
        <v>-63122.840527735832</v>
      </c>
      <c r="X310" s="53">
        <f t="shared" si="28"/>
        <v>-1.7534122368815509E-2</v>
      </c>
      <c r="Y310" s="50">
        <f t="shared" si="29"/>
        <v>25.662855186700423</v>
      </c>
    </row>
    <row r="311" spans="7:25" x14ac:dyDescent="0.3">
      <c r="G311" s="37" t="s">
        <v>11</v>
      </c>
      <c r="H311" s="19">
        <v>309</v>
      </c>
      <c r="I311" s="19">
        <v>309</v>
      </c>
      <c r="J311" s="20">
        <v>40.1</v>
      </c>
      <c r="K311" s="21">
        <f t="shared" si="25"/>
        <v>11.138888888888889</v>
      </c>
      <c r="L311" s="21">
        <f>K311-K310</f>
        <v>-5.5555555555553582E-2</v>
      </c>
      <c r="M311" s="19">
        <f>$C$5*L311</f>
        <v>-16.047222222221652</v>
      </c>
      <c r="N311" s="19">
        <f>(0.5*$C$9*$C$8*$C$7*K311^2)*-1</f>
        <v>-36.165018043288292</v>
      </c>
      <c r="O311" s="19">
        <f>M311-N311-C$17</f>
        <v>76.790165821066651</v>
      </c>
      <c r="P311" s="76">
        <f>O311*K311</f>
        <v>855.35712484021462</v>
      </c>
      <c r="Q311" s="81" t="str">
        <f>IF(L311&lt;0,"Braking","Not Braking")</f>
        <v>Braking</v>
      </c>
      <c r="R311" s="46">
        <f>(IF(L311&gt;0,(O311*((K311+K310)/2)),0)+R310)</f>
        <v>245969.67121744412</v>
      </c>
      <c r="S311" s="47">
        <f t="shared" si="26"/>
        <v>6.8324908671512252E-2</v>
      </c>
      <c r="T311" s="56">
        <f>IF(L311&lt;0,((O311*((K311+K310)/2))+((N311*((K311+K310)/2))+C$17*((K311+K310)/2))),0)</f>
        <v>-179.19398148147513</v>
      </c>
      <c r="U311" s="57">
        <f>IF(L311&lt;0,((O311*((K311+K310)/2))+((N311*((K311+K310)/2))+C$17*((K311+K310)/2))),0)+U310</f>
        <v>-125982.72986111112</v>
      </c>
      <c r="V311" s="58">
        <f t="shared" si="27"/>
        <v>-3.4995202739197533E-2</v>
      </c>
      <c r="W311" s="52">
        <f t="shared" si="30"/>
        <v>-63212.752413260321</v>
      </c>
      <c r="X311" s="53">
        <f t="shared" si="28"/>
        <v>-1.755909789257231E-2</v>
      </c>
      <c r="Y311" s="50">
        <f t="shared" si="29"/>
        <v>25.699409240328038</v>
      </c>
    </row>
    <row r="312" spans="7:25" x14ac:dyDescent="0.3">
      <c r="G312" s="37" t="s">
        <v>11</v>
      </c>
      <c r="H312" s="19">
        <v>310</v>
      </c>
      <c r="I312" s="19">
        <v>310</v>
      </c>
      <c r="J312" s="20">
        <v>39.700000000000003</v>
      </c>
      <c r="K312" s="21">
        <f t="shared" si="25"/>
        <v>11.027777777777779</v>
      </c>
      <c r="L312" s="21">
        <f>K312-K311</f>
        <v>-0.11111111111111072</v>
      </c>
      <c r="M312" s="19">
        <f>$C$5*L312</f>
        <v>-32.094444444444335</v>
      </c>
      <c r="N312" s="19">
        <f>(0.5*$C$9*$C$8*$C$7*K312^2)*-1</f>
        <v>-35.447119910850212</v>
      </c>
      <c r="O312" s="19">
        <f>M312-N312-C$17</f>
        <v>60.025045466405885</v>
      </c>
      <c r="P312" s="76">
        <f>O312*K312</f>
        <v>661.9428625045316</v>
      </c>
      <c r="Q312" s="81" t="str">
        <f>IF(L312&lt;0,"Braking","Not Braking")</f>
        <v>Braking</v>
      </c>
      <c r="R312" s="46">
        <f>(IF(L312&gt;0,(O312*((K312+K311)/2)),0)+R311)</f>
        <v>245969.67121744412</v>
      </c>
      <c r="S312" s="47">
        <f t="shared" si="26"/>
        <v>6.8324908671512252E-2</v>
      </c>
      <c r="T312" s="56">
        <f>IF(L312&lt;0,((O312*((K312+K311)/2))+((N312*((K312+K311)/2))+C$17*((K312+K311)/2))),0)</f>
        <v>-355.71342592592475</v>
      </c>
      <c r="U312" s="57">
        <f>IF(L312&lt;0,((O312*((K312+K311)/2))+((N312*((K312+K311)/2))+C$17*((K312+K311)/2))),0)+U311</f>
        <v>-126338.44328703704</v>
      </c>
      <c r="V312" s="58">
        <f t="shared" si="27"/>
        <v>-3.5094012024176953E-2</v>
      </c>
      <c r="W312" s="52">
        <f t="shared" si="30"/>
        <v>-63391.234215868644</v>
      </c>
      <c r="X312" s="53">
        <f t="shared" si="28"/>
        <v>-1.7608676171074623E-2</v>
      </c>
      <c r="Y312" s="50">
        <f t="shared" si="29"/>
        <v>25.771971764693301</v>
      </c>
    </row>
    <row r="313" spans="7:25" x14ac:dyDescent="0.3">
      <c r="G313" s="37" t="s">
        <v>11</v>
      </c>
      <c r="H313" s="19">
        <v>311</v>
      </c>
      <c r="I313" s="19">
        <v>311</v>
      </c>
      <c r="J313" s="20">
        <v>39.200000000000003</v>
      </c>
      <c r="K313" s="21">
        <f t="shared" si="25"/>
        <v>10.888888888888889</v>
      </c>
      <c r="L313" s="21">
        <f>K313-K312</f>
        <v>-0.13888888888888928</v>
      </c>
      <c r="M313" s="19">
        <f>$C$5*L313</f>
        <v>-40.118055555555671</v>
      </c>
      <c r="N313" s="19">
        <f>(0.5*$C$9*$C$8*$C$7*K313^2)*-1</f>
        <v>-34.55986798965089</v>
      </c>
      <c r="O313" s="19">
        <f>M313-N313-C$17</f>
        <v>51.114182434095227</v>
      </c>
      <c r="P313" s="76">
        <f>O313*K313</f>
        <v>556.57665317125918</v>
      </c>
      <c r="Q313" s="81" t="str">
        <f>IF(L313&lt;0,"Braking","Not Braking")</f>
        <v>Braking</v>
      </c>
      <c r="R313" s="46">
        <f>(IF(L313&gt;0,(O313*((K313+K312)/2)),0)+R312)</f>
        <v>245969.67121744412</v>
      </c>
      <c r="S313" s="47">
        <f t="shared" si="26"/>
        <v>6.8324908671512252E-2</v>
      </c>
      <c r="T313" s="56">
        <f>IF(L313&lt;0,((O313*((K313+K312)/2))+((N313*((K313+K312)/2))+C$17*((K313+K312)/2))),0)</f>
        <v>-439.62702546296418</v>
      </c>
      <c r="U313" s="57">
        <f>IF(L313&lt;0,((O313*((K313+K312)/2))+((N313*((K313+K312)/2))+C$17*((K313+K312)/2))),0)+U312</f>
        <v>-126778.0703125</v>
      </c>
      <c r="V313" s="58">
        <f t="shared" si="27"/>
        <v>-3.5216130642361114E-2</v>
      </c>
      <c r="W313" s="52">
        <f t="shared" si="30"/>
        <v>-63611.820278302803</v>
      </c>
      <c r="X313" s="53">
        <f t="shared" si="28"/>
        <v>-1.7669950077306335E-2</v>
      </c>
      <c r="Y313" s="50">
        <f t="shared" si="29"/>
        <v>25.861651952231203</v>
      </c>
    </row>
    <row r="314" spans="7:25" x14ac:dyDescent="0.3">
      <c r="G314" s="37" t="s">
        <v>11</v>
      </c>
      <c r="H314" s="19">
        <v>312</v>
      </c>
      <c r="I314" s="19">
        <v>312</v>
      </c>
      <c r="J314" s="20">
        <v>38.5</v>
      </c>
      <c r="K314" s="21">
        <f t="shared" si="25"/>
        <v>10.694444444444445</v>
      </c>
      <c r="L314" s="21">
        <f>K314-K313</f>
        <v>-0.19444444444444464</v>
      </c>
      <c r="M314" s="19">
        <f>$C$5*L314</f>
        <v>-56.165277777777838</v>
      </c>
      <c r="N314" s="19">
        <f>(0.5*$C$9*$C$8*$C$7*K314^2)*-1</f>
        <v>-33.336607356088628</v>
      </c>
      <c r="O314" s="19">
        <f>M314-N314-C$17</f>
        <v>33.843699578310797</v>
      </c>
      <c r="P314" s="76">
        <f>O314*K314</f>
        <v>361.93956493471268</v>
      </c>
      <c r="Q314" s="81" t="str">
        <f>IF(L314&lt;0,"Braking","Not Braking")</f>
        <v>Braking</v>
      </c>
      <c r="R314" s="46">
        <f>(IF(L314&gt;0,(O314*((K314+K313)/2)),0)+R313)</f>
        <v>245969.67121744412</v>
      </c>
      <c r="S314" s="47">
        <f t="shared" si="26"/>
        <v>6.8324908671512252E-2</v>
      </c>
      <c r="T314" s="56">
        <f>IF(L314&lt;0,((O314*((K314+K313)/2))+((N314*((K314+K313)/2))+C$17*((K314+K313)/2))),0)</f>
        <v>-606.11695601851909</v>
      </c>
      <c r="U314" s="57">
        <f>IF(L314&lt;0,((O314*((K314+K313)/2))+((N314*((K314+K313)/2))+C$17*((K314+K313)/2))),0)+U313</f>
        <v>-127384.18726851852</v>
      </c>
      <c r="V314" s="58">
        <f t="shared" si="27"/>
        <v>-3.5384496463477369E-2</v>
      </c>
      <c r="W314" s="52">
        <f t="shared" si="30"/>
        <v>-63915.943876168298</v>
      </c>
      <c r="X314" s="53">
        <f t="shared" si="28"/>
        <v>-1.7754428854491192E-2</v>
      </c>
      <c r="Y314" s="50">
        <f t="shared" si="29"/>
        <v>25.985294674669383</v>
      </c>
    </row>
    <row r="315" spans="7:25" x14ac:dyDescent="0.3">
      <c r="G315" s="37" t="s">
        <v>11</v>
      </c>
      <c r="H315" s="19">
        <v>313</v>
      </c>
      <c r="I315" s="19">
        <v>313</v>
      </c>
      <c r="J315" s="20">
        <v>37.4</v>
      </c>
      <c r="K315" s="21">
        <f t="shared" si="25"/>
        <v>10.388888888888888</v>
      </c>
      <c r="L315" s="21">
        <f>K315-K314</f>
        <v>-0.30555555555555713</v>
      </c>
      <c r="M315" s="19">
        <f>$C$5*L315</f>
        <v>-88.259722222222692</v>
      </c>
      <c r="N315" s="19">
        <f>(0.5*$C$9*$C$8*$C$7*K315^2)*-1</f>
        <v>-31.458871921337501</v>
      </c>
      <c r="O315" s="19">
        <f>M315-N315-C$17</f>
        <v>-0.12848030088517959</v>
      </c>
      <c r="P315" s="76">
        <f>O315*K315</f>
        <v>-1.3347675703071433</v>
      </c>
      <c r="Q315" s="81" t="str">
        <f>IF(L315&lt;0,"Braking","Not Braking")</f>
        <v>Braking</v>
      </c>
      <c r="R315" s="46">
        <f>(IF(L315&gt;0,(O315*((K315+K314)/2)),0)+R314)</f>
        <v>245969.67121744412</v>
      </c>
      <c r="S315" s="47">
        <f t="shared" si="26"/>
        <v>6.8324908671512252E-2</v>
      </c>
      <c r="T315" s="56">
        <f>IF(L315&lt;0,((O315*((K315+K314)/2))+((N315*((K315+K314)/2))+C$17*((K315+K314)/2))),0)</f>
        <v>-930.40457175926406</v>
      </c>
      <c r="U315" s="57">
        <f>IF(L315&lt;0,((O315*((K315+K314)/2))+((N315*((K315+K314)/2))+C$17*((K315+K314)/2))),0)+U314</f>
        <v>-128314.59184027779</v>
      </c>
      <c r="V315" s="58">
        <f t="shared" si="27"/>
        <v>-3.5642942177854943E-2</v>
      </c>
      <c r="W315" s="52">
        <f t="shared" si="30"/>
        <v>-64382.781147464309</v>
      </c>
      <c r="X315" s="53">
        <f t="shared" si="28"/>
        <v>-1.788410587429564E-2</v>
      </c>
      <c r="Y315" s="50">
        <f t="shared" si="29"/>
        <v>26.175089322515749</v>
      </c>
    </row>
    <row r="316" spans="7:25" x14ac:dyDescent="0.3">
      <c r="G316" s="37" t="s">
        <v>11</v>
      </c>
      <c r="H316" s="19">
        <v>314</v>
      </c>
      <c r="I316" s="19">
        <v>314</v>
      </c>
      <c r="J316" s="20">
        <v>36</v>
      </c>
      <c r="K316" s="21">
        <f t="shared" si="25"/>
        <v>10</v>
      </c>
      <c r="L316" s="21">
        <f>K316-K315</f>
        <v>-0.38888888888888751</v>
      </c>
      <c r="M316" s="19">
        <f>$C$5*L316</f>
        <v>-112.33055555555516</v>
      </c>
      <c r="N316" s="19">
        <f>(0.5*$C$9*$C$8*$C$7*K316^2)*-1</f>
        <v>-29.147743723049995</v>
      </c>
      <c r="O316" s="19">
        <f>M316-N316-C$17</f>
        <v>-26.510441832505158</v>
      </c>
      <c r="P316" s="76">
        <f>O316*K316</f>
        <v>-265.1044183250516</v>
      </c>
      <c r="Q316" s="81" t="str">
        <f>IF(L316&lt;0,"Braking","Not Braking")</f>
        <v>Braking</v>
      </c>
      <c r="R316" s="46">
        <f>(IF(L316&gt;0,(O316*((K316+K315)/2)),0)+R315)</f>
        <v>245969.67121744412</v>
      </c>
      <c r="S316" s="47">
        <f t="shared" si="26"/>
        <v>6.8324908671512252E-2</v>
      </c>
      <c r="T316" s="56">
        <f>IF(L316&lt;0,((O316*((K316+K315)/2))+((N316*((K316+K315)/2))+C$17*((K316+K315)/2))),0)</f>
        <v>-1145.1476080246871</v>
      </c>
      <c r="U316" s="57">
        <f>IF(L316&lt;0,((O316*((K316+K315)/2))+((N316*((K316+K315)/2))+C$17*((K316+K315)/2))),0)+U315</f>
        <v>-129459.73944830248</v>
      </c>
      <c r="V316" s="58">
        <f t="shared" si="27"/>
        <v>-3.5961038735639578E-2</v>
      </c>
      <c r="W316" s="52">
        <f t="shared" si="30"/>
        <v>-64957.3673014753</v>
      </c>
      <c r="X316" s="53">
        <f t="shared" si="28"/>
        <v>-1.8043713139298694E-2</v>
      </c>
      <c r="Y316" s="50">
        <f t="shared" si="29"/>
        <v>26.408689729902168</v>
      </c>
    </row>
    <row r="317" spans="7:25" x14ac:dyDescent="0.3">
      <c r="G317" s="37" t="s">
        <v>11</v>
      </c>
      <c r="H317" s="19">
        <v>315</v>
      </c>
      <c r="I317" s="19">
        <v>315</v>
      </c>
      <c r="J317" s="20">
        <v>34.4</v>
      </c>
      <c r="K317" s="21">
        <f t="shared" si="25"/>
        <v>9.5555555555555554</v>
      </c>
      <c r="L317" s="21">
        <f>K317-K316</f>
        <v>-0.44444444444444464</v>
      </c>
      <c r="M317" s="19">
        <f>$C$5*L317</f>
        <v>-128.37777777777785</v>
      </c>
      <c r="N317" s="19">
        <f>(0.5*$C$9*$C$8*$C$7*K317^2)*-1</f>
        <v>-26.614408959960215</v>
      </c>
      <c r="O317" s="19">
        <f>M317-N317-C$17</f>
        <v>-45.090998817817628</v>
      </c>
      <c r="P317" s="76">
        <f>O317*K317</f>
        <v>-430.86954425914621</v>
      </c>
      <c r="Q317" s="81" t="str">
        <f>IF(L317&lt;0,"Braking","Not Braking")</f>
        <v>Braking</v>
      </c>
      <c r="R317" s="46">
        <f>(IF(L317&gt;0,(O317*((K317+K316)/2)),0)+R316)</f>
        <v>245969.67121744412</v>
      </c>
      <c r="S317" s="47">
        <f t="shared" si="26"/>
        <v>6.8324908671512252E-2</v>
      </c>
      <c r="T317" s="56">
        <f>IF(L317&lt;0,((O317*((K317+K316)/2))+((N317*((K317+K316)/2))+C$17*((K317+K316)/2))),0)</f>
        <v>-1255.2493827160501</v>
      </c>
      <c r="U317" s="57">
        <f>IF(L317&lt;0,((O317*((K317+K316)/2))+((N317*((K317+K316)/2))+C$17*((K317+K316)/2))),0)+U316</f>
        <v>-130714.98883101853</v>
      </c>
      <c r="V317" s="58">
        <f t="shared" si="27"/>
        <v>-3.6309719119727371E-2</v>
      </c>
      <c r="W317" s="52">
        <f t="shared" si="30"/>
        <v>-65587.197822960297</v>
      </c>
      <c r="X317" s="53">
        <f t="shared" si="28"/>
        <v>-1.8218666061933415E-2</v>
      </c>
      <c r="Y317" s="50">
        <f t="shared" si="29"/>
        <v>26.664749966258793</v>
      </c>
    </row>
    <row r="318" spans="7:25" x14ac:dyDescent="0.3">
      <c r="G318" s="37" t="s">
        <v>11</v>
      </c>
      <c r="H318" s="19">
        <v>316</v>
      </c>
      <c r="I318" s="19">
        <v>316</v>
      </c>
      <c r="J318" s="20">
        <v>33</v>
      </c>
      <c r="K318" s="21">
        <f t="shared" si="25"/>
        <v>9.1666666666666661</v>
      </c>
      <c r="L318" s="21">
        <f>K318-K317</f>
        <v>-0.38888888888888928</v>
      </c>
      <c r="M318" s="19">
        <f>$C$5*L318</f>
        <v>-112.33055555555568</v>
      </c>
      <c r="N318" s="19">
        <f>(0.5*$C$9*$C$8*$C$7*K318^2)*-1</f>
        <v>-24.492201322840618</v>
      </c>
      <c r="O318" s="19">
        <f>M318-N318-C$17</f>
        <v>-31.165984232715054</v>
      </c>
      <c r="P318" s="76">
        <f>O318*K318</f>
        <v>-285.688188799888</v>
      </c>
      <c r="Q318" s="81" t="str">
        <f>IF(L318&lt;0,"Braking","Not Braking")</f>
        <v>Braking</v>
      </c>
      <c r="R318" s="46">
        <f>(IF(L318&gt;0,(O318*((K318+K317)/2)),0)+R317)</f>
        <v>245969.67121744412</v>
      </c>
      <c r="S318" s="47">
        <f t="shared" si="26"/>
        <v>6.8324908671512252E-2</v>
      </c>
      <c r="T318" s="56">
        <f>IF(L318&lt;0,((O318*((K318+K317)/2))+((N318*((K318+K317)/2))+C$17*((K318+K317)/2))),0)</f>
        <v>-1051.538811728396</v>
      </c>
      <c r="U318" s="57">
        <f>IF(L318&lt;0,((O318*((K318+K317)/2))+((N318*((K318+K317)/2))+C$17*((K318+K317)/2))),0)+U317</f>
        <v>-131766.52764274692</v>
      </c>
      <c r="V318" s="58">
        <f t="shared" si="27"/>
        <v>-3.6601813234096364E-2</v>
      </c>
      <c r="W318" s="52">
        <f t="shared" si="30"/>
        <v>-66114.815081548048</v>
      </c>
      <c r="X318" s="53">
        <f t="shared" si="28"/>
        <v>-1.8365226411541126E-2</v>
      </c>
      <c r="Y318" s="50">
        <f t="shared" si="29"/>
        <v>26.879254972496465</v>
      </c>
    </row>
    <row r="319" spans="7:25" x14ac:dyDescent="0.3">
      <c r="G319" s="37" t="s">
        <v>11</v>
      </c>
      <c r="H319" s="19">
        <v>317</v>
      </c>
      <c r="I319" s="19">
        <v>317</v>
      </c>
      <c r="J319" s="20">
        <v>31.7</v>
      </c>
      <c r="K319" s="21">
        <f t="shared" si="25"/>
        <v>8.8055555555555554</v>
      </c>
      <c r="L319" s="21">
        <f>K319-K318</f>
        <v>-0.36111111111111072</v>
      </c>
      <c r="M319" s="19">
        <f>$C$5*L319</f>
        <v>-104.30694444444434</v>
      </c>
      <c r="N319" s="19">
        <f>(0.5*$C$9*$C$8*$C$7*K319^2)*-1</f>
        <v>-22.600521751431874</v>
      </c>
      <c r="O319" s="19">
        <f>M319-N319-C$17</f>
        <v>-25.034052693012462</v>
      </c>
      <c r="P319" s="76">
        <f>O319*K319</f>
        <v>-220.43874176902639</v>
      </c>
      <c r="Q319" s="81" t="str">
        <f>IF(L319&lt;0,"Braking","Not Braking")</f>
        <v>Braking</v>
      </c>
      <c r="R319" s="46">
        <f>(IF(L319&gt;0,(O319*((K319+K318)/2)),0)+R318)</f>
        <v>245969.67121744412</v>
      </c>
      <c r="S319" s="47">
        <f t="shared" si="26"/>
        <v>6.8324908671512252E-2</v>
      </c>
      <c r="T319" s="56">
        <f>IF(L319&lt;0,((O319*((K319+K318)/2))+((N319*((K319+K318)/2))+C$17*((K319+K318)/2))),0)</f>
        <v>-937.31379243827075</v>
      </c>
      <c r="U319" s="57">
        <f>IF(L319&lt;0,((O319*((K319+K318)/2))+((N319*((K319+K318)/2))+C$17*((K319+K318)/2))),0)+U318</f>
        <v>-132703.8414351852</v>
      </c>
      <c r="V319" s="58">
        <f t="shared" si="27"/>
        <v>-3.686217817644033E-2</v>
      </c>
      <c r="W319" s="52">
        <f t="shared" si="30"/>
        <v>-66585.1191046491</v>
      </c>
      <c r="X319" s="53">
        <f t="shared" si="28"/>
        <v>-1.8495866417958085E-2</v>
      </c>
      <c r="Y319" s="50">
        <f t="shared" si="29"/>
        <v>27.070459042808569</v>
      </c>
    </row>
    <row r="320" spans="7:25" x14ac:dyDescent="0.3">
      <c r="G320" s="37" t="s">
        <v>11</v>
      </c>
      <c r="H320" s="19">
        <v>318</v>
      </c>
      <c r="I320" s="19">
        <v>318</v>
      </c>
      <c r="J320" s="20">
        <v>30</v>
      </c>
      <c r="K320" s="21">
        <f t="shared" si="25"/>
        <v>8.3333333333333339</v>
      </c>
      <c r="L320" s="21">
        <f>K320-K319</f>
        <v>-0.47222222222222143</v>
      </c>
      <c r="M320" s="19">
        <f>$C$5*L320</f>
        <v>-136.40138888888868</v>
      </c>
      <c r="N320" s="19">
        <f>(0.5*$C$9*$C$8*$C$7*K320^2)*-1</f>
        <v>-20.241488696562502</v>
      </c>
      <c r="O320" s="19">
        <f>M320-N320-C$17</f>
        <v>-59.487530192326169</v>
      </c>
      <c r="P320" s="76">
        <f>O320*K320</f>
        <v>-495.72941826938478</v>
      </c>
      <c r="Q320" s="81" t="str">
        <f>IF(L320&lt;0,"Braking","Not Braking")</f>
        <v>Braking</v>
      </c>
      <c r="R320" s="46">
        <f>(IF(L320&gt;0,(O320*((K320+K319)/2)),0)+R319)</f>
        <v>245969.67121744412</v>
      </c>
      <c r="S320" s="47">
        <f t="shared" si="26"/>
        <v>6.8324908671512252E-2</v>
      </c>
      <c r="T320" s="56">
        <f>IF(L320&lt;0,((O320*((K320+K319)/2))+((N320*((K320+K319)/2))+C$17*((K320+K319)/2))),0)</f>
        <v>-1168.8841242283934</v>
      </c>
      <c r="U320" s="57">
        <f>IF(L320&lt;0,((O320*((K320+K319)/2))+((N320*((K320+K319)/2))+C$17*((K320+K319)/2))),0)+U319</f>
        <v>-133872.72555941358</v>
      </c>
      <c r="V320" s="58">
        <f t="shared" si="27"/>
        <v>-3.7186868210948215E-2</v>
      </c>
      <c r="W320" s="52">
        <f t="shared" si="30"/>
        <v>-67171.615228570983</v>
      </c>
      <c r="X320" s="53">
        <f t="shared" si="28"/>
        <v>-1.8658782007936383E-2</v>
      </c>
      <c r="Y320" s="50">
        <f t="shared" si="29"/>
        <v>27.308901498343417</v>
      </c>
    </row>
    <row r="321" spans="7:25" x14ac:dyDescent="0.3">
      <c r="G321" s="37" t="s">
        <v>11</v>
      </c>
      <c r="H321" s="19">
        <v>319</v>
      </c>
      <c r="I321" s="19">
        <v>319</v>
      </c>
      <c r="J321" s="20">
        <v>28</v>
      </c>
      <c r="K321" s="21">
        <f t="shared" si="25"/>
        <v>7.7777777777777777</v>
      </c>
      <c r="L321" s="21">
        <f>K321-K320</f>
        <v>-0.55555555555555625</v>
      </c>
      <c r="M321" s="19">
        <f>$C$5*L321</f>
        <v>-160.47222222222243</v>
      </c>
      <c r="N321" s="19">
        <f>(0.5*$C$9*$C$8*$C$7*K321^2)*-1</f>
        <v>-17.63258570900555</v>
      </c>
      <c r="O321" s="19">
        <f>M321-N321-C$17</f>
        <v>-86.167266513216873</v>
      </c>
      <c r="P321" s="76">
        <f>O321*K321</f>
        <v>-670.18985065835341</v>
      </c>
      <c r="Q321" s="81" t="str">
        <f>IF(L321&lt;0,"Braking","Not Braking")</f>
        <v>Braking</v>
      </c>
      <c r="R321" s="46">
        <f>(IF(L321&gt;0,(O321*((K321+K320)/2)),0)+R320)</f>
        <v>245969.67121744412</v>
      </c>
      <c r="S321" s="47">
        <f t="shared" si="26"/>
        <v>6.8324908671512252E-2</v>
      </c>
      <c r="T321" s="56">
        <f>IF(L321&lt;0,((O321*((K321+K320)/2))+((N321*((K321+K320)/2))+C$17*((K321+K320)/2))),0)</f>
        <v>-1292.6929012345695</v>
      </c>
      <c r="U321" s="57">
        <f>IF(L321&lt;0,((O321*((K321+K320)/2))+((N321*((K321+K320)/2))+C$17*((K321+K320)/2))),0)+U320</f>
        <v>-135165.41846064816</v>
      </c>
      <c r="V321" s="58">
        <f t="shared" si="27"/>
        <v>-3.7545949572402267E-2</v>
      </c>
      <c r="W321" s="52">
        <f t="shared" si="30"/>
        <v>-67820.233308225288</v>
      </c>
      <c r="X321" s="53">
        <f t="shared" si="28"/>
        <v>-1.8838953696729246E-2</v>
      </c>
      <c r="Y321" s="50">
        <f t="shared" si="29"/>
        <v>27.572599895159549</v>
      </c>
    </row>
    <row r="322" spans="7:25" x14ac:dyDescent="0.3">
      <c r="G322" s="37" t="s">
        <v>11</v>
      </c>
      <c r="H322" s="19">
        <v>320</v>
      </c>
      <c r="I322" s="19">
        <v>320</v>
      </c>
      <c r="J322" s="20">
        <v>26.1</v>
      </c>
      <c r="K322" s="21">
        <f t="shared" si="25"/>
        <v>7.25</v>
      </c>
      <c r="L322" s="21">
        <f>K322-K321</f>
        <v>-0.52777777777777768</v>
      </c>
      <c r="M322" s="19">
        <f>$C$5*L322</f>
        <v>-152.44861111111109</v>
      </c>
      <c r="N322" s="19">
        <f>(0.5*$C$9*$C$8*$C$7*K322^2)*-1</f>
        <v>-15.320782794428155</v>
      </c>
      <c r="O322" s="19">
        <f>M322-N322-C$17</f>
        <v>-80.45545831668295</v>
      </c>
      <c r="P322" s="76">
        <f>O322*K322</f>
        <v>-583.3020727959514</v>
      </c>
      <c r="Q322" s="81" t="str">
        <f>IF(L322&lt;0,"Braking","Not Braking")</f>
        <v>Braking</v>
      </c>
      <c r="R322" s="46">
        <f>(IF(L322&gt;0,(O322*((K322+K321)/2)),0)+R321)</f>
        <v>245969.67121744412</v>
      </c>
      <c r="S322" s="47">
        <f t="shared" si="26"/>
        <v>6.8324908671512252E-2</v>
      </c>
      <c r="T322" s="56">
        <f>IF(L322&lt;0,((O322*((K322+K321)/2))+((N322*((K322+K321)/2))+C$17*((K322+K321)/2))),0)</f>
        <v>-1145.4819251543208</v>
      </c>
      <c r="U322" s="57">
        <f>IF(L322&lt;0,((O322*((K322+K321)/2))+((N322*((K322+K321)/2))+C$17*((K322+K321)/2))),0)+U321</f>
        <v>-136310.90038580247</v>
      </c>
      <c r="V322" s="58">
        <f t="shared" si="27"/>
        <v>-3.7864138996056243E-2</v>
      </c>
      <c r="W322" s="52">
        <f t="shared" si="30"/>
        <v>-68394.987208291364</v>
      </c>
      <c r="X322" s="53">
        <f t="shared" si="28"/>
        <v>-1.8998607557858711E-2</v>
      </c>
      <c r="Y322" s="50">
        <f t="shared" si="29"/>
        <v>27.806268500407217</v>
      </c>
    </row>
    <row r="323" spans="7:25" x14ac:dyDescent="0.3">
      <c r="G323" s="37" t="s">
        <v>11</v>
      </c>
      <c r="H323" s="19">
        <v>321</v>
      </c>
      <c r="I323" s="19">
        <v>321</v>
      </c>
      <c r="J323" s="20">
        <v>25.6</v>
      </c>
      <c r="K323" s="21">
        <f t="shared" ref="K323:K386" si="31">J323/3.6</f>
        <v>7.1111111111111116</v>
      </c>
      <c r="L323" s="21">
        <f>K323-K322</f>
        <v>-0.1388888888888884</v>
      </c>
      <c r="M323" s="19">
        <f>$C$5*L323</f>
        <v>-40.118055555555415</v>
      </c>
      <c r="N323" s="19">
        <f>(0.5*$C$9*$C$8*$C$7*K323^2)*-1</f>
        <v>-14.739402257976888</v>
      </c>
      <c r="O323" s="19">
        <f>M323-N323-C$17</f>
        <v>31.293716702421481</v>
      </c>
      <c r="P323" s="76">
        <f>O323*K323</f>
        <v>222.53309655055276</v>
      </c>
      <c r="Q323" s="81" t="str">
        <f>IF(L323&lt;0,"Braking","Not Braking")</f>
        <v>Braking</v>
      </c>
      <c r="R323" s="46">
        <f>(IF(L323&gt;0,(O323*((K323+K322)/2)),0)+R322)</f>
        <v>245969.67121744412</v>
      </c>
      <c r="S323" s="47">
        <f t="shared" ref="S323:S386" si="32">R323/3600000</f>
        <v>6.8324908671512252E-2</v>
      </c>
      <c r="T323" s="56">
        <f>IF(L323&lt;0,((O323*((K323+K322)/2))+((N323*((K323+K322)/2))+C$17*((K323+K322)/2))),0)</f>
        <v>-288.06992669752981</v>
      </c>
      <c r="U323" s="57">
        <f>IF(L323&lt;0,((O323*((K323+K322)/2))+((N323*((K323+K322)/2))+C$17*((K323+K322)/2))),0)+U322</f>
        <v>-136598.97031249999</v>
      </c>
      <c r="V323" s="58">
        <f t="shared" ref="V323:V386" si="33">U323/3600000</f>
        <v>-3.7944158420138888E-2</v>
      </c>
      <c r="W323" s="52">
        <f t="shared" si="30"/>
        <v>-68539.528392421227</v>
      </c>
      <c r="X323" s="53">
        <f t="shared" ref="X323:X386" si="34">W323/3600000</f>
        <v>-1.9038757886783674E-2</v>
      </c>
      <c r="Y323" s="50">
        <f t="shared" si="29"/>
        <v>27.865032324180472</v>
      </c>
    </row>
    <row r="324" spans="7:25" x14ac:dyDescent="0.3">
      <c r="G324" s="37" t="s">
        <v>11</v>
      </c>
      <c r="H324" s="19">
        <v>322</v>
      </c>
      <c r="I324" s="19">
        <v>322</v>
      </c>
      <c r="J324" s="20">
        <v>24.9</v>
      </c>
      <c r="K324" s="21">
        <f t="shared" si="31"/>
        <v>6.9166666666666661</v>
      </c>
      <c r="L324" s="21">
        <f>K324-K323</f>
        <v>-0.19444444444444553</v>
      </c>
      <c r="M324" s="19">
        <f>$C$5*L324</f>
        <v>-56.165277777778094</v>
      </c>
      <c r="N324" s="19">
        <f>(0.5*$C$9*$C$8*$C$7*K324^2)*-1</f>
        <v>-13.944361563061902</v>
      </c>
      <c r="O324" s="19">
        <f>M324-N324-C$17</f>
        <v>14.451453785283817</v>
      </c>
      <c r="P324" s="76">
        <f>O324*K324</f>
        <v>99.955888681546398</v>
      </c>
      <c r="Q324" s="81" t="str">
        <f>IF(L324&lt;0,"Braking","Not Braking")</f>
        <v>Braking</v>
      </c>
      <c r="R324" s="46">
        <f>(IF(L324&gt;0,(O324*((K324+K323)/2)),0)+R323)</f>
        <v>245969.67121744412</v>
      </c>
      <c r="S324" s="47">
        <f t="shared" si="32"/>
        <v>6.8324908671512252E-2</v>
      </c>
      <c r="T324" s="56">
        <f>IF(L324&lt;0,((O324*((K324+K323)/2))+((N324*((K324+K323)/2))+C$17*((K324+K323)/2))),0)</f>
        <v>-393.93701774691579</v>
      </c>
      <c r="U324" s="57">
        <f>IF(L324&lt;0,((O324*((K324+K323)/2))+((N324*((K324+K323)/2))+C$17*((K324+K323)/2))),0)+U323</f>
        <v>-136992.9073302469</v>
      </c>
      <c r="V324" s="58">
        <f t="shared" si="33"/>
        <v>-3.8053585369513032E-2</v>
      </c>
      <c r="W324" s="52">
        <f t="shared" si="30"/>
        <v>-68737.18916066071</v>
      </c>
      <c r="X324" s="53">
        <f t="shared" si="34"/>
        <v>-1.9093663655739085E-2</v>
      </c>
      <c r="Y324" s="50">
        <f t="shared" si="29"/>
        <v>27.945392137348147</v>
      </c>
    </row>
    <row r="325" spans="7:25" x14ac:dyDescent="0.3">
      <c r="G325" s="37" t="s">
        <v>11</v>
      </c>
      <c r="H325" s="19">
        <v>323</v>
      </c>
      <c r="I325" s="19">
        <v>323</v>
      </c>
      <c r="J325" s="20">
        <v>24.9</v>
      </c>
      <c r="K325" s="21">
        <f t="shared" si="31"/>
        <v>6.9166666666666661</v>
      </c>
      <c r="L325" s="21">
        <f>K325-K324</f>
        <v>0</v>
      </c>
      <c r="M325" s="19">
        <f>$C$5*L325</f>
        <v>0</v>
      </c>
      <c r="N325" s="19">
        <f>(0.5*$C$9*$C$8*$C$7*K325^2)*-1</f>
        <v>-13.944361563061902</v>
      </c>
      <c r="O325" s="19">
        <f>M325-N325-C$17</f>
        <v>70.616731563061904</v>
      </c>
      <c r="P325" s="76">
        <f>O325*K325</f>
        <v>488.43239331117815</v>
      </c>
      <c r="Q325" s="81" t="str">
        <f>IF(L325&lt;0,"Braking","Not Braking")</f>
        <v>Not Braking</v>
      </c>
      <c r="R325" s="46">
        <f>(IF(L325&gt;0,(O325*((K325+K324)/2)),0)+R324)</f>
        <v>245969.67121744412</v>
      </c>
      <c r="S325" s="47">
        <f t="shared" si="32"/>
        <v>6.8324908671512252E-2</v>
      </c>
      <c r="T325" s="56">
        <f>IF(L325&lt;0,((O325*((K325+K324)/2))+((N325*((K325+K324)/2))+C$17*((K325+K324)/2))),0)</f>
        <v>0</v>
      </c>
      <c r="U325" s="57">
        <f>IF(L325&lt;0,((O325*((K325+K324)/2))+((N325*((K325+K324)/2))+C$17*((K325+K324)/2))),0)+U324</f>
        <v>-136992.9073302469</v>
      </c>
      <c r="V325" s="58">
        <f t="shared" si="33"/>
        <v>-3.8053585369513032E-2</v>
      </c>
      <c r="W325" s="52">
        <f t="shared" si="30"/>
        <v>-68737.18916066071</v>
      </c>
      <c r="X325" s="53">
        <f t="shared" si="34"/>
        <v>-1.9093663655739085E-2</v>
      </c>
      <c r="Y325" s="50">
        <f t="shared" si="29"/>
        <v>27.945392137348147</v>
      </c>
    </row>
    <row r="326" spans="7:25" x14ac:dyDescent="0.3">
      <c r="G326" s="37" t="s">
        <v>11</v>
      </c>
      <c r="H326" s="19">
        <v>324</v>
      </c>
      <c r="I326" s="19">
        <v>324</v>
      </c>
      <c r="J326" s="20">
        <v>24.3</v>
      </c>
      <c r="K326" s="21">
        <f t="shared" si="31"/>
        <v>6.75</v>
      </c>
      <c r="L326" s="21">
        <f>K326-K325</f>
        <v>-0.16666666666666607</v>
      </c>
      <c r="M326" s="19">
        <f>$C$5*L326</f>
        <v>-48.141666666666502</v>
      </c>
      <c r="N326" s="19">
        <f>(0.5*$C$9*$C$8*$C$7*K326^2)*-1</f>
        <v>-13.280440733814654</v>
      </c>
      <c r="O326" s="19">
        <f>M326-N326-C$17</f>
        <v>21.811144067148156</v>
      </c>
      <c r="P326" s="76">
        <f>O326*K326</f>
        <v>147.22522245325004</v>
      </c>
      <c r="Q326" s="81" t="str">
        <f>IF(L326&lt;0,"Braking","Not Braking")</f>
        <v>Braking</v>
      </c>
      <c r="R326" s="46">
        <f>(IF(L326&gt;0,(O326*((K326+K325)/2)),0)+R325)</f>
        <v>245969.67121744412</v>
      </c>
      <c r="S326" s="47">
        <f t="shared" si="32"/>
        <v>6.8324908671512252E-2</v>
      </c>
      <c r="T326" s="56">
        <f>IF(L326&lt;0,((O326*((K326+K325)/2))+((N326*((K326+K325)/2))+C$17*((K326+K325)/2))),0)</f>
        <v>-328.96805555555449</v>
      </c>
      <c r="U326" s="57">
        <f>IF(L326&lt;0,((O326*((K326+K325)/2))+((N326*((K326+K325)/2))+C$17*((K326+K325)/2))),0)+U325</f>
        <v>-137321.87538580247</v>
      </c>
      <c r="V326" s="58">
        <f t="shared" si="33"/>
        <v>-3.8144965384945134E-2</v>
      </c>
      <c r="W326" s="52">
        <f t="shared" si="30"/>
        <v>-68902.251278862386</v>
      </c>
      <c r="X326" s="53">
        <f t="shared" si="34"/>
        <v>-1.913951424412844E-2</v>
      </c>
      <c r="Y326" s="50">
        <f t="shared" si="29"/>
        <v>28.012498832813765</v>
      </c>
    </row>
    <row r="327" spans="7:25" x14ac:dyDescent="0.3">
      <c r="G327" s="37" t="s">
        <v>11</v>
      </c>
      <c r="H327" s="19">
        <v>325</v>
      </c>
      <c r="I327" s="19">
        <v>325</v>
      </c>
      <c r="J327" s="20">
        <v>23.9</v>
      </c>
      <c r="K327" s="21">
        <f t="shared" si="31"/>
        <v>6.6388888888888884</v>
      </c>
      <c r="L327" s="21">
        <f>K327-K326</f>
        <v>-0.1111111111111116</v>
      </c>
      <c r="M327" s="19">
        <f>$C$5*L327</f>
        <v>-32.094444444444591</v>
      </c>
      <c r="N327" s="19">
        <f>(0.5*$C$9*$C$8*$C$7*K327^2)*-1</f>
        <v>-12.846823064848293</v>
      </c>
      <c r="O327" s="19">
        <f>M327-N327-C$17</f>
        <v>37.424748620403712</v>
      </c>
      <c r="P327" s="76">
        <f>O327*K327</f>
        <v>248.45874778545794</v>
      </c>
      <c r="Q327" s="81" t="str">
        <f>IF(L327&lt;0,"Braking","Not Braking")</f>
        <v>Braking</v>
      </c>
      <c r="R327" s="46">
        <f>(IF(L327&gt;0,(O327*((K327+K326)/2)),0)+R326)</f>
        <v>245969.67121744412</v>
      </c>
      <c r="S327" s="47">
        <f t="shared" si="32"/>
        <v>6.8324908671512252E-2</v>
      </c>
      <c r="T327" s="56">
        <f>IF(L327&lt;0,((O327*((K327+K326)/2))+((N327*((K327+K326)/2))+C$17*((K327+K326)/2))),0)</f>
        <v>-214.85447530864298</v>
      </c>
      <c r="U327" s="57">
        <f>IF(L327&lt;0,((O327*((K327+K326)/2))+((N327*((K327+K326)/2))+C$17*((K327+K326)/2))),0)+U326</f>
        <v>-137536.72986111112</v>
      </c>
      <c r="V327" s="58">
        <f t="shared" si="33"/>
        <v>-3.8204647183641978E-2</v>
      </c>
      <c r="W327" s="52">
        <f t="shared" si="30"/>
        <v>-69010.056076929061</v>
      </c>
      <c r="X327" s="53">
        <f t="shared" si="34"/>
        <v>-1.9169460021369183E-2</v>
      </c>
      <c r="Y327" s="50">
        <f t="shared" si="29"/>
        <v>28.056327324974234</v>
      </c>
    </row>
    <row r="328" spans="7:25" x14ac:dyDescent="0.3">
      <c r="G328" s="37" t="s">
        <v>11</v>
      </c>
      <c r="H328" s="19">
        <v>326</v>
      </c>
      <c r="I328" s="19">
        <v>326</v>
      </c>
      <c r="J328" s="20">
        <v>23.9</v>
      </c>
      <c r="K328" s="21">
        <f t="shared" si="31"/>
        <v>6.6388888888888884</v>
      </c>
      <c r="L328" s="21">
        <f>K328-K327</f>
        <v>0</v>
      </c>
      <c r="M328" s="19">
        <f>$C$5*L328</f>
        <v>0</v>
      </c>
      <c r="N328" s="19">
        <f>(0.5*$C$9*$C$8*$C$7*K328^2)*-1</f>
        <v>-12.846823064848293</v>
      </c>
      <c r="O328" s="19">
        <f>M328-N328-C$17</f>
        <v>69.519193064848295</v>
      </c>
      <c r="P328" s="76">
        <f>O328*K328</f>
        <v>461.53019840274283</v>
      </c>
      <c r="Q328" s="81" t="str">
        <f>IF(L328&lt;0,"Braking","Not Braking")</f>
        <v>Not Braking</v>
      </c>
      <c r="R328" s="46">
        <f>(IF(L328&gt;0,(O328*((K328+K327)/2)),0)+R327)</f>
        <v>245969.67121744412</v>
      </c>
      <c r="S328" s="47">
        <f t="shared" si="32"/>
        <v>6.8324908671512252E-2</v>
      </c>
      <c r="T328" s="56">
        <f>IF(L328&lt;0,((O328*((K328+K327)/2))+((N328*((K328+K327)/2))+C$17*((K328+K327)/2))),0)</f>
        <v>0</v>
      </c>
      <c r="U328" s="57">
        <f>IF(L328&lt;0,((O328*((K328+K327)/2))+((N328*((K328+K327)/2))+C$17*((K328+K327)/2))),0)+U327</f>
        <v>-137536.72986111112</v>
      </c>
      <c r="V328" s="58">
        <f t="shared" si="33"/>
        <v>-3.8204647183641978E-2</v>
      </c>
      <c r="W328" s="52">
        <f t="shared" si="30"/>
        <v>-69010.056076929061</v>
      </c>
      <c r="X328" s="53">
        <f t="shared" si="34"/>
        <v>-1.9169460021369183E-2</v>
      </c>
      <c r="Y328" s="50">
        <f t="shared" si="29"/>
        <v>28.056327324974234</v>
      </c>
    </row>
    <row r="329" spans="7:25" x14ac:dyDescent="0.3">
      <c r="G329" s="37" t="s">
        <v>11</v>
      </c>
      <c r="H329" s="19">
        <v>327</v>
      </c>
      <c r="I329" s="19">
        <v>327</v>
      </c>
      <c r="J329" s="20">
        <v>23.6</v>
      </c>
      <c r="K329" s="21">
        <f t="shared" si="31"/>
        <v>6.5555555555555554</v>
      </c>
      <c r="L329" s="21">
        <f>K329-K328</f>
        <v>-8.3333333333333037E-2</v>
      </c>
      <c r="M329" s="19">
        <f>$C$5*L329</f>
        <v>-24.070833333333251</v>
      </c>
      <c r="N329" s="19">
        <f>(0.5*$C$9*$C$8*$C$7*K329^2)*-1</f>
        <v>-12.52633282715272</v>
      </c>
      <c r="O329" s="19">
        <f>M329-N329-C$17</f>
        <v>45.127869493819475</v>
      </c>
      <c r="P329" s="76">
        <f>O329*K329</f>
        <v>295.8382555705943</v>
      </c>
      <c r="Q329" s="81" t="str">
        <f>IF(L329&lt;0,"Braking","Not Braking")</f>
        <v>Braking</v>
      </c>
      <c r="R329" s="46">
        <f>(IF(L329&gt;0,(O329*((K329+K328)/2)),0)+R328)</f>
        <v>245969.67121744412</v>
      </c>
      <c r="S329" s="47">
        <f t="shared" si="32"/>
        <v>6.8324908671512252E-2</v>
      </c>
      <c r="T329" s="56">
        <f>IF(L329&lt;0,((O329*((K329+K328)/2))+((N329*((K329+K328)/2))+C$17*((K329+K328)/2))),0)</f>
        <v>-158.80063657407351</v>
      </c>
      <c r="U329" s="57">
        <f>IF(L329&lt;0,((O329*((K329+K328)/2))+((N329*((K329+K328)/2))+C$17*((K329+K328)/2))),0)+U328</f>
        <v>-137695.53049768519</v>
      </c>
      <c r="V329" s="58">
        <f t="shared" si="33"/>
        <v>-3.8248758471579221E-2</v>
      </c>
      <c r="W329" s="52">
        <f t="shared" si="30"/>
        <v>-69089.735453093483</v>
      </c>
      <c r="X329" s="53">
        <f t="shared" si="34"/>
        <v>-1.9191593181414855E-2</v>
      </c>
      <c r="Y329" s="50">
        <f t="shared" si="29"/>
        <v>28.088721309065868</v>
      </c>
    </row>
    <row r="330" spans="7:25" x14ac:dyDescent="0.3">
      <c r="G330" s="37" t="s">
        <v>11</v>
      </c>
      <c r="H330" s="19">
        <v>328</v>
      </c>
      <c r="I330" s="19">
        <v>328</v>
      </c>
      <c r="J330" s="20">
        <v>23.3</v>
      </c>
      <c r="K330" s="21">
        <f t="shared" si="31"/>
        <v>6.4722222222222223</v>
      </c>
      <c r="L330" s="21">
        <f>K330-K329</f>
        <v>-8.3333333333333037E-2</v>
      </c>
      <c r="M330" s="19">
        <f>$C$5*L330</f>
        <v>-24.070833333333251</v>
      </c>
      <c r="N330" s="19">
        <f>(0.5*$C$9*$C$8*$C$7*K330^2)*-1</f>
        <v>-12.209890887196462</v>
      </c>
      <c r="O330" s="19">
        <f>M330-N330-C$17</f>
        <v>44.811427553863219</v>
      </c>
      <c r="P330" s="76">
        <f>O330*K330</f>
        <v>290.02951722361473</v>
      </c>
      <c r="Q330" s="81" t="str">
        <f>IF(L330&lt;0,"Braking","Not Braking")</f>
        <v>Braking</v>
      </c>
      <c r="R330" s="46">
        <f>(IF(L330&gt;0,(O330*((K330+K329)/2)),0)+R329)</f>
        <v>245969.67121744412</v>
      </c>
      <c r="S330" s="47">
        <f t="shared" si="32"/>
        <v>6.8324908671512252E-2</v>
      </c>
      <c r="T330" s="56">
        <f>IF(L330&lt;0,((O330*((K330+K329)/2))+((N330*((K330+K329)/2))+C$17*((K330+K329)/2))),0)</f>
        <v>-156.79473379629576</v>
      </c>
      <c r="U330" s="57">
        <f>IF(L330&lt;0,((O330*((K330+K329)/2))+((N330*((K330+K329)/2))+C$17*((K330+K329)/2))),0)+U329</f>
        <v>-137852.32523148149</v>
      </c>
      <c r="V330" s="58">
        <f t="shared" si="33"/>
        <v>-3.8292312564300414E-2</v>
      </c>
      <c r="W330" s="52">
        <f t="shared" si="30"/>
        <v>-69168.408352927407</v>
      </c>
      <c r="X330" s="53">
        <f t="shared" si="34"/>
        <v>-1.9213446764702057E-2</v>
      </c>
      <c r="Y330" s="50">
        <f t="shared" si="29"/>
        <v>28.120706105990028</v>
      </c>
    </row>
    <row r="331" spans="7:25" x14ac:dyDescent="0.3">
      <c r="G331" s="37" t="s">
        <v>11</v>
      </c>
      <c r="H331" s="19">
        <v>329</v>
      </c>
      <c r="I331" s="19">
        <v>329</v>
      </c>
      <c r="J331" s="20">
        <v>20.5</v>
      </c>
      <c r="K331" s="21">
        <f t="shared" si="31"/>
        <v>5.6944444444444446</v>
      </c>
      <c r="L331" s="21">
        <f>K331-K330</f>
        <v>-0.77777777777777768</v>
      </c>
      <c r="M331" s="19">
        <f>$C$5*L331</f>
        <v>-224.6611111111111</v>
      </c>
      <c r="N331" s="19">
        <f>(0.5*$C$9*$C$8*$C$7*K331^2)*-1</f>
        <v>-9.4516506941448792</v>
      </c>
      <c r="O331" s="19">
        <f>M331-N331-C$17</f>
        <v>-158.53709041696621</v>
      </c>
      <c r="P331" s="76">
        <f>O331*K331</f>
        <v>-902.78065376327982</v>
      </c>
      <c r="Q331" s="81" t="str">
        <f>IF(L331&lt;0,"Braking","Not Braking")</f>
        <v>Braking</v>
      </c>
      <c r="R331" s="46">
        <f>(IF(L331&gt;0,(O331*((K331+K330)/2)),0)+R330)</f>
        <v>245969.67121744412</v>
      </c>
      <c r="S331" s="47">
        <f t="shared" si="32"/>
        <v>6.8324908671512252E-2</v>
      </c>
      <c r="T331" s="56">
        <f>IF(L331&lt;0,((O331*((K331+K330)/2))+((N331*((K331+K330)/2))+C$17*((K331+K330)/2))),0)</f>
        <v>-1366.6884259259259</v>
      </c>
      <c r="U331" s="57">
        <f>IF(L331&lt;0,((O331*((K331+K330)/2))+((N331*((K331+K330)/2))+C$17*((K331+K330)/2))),0)+U330</f>
        <v>-139219.01365740743</v>
      </c>
      <c r="V331" s="58">
        <f t="shared" si="33"/>
        <v>-3.8671948238168732E-2</v>
      </c>
      <c r="W331" s="52">
        <f t="shared" si="30"/>
        <v>-69854.154226106737</v>
      </c>
      <c r="X331" s="53">
        <f t="shared" si="34"/>
        <v>-1.9403931729474095E-2</v>
      </c>
      <c r="Y331" s="50">
        <f t="shared" si="29"/>
        <v>28.399498962761839</v>
      </c>
    </row>
    <row r="332" spans="7:25" x14ac:dyDescent="0.3">
      <c r="G332" s="37" t="s">
        <v>11</v>
      </c>
      <c r="H332" s="19">
        <v>330</v>
      </c>
      <c r="I332" s="19">
        <v>330</v>
      </c>
      <c r="J332" s="20">
        <v>17.5</v>
      </c>
      <c r="K332" s="21">
        <f t="shared" si="31"/>
        <v>4.8611111111111107</v>
      </c>
      <c r="L332" s="21">
        <f>K332-K331</f>
        <v>-0.83333333333333393</v>
      </c>
      <c r="M332" s="19">
        <f>$C$5*L332</f>
        <v>-240.70833333333351</v>
      </c>
      <c r="N332" s="19">
        <f>(0.5*$C$9*$C$8*$C$7*K332^2)*-1</f>
        <v>-6.887728792580293</v>
      </c>
      <c r="O332" s="19">
        <f>M332-N332-C$17</f>
        <v>-177.14823454075321</v>
      </c>
      <c r="P332" s="76">
        <f>O332*K332</f>
        <v>-861.13725123977247</v>
      </c>
      <c r="Q332" s="81" t="str">
        <f>IF(L332&lt;0,"Braking","Not Braking")</f>
        <v>Braking</v>
      </c>
      <c r="R332" s="46">
        <f>(IF(L332&gt;0,(O332*((K332+K331)/2)),0)+R331)</f>
        <v>245969.67121744412</v>
      </c>
      <c r="S332" s="47">
        <f t="shared" si="32"/>
        <v>6.8324908671512252E-2</v>
      </c>
      <c r="T332" s="56">
        <f>IF(L332&lt;0,((O332*((K332+K331)/2))+((N332*((K332+K331)/2))+C$17*((K332+K331)/2))),0)</f>
        <v>-1270.4050925925935</v>
      </c>
      <c r="U332" s="57">
        <f>IF(L332&lt;0,((O332*((K332+K331)/2))+((N332*((K332+K331)/2))+C$17*((K332+K331)/2))),0)+U331</f>
        <v>-140489.41875000001</v>
      </c>
      <c r="V332" s="58">
        <f t="shared" si="33"/>
        <v>-3.9024838541666669E-2</v>
      </c>
      <c r="W332" s="52">
        <f t="shared" si="30"/>
        <v>-70491.589235422172</v>
      </c>
      <c r="X332" s="53">
        <f t="shared" si="34"/>
        <v>-1.9580997009839493E-2</v>
      </c>
      <c r="Y332" s="50">
        <f t="shared" si="29"/>
        <v>28.658650835494932</v>
      </c>
    </row>
    <row r="333" spans="7:25" x14ac:dyDescent="0.3">
      <c r="G333" s="37" t="s">
        <v>11</v>
      </c>
      <c r="H333" s="19">
        <v>331</v>
      </c>
      <c r="I333" s="19">
        <v>331</v>
      </c>
      <c r="J333" s="20">
        <v>16.899999999999999</v>
      </c>
      <c r="K333" s="21">
        <f t="shared" si="31"/>
        <v>4.6944444444444438</v>
      </c>
      <c r="L333" s="21">
        <f>K333-K332</f>
        <v>-0.16666666666666696</v>
      </c>
      <c r="M333" s="19">
        <f>$C$5*L333</f>
        <v>-48.141666666666758</v>
      </c>
      <c r="N333" s="19">
        <f>(0.5*$C$9*$C$8*$C$7*K333^2)*-1</f>
        <v>-6.4235239851391261</v>
      </c>
      <c r="O333" s="19">
        <f>M333-N333-C$17</f>
        <v>14.954227318472377</v>
      </c>
      <c r="P333" s="76">
        <f>O333*K333</f>
        <v>70.201789356161981</v>
      </c>
      <c r="Q333" s="81" t="str">
        <f>IF(L333&lt;0,"Braking","Not Braking")</f>
        <v>Braking</v>
      </c>
      <c r="R333" s="46">
        <f>(IF(L333&gt;0,(O333*((K333+K332)/2)),0)+R332)</f>
        <v>245969.67121744412</v>
      </c>
      <c r="S333" s="47">
        <f t="shared" si="32"/>
        <v>6.8324908671512252E-2</v>
      </c>
      <c r="T333" s="56">
        <f>IF(L333&lt;0,((O333*((K333+K332)/2))+((N333*((K333+K332)/2))+C$17*((K333+K332)/2))),0)</f>
        <v>-230.01018518518561</v>
      </c>
      <c r="U333" s="57">
        <f>IF(L333&lt;0,((O333*((K333+K332)/2))+((N333*((K333+K332)/2))+C$17*((K333+K332)/2))),0)+U332</f>
        <v>-140719.42893518519</v>
      </c>
      <c r="V333" s="58">
        <f t="shared" si="33"/>
        <v>-3.9088730259773663E-2</v>
      </c>
      <c r="W333" s="52">
        <f t="shared" si="30"/>
        <v>-70606.998521319285</v>
      </c>
      <c r="X333" s="53">
        <f t="shared" si="34"/>
        <v>-1.9613055144810914E-2</v>
      </c>
      <c r="Y333" s="50">
        <f t="shared" si="29"/>
        <v>28.705570964031867</v>
      </c>
    </row>
    <row r="334" spans="7:25" x14ac:dyDescent="0.3">
      <c r="G334" s="37" t="s">
        <v>11</v>
      </c>
      <c r="H334" s="19">
        <v>332</v>
      </c>
      <c r="I334" s="19">
        <v>332</v>
      </c>
      <c r="J334" s="20">
        <v>16.7</v>
      </c>
      <c r="K334" s="21">
        <f t="shared" si="31"/>
        <v>4.6388888888888884</v>
      </c>
      <c r="L334" s="21">
        <f>K334-K333</f>
        <v>-5.5555555555555358E-2</v>
      </c>
      <c r="M334" s="19">
        <f>$C$5*L334</f>
        <v>-16.047222222222167</v>
      </c>
      <c r="N334" s="19">
        <f>(0.5*$C$9*$C$8*$C$7*K334^2)*-1</f>
        <v>-6.2723875362047927</v>
      </c>
      <c r="O334" s="19">
        <f>M334-N334-C$17</f>
        <v>46.89753531398263</v>
      </c>
      <c r="P334" s="76">
        <f>O334*K334</f>
        <v>217.5524554843083</v>
      </c>
      <c r="Q334" s="81" t="str">
        <f>IF(L334&lt;0,"Braking","Not Braking")</f>
        <v>Braking</v>
      </c>
      <c r="R334" s="46">
        <f>(IF(L334&gt;0,(O334*((K334+K333)/2)),0)+R333)</f>
        <v>245969.67121744412</v>
      </c>
      <c r="S334" s="47">
        <f t="shared" si="32"/>
        <v>6.8324908671512252E-2</v>
      </c>
      <c r="T334" s="56">
        <f>IF(L334&lt;0,((O334*((K334+K333)/2))+((N334*((K334+K333)/2))+C$17*((K334+K333)/2))),0)</f>
        <v>-74.887037037036805</v>
      </c>
      <c r="U334" s="57">
        <f>IF(L334&lt;0,((O334*((K334+K333)/2))+((N334*((K334+K333)/2))+C$17*((K334+K333)/2))),0)+U333</f>
        <v>-140794.31597222222</v>
      </c>
      <c r="V334" s="58">
        <f t="shared" si="33"/>
        <v>-3.9109532214506172E-2</v>
      </c>
      <c r="W334" s="52">
        <f t="shared" si="30"/>
        <v>-70644.573637657872</v>
      </c>
      <c r="X334" s="53">
        <f t="shared" si="34"/>
        <v>-1.9623492677127187E-2</v>
      </c>
      <c r="Y334" s="50">
        <f t="shared" si="29"/>
        <v>28.720847284950867</v>
      </c>
    </row>
    <row r="335" spans="7:25" x14ac:dyDescent="0.3">
      <c r="G335" s="37" t="s">
        <v>11</v>
      </c>
      <c r="H335" s="19">
        <v>333</v>
      </c>
      <c r="I335" s="19">
        <v>333</v>
      </c>
      <c r="J335" s="20">
        <v>15.9</v>
      </c>
      <c r="K335" s="21">
        <f t="shared" si="31"/>
        <v>4.416666666666667</v>
      </c>
      <c r="L335" s="21">
        <f>K335-K334</f>
        <v>-0.22222222222222143</v>
      </c>
      <c r="M335" s="19">
        <f>$C$5*L335</f>
        <v>-64.18888888888867</v>
      </c>
      <c r="N335" s="19">
        <f>(0.5*$C$9*$C$8*$C$7*K335^2)*-1</f>
        <v>-5.6858341748644063</v>
      </c>
      <c r="O335" s="19">
        <f>M335-N335-C$17</f>
        <v>-1.8306847140242581</v>
      </c>
      <c r="P335" s="76">
        <f>O335*K335</f>
        <v>-8.0855241536071407</v>
      </c>
      <c r="Q335" s="81" t="str">
        <f>IF(L335&lt;0,"Braking","Not Braking")</f>
        <v>Braking</v>
      </c>
      <c r="R335" s="46">
        <f>(IF(L335&gt;0,(O335*((K335+K334)/2)),0)+R334)</f>
        <v>245969.67121744412</v>
      </c>
      <c r="S335" s="47">
        <f t="shared" si="32"/>
        <v>6.8324908671512252E-2</v>
      </c>
      <c r="T335" s="56">
        <f>IF(L335&lt;0,((O335*((K335+K334)/2))+((N335*((K335+K334)/2))+C$17*((K335+K334)/2))),0)</f>
        <v>-290.63302469135709</v>
      </c>
      <c r="U335" s="57">
        <f>IF(L335&lt;0,((O335*((K335+K334)/2))+((N335*((K335+K334)/2))+C$17*((K335+K334)/2))),0)+U334</f>
        <v>-141084.94899691359</v>
      </c>
      <c r="V335" s="58">
        <f t="shared" si="33"/>
        <v>-3.9190263610253774E-2</v>
      </c>
      <c r="W335" s="52">
        <f t="shared" si="30"/>
        <v>-70790.400874876694</v>
      </c>
      <c r="X335" s="53">
        <f t="shared" si="34"/>
        <v>-1.9664000243021305E-2</v>
      </c>
      <c r="Y335" s="50">
        <f t="shared" ref="Y335:Y398" si="35">(X335/S335)*100*-1</f>
        <v>28.780133958993666</v>
      </c>
    </row>
    <row r="336" spans="7:25" x14ac:dyDescent="0.3">
      <c r="G336" s="37" t="s">
        <v>11</v>
      </c>
      <c r="H336" s="19">
        <v>334</v>
      </c>
      <c r="I336" s="19">
        <v>334</v>
      </c>
      <c r="J336" s="20">
        <v>15.6</v>
      </c>
      <c r="K336" s="21">
        <f t="shared" si="31"/>
        <v>4.333333333333333</v>
      </c>
      <c r="L336" s="21">
        <f>K336-K335</f>
        <v>-8.3333333333333925E-2</v>
      </c>
      <c r="M336" s="19">
        <f>$C$5*L336</f>
        <v>-24.070833333333507</v>
      </c>
      <c r="N336" s="19">
        <f>(0.5*$C$9*$C$8*$C$7*K336^2)*-1</f>
        <v>-5.4732985435504986</v>
      </c>
      <c r="O336" s="19">
        <f>M336-N336-C$17</f>
        <v>38.074835210217003</v>
      </c>
      <c r="P336" s="76">
        <f>O336*K336</f>
        <v>164.990952577607</v>
      </c>
      <c r="Q336" s="81" t="str">
        <f>IF(L336&lt;0,"Braking","Not Braking")</f>
        <v>Braking</v>
      </c>
      <c r="R336" s="46">
        <f>(IF(L336&gt;0,(O336*((K336+K335)/2)),0)+R335)</f>
        <v>245969.67121744412</v>
      </c>
      <c r="S336" s="47">
        <f t="shared" si="32"/>
        <v>6.8324908671512252E-2</v>
      </c>
      <c r="T336" s="56">
        <f>IF(L336&lt;0,((O336*((K336+K335)/2))+((N336*((K336+K335)/2))+C$17*((K336+K335)/2))),0)</f>
        <v>-105.30989583333405</v>
      </c>
      <c r="U336" s="57">
        <f>IF(L336&lt;0,((O336*((K336+K335)/2))+((N336*((K336+K335)/2))+C$17*((K336+K335)/2))),0)+U335</f>
        <v>-141190.25889274693</v>
      </c>
      <c r="V336" s="58">
        <f t="shared" si="33"/>
        <v>-3.9219516359096374E-2</v>
      </c>
      <c r="W336" s="52">
        <f t="shared" si="30"/>
        <v>-70843.240882227838</v>
      </c>
      <c r="X336" s="53">
        <f t="shared" si="34"/>
        <v>-1.9678678022841067E-2</v>
      </c>
      <c r="Y336" s="50">
        <f t="shared" si="35"/>
        <v>28.801616285286013</v>
      </c>
    </row>
    <row r="337" spans="7:25" x14ac:dyDescent="0.3">
      <c r="G337" s="37" t="s">
        <v>11</v>
      </c>
      <c r="H337" s="19">
        <v>335</v>
      </c>
      <c r="I337" s="19">
        <v>335</v>
      </c>
      <c r="J337" s="20">
        <v>15</v>
      </c>
      <c r="K337" s="21">
        <f t="shared" si="31"/>
        <v>4.166666666666667</v>
      </c>
      <c r="L337" s="21">
        <f>K337-K336</f>
        <v>-0.16666666666666607</v>
      </c>
      <c r="M337" s="19">
        <f>$C$5*L337</f>
        <v>-48.141666666666502</v>
      </c>
      <c r="N337" s="19">
        <f>(0.5*$C$9*$C$8*$C$7*K337^2)*-1</f>
        <v>-5.0603721741406256</v>
      </c>
      <c r="O337" s="19">
        <f>M337-N337-C$17</f>
        <v>13.59107550747413</v>
      </c>
      <c r="P337" s="76">
        <f>O337*K337</f>
        <v>56.629481281142212</v>
      </c>
      <c r="Q337" s="81" t="str">
        <f>IF(L337&lt;0,"Braking","Not Braking")</f>
        <v>Braking</v>
      </c>
      <c r="R337" s="46">
        <f>(IF(L337&gt;0,(O337*((K337+K336)/2)),0)+R336)</f>
        <v>245969.67121744412</v>
      </c>
      <c r="S337" s="47">
        <f t="shared" si="32"/>
        <v>6.8324908671512252E-2</v>
      </c>
      <c r="T337" s="56">
        <f>IF(L337&lt;0,((O337*((K337+K336)/2))+((N337*((K337+K336)/2))+C$17*((K337+K336)/2))),0)</f>
        <v>-204.60208333333267</v>
      </c>
      <c r="U337" s="57">
        <f>IF(L337&lt;0,((O337*((K337+K336)/2))+((N337*((K337+K336)/2))+C$17*((K337+K336)/2))),0)+U336</f>
        <v>-141394.86097608026</v>
      </c>
      <c r="V337" s="58">
        <f t="shared" si="33"/>
        <v>-3.9276350271133409E-2</v>
      </c>
      <c r="W337" s="52">
        <f t="shared" si="30"/>
        <v>-70945.901467938631</v>
      </c>
      <c r="X337" s="53">
        <f t="shared" si="34"/>
        <v>-1.9707194852205175E-2</v>
      </c>
      <c r="Y337" s="50">
        <f t="shared" si="35"/>
        <v>28.843353376368285</v>
      </c>
    </row>
    <row r="338" spans="7:25" x14ac:dyDescent="0.3">
      <c r="G338" s="37" t="s">
        <v>11</v>
      </c>
      <c r="H338" s="19">
        <v>336</v>
      </c>
      <c r="I338" s="19">
        <v>336</v>
      </c>
      <c r="J338" s="20">
        <v>14.5</v>
      </c>
      <c r="K338" s="21">
        <f t="shared" si="31"/>
        <v>4.0277777777777777</v>
      </c>
      <c r="L338" s="21">
        <f>K338-K337</f>
        <v>-0.13888888888888928</v>
      </c>
      <c r="M338" s="19">
        <f>$C$5*L338</f>
        <v>-40.118055555555671</v>
      </c>
      <c r="N338" s="19">
        <f>(0.5*$C$9*$C$8*$C$7*K338^2)*-1</f>
        <v>-4.7286366649469613</v>
      </c>
      <c r="O338" s="19">
        <f>M338-N338-C$17</f>
        <v>21.282951109391298</v>
      </c>
      <c r="P338" s="76">
        <f>O338*K338</f>
        <v>85.722997523937167</v>
      </c>
      <c r="Q338" s="81" t="str">
        <f>IF(L338&lt;0,"Braking","Not Braking")</f>
        <v>Braking</v>
      </c>
      <c r="R338" s="46">
        <f>(IF(L338&gt;0,(O338*((K338+K337)/2)),0)+R337)</f>
        <v>245969.67121744412</v>
      </c>
      <c r="S338" s="47">
        <f t="shared" si="32"/>
        <v>6.8324908671512252E-2</v>
      </c>
      <c r="T338" s="56">
        <f>IF(L338&lt;0,((O338*((K338+K337)/2))+((N338*((K338+K337)/2))+C$17*((K338+K337)/2))),0)</f>
        <v>-164.37258873456841</v>
      </c>
      <c r="U338" s="57">
        <f>IF(L338&lt;0,((O338*((K338+K337)/2))+((N338*((K338+K337)/2))+C$17*((K338+K337)/2))),0)+U337</f>
        <v>-141559.23356481484</v>
      </c>
      <c r="V338" s="58">
        <f t="shared" si="33"/>
        <v>-3.9322009323559677E-2</v>
      </c>
      <c r="W338" s="52">
        <f t="shared" si="30"/>
        <v>-71028.376611687781</v>
      </c>
      <c r="X338" s="53">
        <f t="shared" si="34"/>
        <v>-1.9730104614357716E-2</v>
      </c>
      <c r="Y338" s="50">
        <f t="shared" si="35"/>
        <v>28.876883991480678</v>
      </c>
    </row>
    <row r="339" spans="7:25" x14ac:dyDescent="0.3">
      <c r="G339" s="37" t="s">
        <v>11</v>
      </c>
      <c r="H339" s="19">
        <v>337</v>
      </c>
      <c r="I339" s="19">
        <v>337</v>
      </c>
      <c r="J339" s="20">
        <v>14.3</v>
      </c>
      <c r="K339" s="21">
        <f t="shared" si="31"/>
        <v>3.9722222222222223</v>
      </c>
      <c r="L339" s="21">
        <f>K339-K338</f>
        <v>-5.5555555555555358E-2</v>
      </c>
      <c r="M339" s="19">
        <f>$C$5*L339</f>
        <v>-16.047222222222167</v>
      </c>
      <c r="N339" s="19">
        <f>(0.5*$C$9*$C$8*$C$7*K339^2)*-1</f>
        <v>-4.5990911372889611</v>
      </c>
      <c r="O339" s="19">
        <f>M339-N339-C$17</f>
        <v>45.224238915066806</v>
      </c>
      <c r="P339" s="76">
        <f>O339*K339</f>
        <v>179.64072680151537</v>
      </c>
      <c r="Q339" s="81" t="str">
        <f>IF(L339&lt;0,"Braking","Not Braking")</f>
        <v>Braking</v>
      </c>
      <c r="R339" s="46">
        <f>(IF(L339&gt;0,(O339*((K339+K338)/2)),0)+R338)</f>
        <v>245969.67121744412</v>
      </c>
      <c r="S339" s="47">
        <f t="shared" si="32"/>
        <v>6.8324908671512252E-2</v>
      </c>
      <c r="T339" s="56">
        <f>IF(L339&lt;0,((O339*((K339+K338)/2))+((N339*((K339+K338)/2))+C$17*((K339+K338)/2))),0)</f>
        <v>-64.188888888888641</v>
      </c>
      <c r="U339" s="57">
        <f>IF(L339&lt;0,((O339*((K339+K338)/2))+((N339*((K339+K338)/2))+C$17*((K339+K338)/2))),0)+U338</f>
        <v>-141623.42245370374</v>
      </c>
      <c r="V339" s="58">
        <f t="shared" si="33"/>
        <v>-3.933983957047326E-2</v>
      </c>
      <c r="W339" s="52">
        <f t="shared" si="30"/>
        <v>-71060.583854263721</v>
      </c>
      <c r="X339" s="53">
        <f t="shared" si="34"/>
        <v>-1.9739051070628812E-2</v>
      </c>
      <c r="Y339" s="50">
        <f t="shared" si="35"/>
        <v>28.889977980839827</v>
      </c>
    </row>
    <row r="340" spans="7:25" x14ac:dyDescent="0.3">
      <c r="G340" s="37" t="s">
        <v>11</v>
      </c>
      <c r="H340" s="19">
        <v>338</v>
      </c>
      <c r="I340" s="19">
        <v>338</v>
      </c>
      <c r="J340" s="20">
        <v>14.5</v>
      </c>
      <c r="K340" s="21">
        <f t="shared" si="31"/>
        <v>4.0277777777777777</v>
      </c>
      <c r="L340" s="21">
        <f>K340-K339</f>
        <v>5.5555555555555358E-2</v>
      </c>
      <c r="M340" s="19">
        <f>$C$5*L340</f>
        <v>16.047222222222167</v>
      </c>
      <c r="N340" s="19">
        <f>(0.5*$C$9*$C$8*$C$7*K340^2)*-1</f>
        <v>-4.7286366649469613</v>
      </c>
      <c r="O340" s="19">
        <f>M340-N340-C$17</f>
        <v>77.448228887169137</v>
      </c>
      <c r="P340" s="76">
        <f>O340*K340</f>
        <v>311.94425523998677</v>
      </c>
      <c r="Q340" s="81" t="str">
        <f>IF(L340&lt;0,"Braking","Not Braking")</f>
        <v>Not Braking</v>
      </c>
      <c r="R340" s="46">
        <f>(IF(L340&gt;0,(O340*((K340+K339)/2)),0)+R339)</f>
        <v>246279.46413299278</v>
      </c>
      <c r="S340" s="47">
        <f t="shared" si="32"/>
        <v>6.8410962259164668E-2</v>
      </c>
      <c r="T340" s="56">
        <f>IF(L340&lt;0,((O340*((K340+K339)/2))+((N340*((K340+K339)/2))+C$17*((K340+K339)/2))),0)</f>
        <v>0</v>
      </c>
      <c r="U340" s="57">
        <f>IF(L340&lt;0,((O340*((K340+K339)/2))+((N340*((K340+K339)/2))+C$17*((K340+K339)/2))),0)+U339</f>
        <v>-141623.42245370374</v>
      </c>
      <c r="V340" s="58">
        <f t="shared" si="33"/>
        <v>-3.933983957047326E-2</v>
      </c>
      <c r="W340" s="52">
        <f t="shared" si="30"/>
        <v>-71060.583854263721</v>
      </c>
      <c r="X340" s="53">
        <f t="shared" si="34"/>
        <v>-1.9739051070628812E-2</v>
      </c>
      <c r="Y340" s="50">
        <f t="shared" si="35"/>
        <v>28.853637514774867</v>
      </c>
    </row>
    <row r="341" spans="7:25" x14ac:dyDescent="0.3">
      <c r="G341" s="37" t="s">
        <v>11</v>
      </c>
      <c r="H341" s="19">
        <v>339</v>
      </c>
      <c r="I341" s="19">
        <v>339</v>
      </c>
      <c r="J341" s="20">
        <v>15.4</v>
      </c>
      <c r="K341" s="21">
        <f t="shared" si="31"/>
        <v>4.2777777777777777</v>
      </c>
      <c r="L341" s="21">
        <f>K341-K340</f>
        <v>0.25</v>
      </c>
      <c r="M341" s="19">
        <f>$C$5*L341</f>
        <v>72.212500000000006</v>
      </c>
      <c r="N341" s="19">
        <f>(0.5*$C$9*$C$8*$C$7*K341^2)*-1</f>
        <v>-5.3338571769741803</v>
      </c>
      <c r="O341" s="19">
        <f>M341-N341-C$17</f>
        <v>134.2187271769742</v>
      </c>
      <c r="P341" s="76">
        <f>O341*K341</f>
        <v>574.15788847927854</v>
      </c>
      <c r="Q341" s="81" t="str">
        <f>IF(L341&lt;0,"Braking","Not Braking")</f>
        <v>Not Braking</v>
      </c>
      <c r="R341" s="46">
        <f>(IF(L341&gt;0,(O341*((K341+K340)/2)),0)+R340)</f>
        <v>246836.84468057493</v>
      </c>
      <c r="S341" s="47">
        <f t="shared" si="32"/>
        <v>6.8565790189048584E-2</v>
      </c>
      <c r="T341" s="56">
        <f>IF(L341&lt;0,((O341*((K341+K340)/2))+((N341*((K341+K340)/2))+C$17*((K341+K340)/2))),0)</f>
        <v>0</v>
      </c>
      <c r="U341" s="57">
        <f>IF(L341&lt;0,((O341*((K341+K340)/2))+((N341*((K341+K340)/2))+C$17*((K341+K340)/2))),0)+U340</f>
        <v>-141623.42245370374</v>
      </c>
      <c r="V341" s="58">
        <f t="shared" si="33"/>
        <v>-3.933983957047326E-2</v>
      </c>
      <c r="W341" s="52">
        <f t="shared" si="30"/>
        <v>-71060.583854263721</v>
      </c>
      <c r="X341" s="53">
        <f t="shared" si="34"/>
        <v>-1.9739051070628812E-2</v>
      </c>
      <c r="Y341" s="50">
        <f t="shared" si="35"/>
        <v>28.788483318291224</v>
      </c>
    </row>
    <row r="342" spans="7:25" x14ac:dyDescent="0.3">
      <c r="G342" s="37" t="s">
        <v>11</v>
      </c>
      <c r="H342" s="19">
        <v>340</v>
      </c>
      <c r="I342" s="19">
        <v>340</v>
      </c>
      <c r="J342" s="20">
        <v>17.8</v>
      </c>
      <c r="K342" s="21">
        <f t="shared" si="31"/>
        <v>4.9444444444444446</v>
      </c>
      <c r="L342" s="21">
        <f>K342-K341</f>
        <v>0.66666666666666696</v>
      </c>
      <c r="M342" s="19">
        <f>$C$5*L342</f>
        <v>192.56666666666678</v>
      </c>
      <c r="N342" s="19">
        <f>(0.5*$C$9*$C$8*$C$7*K342^2)*-1</f>
        <v>-7.1259036429098463</v>
      </c>
      <c r="O342" s="19">
        <f>M342-N342-C$17</f>
        <v>256.36494030957664</v>
      </c>
      <c r="P342" s="76">
        <f>O342*K342</f>
        <v>1267.582204864018</v>
      </c>
      <c r="Q342" s="81" t="str">
        <f>IF(L342&lt;0,"Braking","Not Braking")</f>
        <v>Not Braking</v>
      </c>
      <c r="R342" s="46">
        <f>(IF(L342&gt;0,(O342*((K342+K341)/2)),0)+R341)</f>
        <v>248018.97190533575</v>
      </c>
      <c r="S342" s="47">
        <f t="shared" si="32"/>
        <v>6.8894158862593272E-2</v>
      </c>
      <c r="T342" s="56">
        <f>IF(L342&lt;0,((O342*((K342+K341)/2))+((N342*((K342+K341)/2))+C$17*((K342+K341)/2))),0)</f>
        <v>0</v>
      </c>
      <c r="U342" s="57">
        <f>IF(L342&lt;0,((O342*((K342+K341)/2))+((N342*((K342+K341)/2))+C$17*((K342+K341)/2))),0)+U341</f>
        <v>-141623.42245370374</v>
      </c>
      <c r="V342" s="58">
        <f t="shared" si="33"/>
        <v>-3.933983957047326E-2</v>
      </c>
      <c r="W342" s="52">
        <f t="shared" si="30"/>
        <v>-71060.583854263721</v>
      </c>
      <c r="X342" s="53">
        <f t="shared" si="34"/>
        <v>-1.9739051070628812E-2</v>
      </c>
      <c r="Y342" s="50">
        <f t="shared" si="35"/>
        <v>28.651269420383784</v>
      </c>
    </row>
    <row r="343" spans="7:25" x14ac:dyDescent="0.3">
      <c r="G343" s="37" t="s">
        <v>11</v>
      </c>
      <c r="H343" s="19">
        <v>341</v>
      </c>
      <c r="I343" s="19">
        <v>341</v>
      </c>
      <c r="J343" s="20">
        <v>21.1</v>
      </c>
      <c r="K343" s="21">
        <f t="shared" si="31"/>
        <v>5.8611111111111116</v>
      </c>
      <c r="L343" s="21">
        <f>K343-K342</f>
        <v>0.91666666666666696</v>
      </c>
      <c r="M343" s="19">
        <f>$C$5*L343</f>
        <v>264.77916666666675</v>
      </c>
      <c r="N343" s="19">
        <f>(0.5*$C$9*$C$8*$C$7*K343^2)*-1</f>
        <v>-10.013014647329545</v>
      </c>
      <c r="O343" s="19">
        <f>M343-N343-C$17</f>
        <v>331.46455131399631</v>
      </c>
      <c r="P343" s="76">
        <f>O343*K343</f>
        <v>1942.7505646459231</v>
      </c>
      <c r="Q343" s="81" t="str">
        <f>IF(L343&lt;0,"Braking","Not Braking")</f>
        <v>Not Braking</v>
      </c>
      <c r="R343" s="46">
        <f>(IF(L343&gt;0,(O343*((K343+K342)/2)),0)+R342)</f>
        <v>249809.8012172961</v>
      </c>
      <c r="S343" s="47">
        <f t="shared" si="32"/>
        <v>6.9391611449248922E-2</v>
      </c>
      <c r="T343" s="56">
        <f>IF(L343&lt;0,((O343*((K343+K342)/2))+((N343*((K343+K342)/2))+C$17*((K343+K342)/2))),0)</f>
        <v>0</v>
      </c>
      <c r="U343" s="57">
        <f>IF(L343&lt;0,((O343*((K343+K342)/2))+((N343*((K343+K342)/2))+C$17*((K343+K342)/2))),0)+U342</f>
        <v>-141623.42245370374</v>
      </c>
      <c r="V343" s="58">
        <f t="shared" si="33"/>
        <v>-3.933983957047326E-2</v>
      </c>
      <c r="W343" s="52">
        <f t="shared" si="30"/>
        <v>-71060.583854263721</v>
      </c>
      <c r="X343" s="53">
        <f t="shared" si="34"/>
        <v>-1.9739051070628812E-2</v>
      </c>
      <c r="Y343" s="50">
        <f t="shared" si="35"/>
        <v>28.445875024916234</v>
      </c>
    </row>
    <row r="344" spans="7:25" x14ac:dyDescent="0.3">
      <c r="G344" s="37" t="s">
        <v>11</v>
      </c>
      <c r="H344" s="19">
        <v>342</v>
      </c>
      <c r="I344" s="19">
        <v>342</v>
      </c>
      <c r="J344" s="20">
        <v>24.1</v>
      </c>
      <c r="K344" s="21">
        <f t="shared" si="31"/>
        <v>6.6944444444444446</v>
      </c>
      <c r="L344" s="21">
        <f>K344-K343</f>
        <v>0.83333333333333304</v>
      </c>
      <c r="M344" s="19">
        <f>$C$5*L344</f>
        <v>240.70833333333326</v>
      </c>
      <c r="N344" s="19">
        <f>(0.5*$C$9*$C$8*$C$7*K344^2)*-1</f>
        <v>-13.062732277611627</v>
      </c>
      <c r="O344" s="19">
        <f>M344-N344-C$17</f>
        <v>310.4434356109449</v>
      </c>
      <c r="P344" s="76">
        <f>O344*K344</f>
        <v>2078.2463328399367</v>
      </c>
      <c r="Q344" s="81" t="str">
        <f>IF(L344&lt;0,"Braking","Not Braking")</f>
        <v>Not Braking</v>
      </c>
      <c r="R344" s="46">
        <f>(IF(L344&gt;0,(O344*((K344+K343)/2)),0)+R343)</f>
        <v>251758.69611863149</v>
      </c>
      <c r="S344" s="47">
        <f t="shared" si="32"/>
        <v>6.9932971144064299E-2</v>
      </c>
      <c r="T344" s="56">
        <f>IF(L344&lt;0,((O344*((K344+K343)/2))+((N344*((K344+K343)/2))+C$17*((K344+K343)/2))),0)</f>
        <v>0</v>
      </c>
      <c r="U344" s="57">
        <f>IF(L344&lt;0,((O344*((K344+K343)/2))+((N344*((K344+K343)/2))+C$17*((K344+K343)/2))),0)+U343</f>
        <v>-141623.42245370374</v>
      </c>
      <c r="V344" s="58">
        <f t="shared" si="33"/>
        <v>-3.933983957047326E-2</v>
      </c>
      <c r="W344" s="52">
        <f t="shared" si="30"/>
        <v>-71060.583854263721</v>
      </c>
      <c r="X344" s="53">
        <f t="shared" si="34"/>
        <v>-1.9739051070628812E-2</v>
      </c>
      <c r="Y344" s="50">
        <f t="shared" si="35"/>
        <v>28.225672022379396</v>
      </c>
    </row>
    <row r="345" spans="7:25" x14ac:dyDescent="0.3">
      <c r="G345" s="37" t="s">
        <v>11</v>
      </c>
      <c r="H345" s="19">
        <v>343</v>
      </c>
      <c r="I345" s="19">
        <v>343</v>
      </c>
      <c r="J345" s="20">
        <v>25</v>
      </c>
      <c r="K345" s="21">
        <f t="shared" si="31"/>
        <v>6.9444444444444446</v>
      </c>
      <c r="L345" s="21">
        <f>K345-K344</f>
        <v>0.25</v>
      </c>
      <c r="M345" s="19">
        <f>$C$5*L345</f>
        <v>72.212500000000006</v>
      </c>
      <c r="N345" s="19">
        <f>(0.5*$C$9*$C$8*$C$7*K345^2)*-1</f>
        <v>-14.056589372612846</v>
      </c>
      <c r="O345" s="19">
        <f>M345-N345-C$17</f>
        <v>142.94145937261285</v>
      </c>
      <c r="P345" s="76">
        <f>O345*K345</f>
        <v>992.64902342092262</v>
      </c>
      <c r="Q345" s="81" t="str">
        <f>IF(L345&lt;0,"Braking","Not Braking")</f>
        <v>Not Braking</v>
      </c>
      <c r="R345" s="46">
        <f>(IF(L345&gt;0,(O345*((K345+K344)/2)),0)+R344)</f>
        <v>252733.47745963084</v>
      </c>
      <c r="S345" s="47">
        <f t="shared" si="32"/>
        <v>7.0203743738786351E-2</v>
      </c>
      <c r="T345" s="56">
        <f>IF(L345&lt;0,((O345*((K345+K344)/2))+((N345*((K345+K344)/2))+C$17*((K345+K344)/2))),0)</f>
        <v>0</v>
      </c>
      <c r="U345" s="57">
        <f>IF(L345&lt;0,((O345*((K345+K344)/2))+((N345*((K345+K344)/2))+C$17*((K345+K344)/2))),0)+U344</f>
        <v>-141623.42245370374</v>
      </c>
      <c r="V345" s="58">
        <f t="shared" si="33"/>
        <v>-3.933983957047326E-2</v>
      </c>
      <c r="W345" s="52">
        <f t="shared" si="30"/>
        <v>-71060.583854263721</v>
      </c>
      <c r="X345" s="53">
        <f t="shared" si="34"/>
        <v>-1.9739051070628812E-2</v>
      </c>
      <c r="Y345" s="50">
        <f t="shared" si="35"/>
        <v>28.116806910004328</v>
      </c>
    </row>
    <row r="346" spans="7:25" x14ac:dyDescent="0.3">
      <c r="G346" s="37" t="s">
        <v>11</v>
      </c>
      <c r="H346" s="19">
        <v>344</v>
      </c>
      <c r="I346" s="19">
        <v>344</v>
      </c>
      <c r="J346" s="20">
        <v>25.3</v>
      </c>
      <c r="K346" s="21">
        <f t="shared" si="31"/>
        <v>7.0277777777777777</v>
      </c>
      <c r="L346" s="21">
        <f>K346-K345</f>
        <v>8.3333333333333037E-2</v>
      </c>
      <c r="M346" s="19">
        <f>$C$5*L346</f>
        <v>24.070833333333251</v>
      </c>
      <c r="N346" s="19">
        <f>(0.5*$C$9*$C$8*$C$7*K346^2)*-1</f>
        <v>-14.39597166642521</v>
      </c>
      <c r="O346" s="19">
        <f>M346-N346-C$17</f>
        <v>95.139174999758467</v>
      </c>
      <c r="P346" s="76">
        <f>O346*K346</f>
        <v>668.61697985941362</v>
      </c>
      <c r="Q346" s="81" t="str">
        <f>IF(L346&lt;0,"Braking","Not Braking")</f>
        <v>Not Braking</v>
      </c>
      <c r="R346" s="46">
        <f>(IF(L346&gt;0,(O346*((K346+K345)/2)),0)+R345)</f>
        <v>253398.13030719859</v>
      </c>
      <c r="S346" s="47">
        <f t="shared" si="32"/>
        <v>7.0388369529777381E-2</v>
      </c>
      <c r="T346" s="56">
        <f>IF(L346&lt;0,((O346*((K346+K345)/2))+((N346*((K346+K345)/2))+C$17*((K346+K345)/2))),0)</f>
        <v>0</v>
      </c>
      <c r="U346" s="57">
        <f>IF(L346&lt;0,((O346*((K346+K345)/2))+((N346*((K346+K345)/2))+C$17*((K346+K345)/2))),0)+U345</f>
        <v>-141623.42245370374</v>
      </c>
      <c r="V346" s="58">
        <f t="shared" si="33"/>
        <v>-3.933983957047326E-2</v>
      </c>
      <c r="W346" s="52">
        <f t="shared" si="30"/>
        <v>-71060.583854263721</v>
      </c>
      <c r="X346" s="53">
        <f t="shared" si="34"/>
        <v>-1.9739051070628812E-2</v>
      </c>
      <c r="Y346" s="50">
        <f t="shared" si="35"/>
        <v>28.043057684804484</v>
      </c>
    </row>
    <row r="347" spans="7:25" x14ac:dyDescent="0.3">
      <c r="G347" s="37" t="s">
        <v>11</v>
      </c>
      <c r="H347" s="19">
        <v>345</v>
      </c>
      <c r="I347" s="19">
        <v>345</v>
      </c>
      <c r="J347" s="20">
        <v>25.5</v>
      </c>
      <c r="K347" s="21">
        <f t="shared" si="31"/>
        <v>7.083333333333333</v>
      </c>
      <c r="L347" s="21">
        <f>K347-K346</f>
        <v>5.5555555555555358E-2</v>
      </c>
      <c r="M347" s="19">
        <f>$C$5*L347</f>
        <v>16.047222222222167</v>
      </c>
      <c r="N347" s="19">
        <f>(0.5*$C$9*$C$8*$C$7*K347^2)*-1</f>
        <v>-14.624475583266403</v>
      </c>
      <c r="O347" s="19">
        <f>M347-N347-C$17</f>
        <v>87.344067805488578</v>
      </c>
      <c r="P347" s="76">
        <f>O347*K347</f>
        <v>618.68714695554411</v>
      </c>
      <c r="Q347" s="81" t="str">
        <f>IF(L347&lt;0,"Braking","Not Braking")</f>
        <v>Not Braking</v>
      </c>
      <c r="R347" s="46">
        <f>(IF(L347&gt;0,(O347*((K347+K346)/2)),0)+R346)</f>
        <v>254014.39123004844</v>
      </c>
      <c r="S347" s="47">
        <f t="shared" si="32"/>
        <v>7.0559553119457899E-2</v>
      </c>
      <c r="T347" s="56">
        <f>IF(L347&lt;0,((O347*((K347+K346)/2))+((N347*((K347+K346)/2))+C$17*((K347+K346)/2))),0)</f>
        <v>0</v>
      </c>
      <c r="U347" s="57">
        <f>IF(L347&lt;0,((O347*((K347+K346)/2))+((N347*((K347+K346)/2))+C$17*((K347+K346)/2))),0)+U346</f>
        <v>-141623.42245370374</v>
      </c>
      <c r="V347" s="58">
        <f t="shared" si="33"/>
        <v>-3.933983957047326E-2</v>
      </c>
      <c r="W347" s="52">
        <f t="shared" si="30"/>
        <v>-71060.583854263721</v>
      </c>
      <c r="X347" s="53">
        <f t="shared" si="34"/>
        <v>-1.9739051070628812E-2</v>
      </c>
      <c r="Y347" s="50">
        <f t="shared" si="35"/>
        <v>27.975022796998783</v>
      </c>
    </row>
    <row r="348" spans="7:25" x14ac:dyDescent="0.3">
      <c r="G348" s="37" t="s">
        <v>11</v>
      </c>
      <c r="H348" s="19">
        <v>346</v>
      </c>
      <c r="I348" s="19">
        <v>346</v>
      </c>
      <c r="J348" s="20">
        <v>26.4</v>
      </c>
      <c r="K348" s="21">
        <f t="shared" si="31"/>
        <v>7.333333333333333</v>
      </c>
      <c r="L348" s="21">
        <f>K348-K347</f>
        <v>0.25</v>
      </c>
      <c r="M348" s="19">
        <f>$C$5*L348</f>
        <v>72.212500000000006</v>
      </c>
      <c r="N348" s="19">
        <f>(0.5*$C$9*$C$8*$C$7*K348^2)*-1</f>
        <v>-15.675008846617995</v>
      </c>
      <c r="O348" s="19">
        <f>M348-N348-C$17</f>
        <v>144.55987884661801</v>
      </c>
      <c r="P348" s="76">
        <f>O348*K348</f>
        <v>1060.105778208532</v>
      </c>
      <c r="Q348" s="81" t="str">
        <f>IF(L348&lt;0,"Braking","Not Braking")</f>
        <v>Not Braking</v>
      </c>
      <c r="R348" s="46">
        <f>(IF(L348&gt;0,(O348*((K348+K347)/2)),0)+R347)</f>
        <v>255056.42702340113</v>
      </c>
      <c r="S348" s="47">
        <f t="shared" si="32"/>
        <v>7.0849007506500319E-2</v>
      </c>
      <c r="T348" s="56">
        <f>IF(L348&lt;0,((O348*((K348+K347)/2))+((N348*((K348+K347)/2))+C$17*((K348+K347)/2))),0)</f>
        <v>0</v>
      </c>
      <c r="U348" s="57">
        <f>IF(L348&lt;0,((O348*((K348+K347)/2))+((N348*((K348+K347)/2))+C$17*((K348+K347)/2))),0)+U347</f>
        <v>-141623.42245370374</v>
      </c>
      <c r="V348" s="58">
        <f t="shared" si="33"/>
        <v>-3.933983957047326E-2</v>
      </c>
      <c r="W348" s="52">
        <f t="shared" si="30"/>
        <v>-71060.583854263721</v>
      </c>
      <c r="X348" s="53">
        <f t="shared" si="34"/>
        <v>-1.9739051070628812E-2</v>
      </c>
      <c r="Y348" s="50">
        <f t="shared" si="35"/>
        <v>27.860730538558037</v>
      </c>
    </row>
    <row r="349" spans="7:25" x14ac:dyDescent="0.3">
      <c r="G349" s="37" t="s">
        <v>11</v>
      </c>
      <c r="H349" s="19">
        <v>347</v>
      </c>
      <c r="I349" s="19">
        <v>347</v>
      </c>
      <c r="J349" s="20">
        <v>26.6</v>
      </c>
      <c r="K349" s="21">
        <f t="shared" si="31"/>
        <v>7.3888888888888893</v>
      </c>
      <c r="L349" s="21">
        <f>K349-K348</f>
        <v>5.5555555555556246E-2</v>
      </c>
      <c r="M349" s="19">
        <f>$C$5*L349</f>
        <v>16.047222222222423</v>
      </c>
      <c r="N349" s="19">
        <f>(0.5*$C$9*$C$8*$C$7*K349^2)*-1</f>
        <v>-15.913408602377514</v>
      </c>
      <c r="O349" s="19">
        <f>M349-N349-C$17</f>
        <v>88.633000824599947</v>
      </c>
      <c r="P349" s="76">
        <f>O349*K349</f>
        <v>654.89939498176636</v>
      </c>
      <c r="Q349" s="81" t="str">
        <f>IF(L349&lt;0,"Braking","Not Braking")</f>
        <v>Not Braking</v>
      </c>
      <c r="R349" s="46">
        <f>(IF(L349&gt;0,(O349*((K349+K348)/2)),0)+R348)</f>
        <v>255708.86439058222</v>
      </c>
      <c r="S349" s="47">
        <f t="shared" si="32"/>
        <v>7.1030240108495069E-2</v>
      </c>
      <c r="T349" s="56">
        <f>IF(L349&lt;0,((O349*((K349+K348)/2))+((N349*((K349+K348)/2))+C$17*((K349+K348)/2))),0)</f>
        <v>0</v>
      </c>
      <c r="U349" s="57">
        <f>IF(L349&lt;0,((O349*((K349+K348)/2))+((N349*((K349+K348)/2))+C$17*((K349+K348)/2))),0)+U348</f>
        <v>-141623.42245370374</v>
      </c>
      <c r="V349" s="58">
        <f t="shared" si="33"/>
        <v>-3.933983957047326E-2</v>
      </c>
      <c r="W349" s="52">
        <f t="shared" si="30"/>
        <v>-71060.583854263721</v>
      </c>
      <c r="X349" s="53">
        <f t="shared" si="34"/>
        <v>-1.9739051070628812E-2</v>
      </c>
      <c r="Y349" s="50">
        <f t="shared" si="35"/>
        <v>27.789644298651417</v>
      </c>
    </row>
    <row r="350" spans="7:25" x14ac:dyDescent="0.3">
      <c r="G350" s="37" t="s">
        <v>11</v>
      </c>
      <c r="H350" s="19">
        <v>348</v>
      </c>
      <c r="I350" s="19">
        <v>348</v>
      </c>
      <c r="J350" s="20">
        <v>27.1</v>
      </c>
      <c r="K350" s="21">
        <f t="shared" si="31"/>
        <v>7.5277777777777777</v>
      </c>
      <c r="L350" s="21">
        <f>K350-K349</f>
        <v>0.1388888888888884</v>
      </c>
      <c r="M350" s="19">
        <f>$C$5*L350</f>
        <v>40.118055555555415</v>
      </c>
      <c r="N350" s="19">
        <f>(0.5*$C$9*$C$8*$C$7*K350^2)*-1</f>
        <v>-16.517279681824959</v>
      </c>
      <c r="O350" s="19">
        <f>M350-N350-C$17</f>
        <v>113.30770523738039</v>
      </c>
      <c r="P350" s="76">
        <f>O350*K350</f>
        <v>852.95522553694684</v>
      </c>
      <c r="Q350" s="81" t="str">
        <f>IF(L350&lt;0,"Braking","Not Braking")</f>
        <v>Not Braking</v>
      </c>
      <c r="R350" s="46">
        <f>(IF(L350&gt;0,(O350*((K350+K349)/2)),0)+R349)</f>
        <v>256553.9510254777</v>
      </c>
      <c r="S350" s="47">
        <f t="shared" si="32"/>
        <v>7.1264986395966026E-2</v>
      </c>
      <c r="T350" s="56">
        <f>IF(L350&lt;0,((O350*((K350+K349)/2))+((N350*((K350+K349)/2))+C$17*((K350+K349)/2))),0)</f>
        <v>0</v>
      </c>
      <c r="U350" s="57">
        <f>IF(L350&lt;0,((O350*((K350+K349)/2))+((N350*((K350+K349)/2))+C$17*((K350+K349)/2))),0)+U349</f>
        <v>-141623.42245370374</v>
      </c>
      <c r="V350" s="58">
        <f t="shared" si="33"/>
        <v>-3.933983957047326E-2</v>
      </c>
      <c r="W350" s="52">
        <f t="shared" si="30"/>
        <v>-71060.583854263721</v>
      </c>
      <c r="X350" s="53">
        <f t="shared" si="34"/>
        <v>-1.9739051070628812E-2</v>
      </c>
      <c r="Y350" s="50">
        <f t="shared" si="35"/>
        <v>27.698105435611431</v>
      </c>
    </row>
    <row r="351" spans="7:25" x14ac:dyDescent="0.3">
      <c r="G351" s="37" t="s">
        <v>11</v>
      </c>
      <c r="H351" s="19">
        <v>349</v>
      </c>
      <c r="I351" s="19">
        <v>349</v>
      </c>
      <c r="J351" s="20">
        <v>27.7</v>
      </c>
      <c r="K351" s="21">
        <f t="shared" si="31"/>
        <v>7.6944444444444438</v>
      </c>
      <c r="L351" s="21">
        <f>K351-K350</f>
        <v>0.16666666666666607</v>
      </c>
      <c r="M351" s="19">
        <f>$C$5*L351</f>
        <v>48.141666666666502</v>
      </c>
      <c r="N351" s="19">
        <f>(0.5*$C$9*$C$8*$C$7*K351^2)*-1</f>
        <v>-17.256768735539374</v>
      </c>
      <c r="O351" s="19">
        <f>M351-N351-C$17</f>
        <v>122.07080540220588</v>
      </c>
      <c r="P351" s="76">
        <f>O351*K351</f>
        <v>939.2670304558618</v>
      </c>
      <c r="Q351" s="81" t="str">
        <f>IF(L351&lt;0,"Braking","Not Braking")</f>
        <v>Not Braking</v>
      </c>
      <c r="R351" s="46">
        <f>(IF(L351&gt;0,(O351*((K351+K350)/2)),0)+R350)</f>
        <v>257483.04548881672</v>
      </c>
      <c r="S351" s="47">
        <f t="shared" si="32"/>
        <v>7.1523068191337982E-2</v>
      </c>
      <c r="T351" s="56">
        <f>IF(L351&lt;0,((O351*((K351+K350)/2))+((N351*((K351+K350)/2))+C$17*((K351+K350)/2))),0)</f>
        <v>0</v>
      </c>
      <c r="U351" s="57">
        <f>IF(L351&lt;0,((O351*((K351+K350)/2))+((N351*((K351+K350)/2))+C$17*((K351+K350)/2))),0)+U350</f>
        <v>-141623.42245370374</v>
      </c>
      <c r="V351" s="58">
        <f t="shared" si="33"/>
        <v>-3.933983957047326E-2</v>
      </c>
      <c r="W351" s="52">
        <f t="shared" si="30"/>
        <v>-71060.583854263721</v>
      </c>
      <c r="X351" s="53">
        <f t="shared" si="34"/>
        <v>-1.9739051070628812E-2</v>
      </c>
      <c r="Y351" s="50">
        <f t="shared" si="35"/>
        <v>27.598160383476628</v>
      </c>
    </row>
    <row r="352" spans="7:25" x14ac:dyDescent="0.3">
      <c r="G352" s="37" t="s">
        <v>11</v>
      </c>
      <c r="H352" s="19">
        <v>350</v>
      </c>
      <c r="I352" s="19">
        <v>350</v>
      </c>
      <c r="J352" s="20">
        <v>28.1</v>
      </c>
      <c r="K352" s="21">
        <f t="shared" si="31"/>
        <v>7.8055555555555554</v>
      </c>
      <c r="L352" s="21">
        <f>K352-K351</f>
        <v>0.1111111111111116</v>
      </c>
      <c r="M352" s="19">
        <f>$C$5*L352</f>
        <v>32.094444444444591</v>
      </c>
      <c r="N352" s="19">
        <f>(0.5*$C$9*$C$8*$C$7*K352^2)*-1</f>
        <v>-17.758757655214126</v>
      </c>
      <c r="O352" s="19">
        <f>M352-N352-C$17</f>
        <v>106.52557209965872</v>
      </c>
      <c r="P352" s="76">
        <f>O352*K352</f>
        <v>831.49127111122493</v>
      </c>
      <c r="Q352" s="81" t="str">
        <f>IF(L352&lt;0,"Braking","Not Braking")</f>
        <v>Not Braking</v>
      </c>
      <c r="R352" s="46">
        <f>(IF(L352&gt;0,(O352*((K352+K351)/2)),0)+R351)</f>
        <v>258308.61867258907</v>
      </c>
      <c r="S352" s="47">
        <f t="shared" si="32"/>
        <v>7.1752394075719192E-2</v>
      </c>
      <c r="T352" s="56">
        <f>IF(L352&lt;0,((O352*((K352+K351)/2))+((N352*((K352+K351)/2))+C$17*((K352+K351)/2))),0)</f>
        <v>0</v>
      </c>
      <c r="U352" s="57">
        <f>IF(L352&lt;0,((O352*((K352+K351)/2))+((N352*((K352+K351)/2))+C$17*((K352+K351)/2))),0)+U351</f>
        <v>-141623.42245370374</v>
      </c>
      <c r="V352" s="58">
        <f t="shared" si="33"/>
        <v>-3.933983957047326E-2</v>
      </c>
      <c r="W352" s="52">
        <f t="shared" si="30"/>
        <v>-71060.583854263721</v>
      </c>
      <c r="X352" s="53">
        <f t="shared" si="34"/>
        <v>-1.9739051070628812E-2</v>
      </c>
      <c r="Y352" s="50">
        <f t="shared" si="35"/>
        <v>27.509954650152157</v>
      </c>
    </row>
    <row r="353" spans="7:25" x14ac:dyDescent="0.3">
      <c r="G353" s="37" t="s">
        <v>11</v>
      </c>
      <c r="H353" s="19">
        <v>351</v>
      </c>
      <c r="I353" s="19">
        <v>351</v>
      </c>
      <c r="J353" s="20">
        <v>28.2</v>
      </c>
      <c r="K353" s="21">
        <f t="shared" si="31"/>
        <v>7.833333333333333</v>
      </c>
      <c r="L353" s="21">
        <f>K353-K352</f>
        <v>2.7777777777777679E-2</v>
      </c>
      <c r="M353" s="19">
        <f>$C$5*L353</f>
        <v>8.0236111111110837</v>
      </c>
      <c r="N353" s="19">
        <f>(0.5*$C$9*$C$8*$C$7*K353^2)*-1</f>
        <v>-17.885379412282621</v>
      </c>
      <c r="O353" s="19">
        <f>M353-N353-C$17</f>
        <v>82.581360523393712</v>
      </c>
      <c r="P353" s="76">
        <f>O353*K353</f>
        <v>646.88732409991735</v>
      </c>
      <c r="Q353" s="81" t="str">
        <f>IF(L353&lt;0,"Braking","Not Braking")</f>
        <v>Not Braking</v>
      </c>
      <c r="R353" s="46">
        <f>(IF(L353&gt;0,(O353*((K353+K352)/2)),0)+R352)</f>
        <v>258954.35903334839</v>
      </c>
      <c r="S353" s="47">
        <f t="shared" si="32"/>
        <v>7.1931766398152325E-2</v>
      </c>
      <c r="T353" s="56">
        <f>IF(L353&lt;0,((O353*((K353+K352)/2))+((N353*((K353+K352)/2))+C$17*((K353+K352)/2))),0)</f>
        <v>0</v>
      </c>
      <c r="U353" s="57">
        <f>IF(L353&lt;0,((O353*((K353+K352)/2))+((N353*((K353+K352)/2))+C$17*((K353+K352)/2))),0)+U352</f>
        <v>-141623.42245370374</v>
      </c>
      <c r="V353" s="58">
        <f t="shared" si="33"/>
        <v>-3.933983957047326E-2</v>
      </c>
      <c r="W353" s="52">
        <f t="shared" si="30"/>
        <v>-71060.583854263721</v>
      </c>
      <c r="X353" s="53">
        <f t="shared" si="34"/>
        <v>-1.9739051070628812E-2</v>
      </c>
      <c r="Y353" s="50">
        <f t="shared" si="35"/>
        <v>27.441354576739325</v>
      </c>
    </row>
    <row r="354" spans="7:25" x14ac:dyDescent="0.3">
      <c r="G354" s="37" t="s">
        <v>11</v>
      </c>
      <c r="H354" s="19">
        <v>352</v>
      </c>
      <c r="I354" s="19">
        <v>352</v>
      </c>
      <c r="J354" s="20">
        <v>28.1</v>
      </c>
      <c r="K354" s="21">
        <f t="shared" si="31"/>
        <v>7.8055555555555554</v>
      </c>
      <c r="L354" s="21">
        <f>K354-K353</f>
        <v>-2.7777777777777679E-2</v>
      </c>
      <c r="M354" s="19">
        <f>$C$5*L354</f>
        <v>-8.0236111111110837</v>
      </c>
      <c r="N354" s="19">
        <f>(0.5*$C$9*$C$8*$C$7*K354^2)*-1</f>
        <v>-17.758757655214126</v>
      </c>
      <c r="O354" s="19">
        <f>M354-N354-C$17</f>
        <v>66.407516544103046</v>
      </c>
      <c r="P354" s="76">
        <f>O354*K354</f>
        <v>518.34755969147102</v>
      </c>
      <c r="Q354" s="81" t="str">
        <f>IF(L354&lt;0,"Braking","Not Braking")</f>
        <v>Braking</v>
      </c>
      <c r="R354" s="46">
        <f>(IF(L354&gt;0,(O354*((K354+K353)/2)),0)+R353)</f>
        <v>258954.35903334839</v>
      </c>
      <c r="S354" s="47">
        <f t="shared" si="32"/>
        <v>7.1931766398152325E-2</v>
      </c>
      <c r="T354" s="56">
        <f>IF(L354&lt;0,((O354*((K354+K353)/2))+((N354*((K354+K353)/2))+C$17*((K354+K353)/2))),0)</f>
        <v>-62.740181327160258</v>
      </c>
      <c r="U354" s="57">
        <f>IF(L354&lt;0,((O354*((K354+K353)/2))+((N354*((K354+K353)/2))+C$17*((K354+K353)/2))),0)+U353</f>
        <v>-141686.16263503089</v>
      </c>
      <c r="V354" s="58">
        <f t="shared" si="33"/>
        <v>-3.9357267398619694E-2</v>
      </c>
      <c r="W354" s="52">
        <f t="shared" si="30"/>
        <v>-71092.064197267639</v>
      </c>
      <c r="X354" s="53">
        <f t="shared" si="34"/>
        <v>-1.9747795610352122E-2</v>
      </c>
      <c r="Y354" s="50">
        <f t="shared" si="35"/>
        <v>27.453511291583371</v>
      </c>
    </row>
    <row r="355" spans="7:25" x14ac:dyDescent="0.3">
      <c r="G355" s="37" t="s">
        <v>11</v>
      </c>
      <c r="H355" s="19">
        <v>353</v>
      </c>
      <c r="I355" s="19">
        <v>353</v>
      </c>
      <c r="J355" s="20">
        <v>28</v>
      </c>
      <c r="K355" s="21">
        <f t="shared" si="31"/>
        <v>7.7777777777777777</v>
      </c>
      <c r="L355" s="21">
        <f>K355-K354</f>
        <v>-2.7777777777777679E-2</v>
      </c>
      <c r="M355" s="19">
        <f>$C$5*L355</f>
        <v>-8.0236111111110837</v>
      </c>
      <c r="N355" s="19">
        <f>(0.5*$C$9*$C$8*$C$7*K355^2)*-1</f>
        <v>-17.63258570900555</v>
      </c>
      <c r="O355" s="19">
        <f>M355-N355-C$17</f>
        <v>66.281344597894474</v>
      </c>
      <c r="P355" s="76">
        <f>O355*K355</f>
        <v>515.52156909473479</v>
      </c>
      <c r="Q355" s="81" t="str">
        <f>IF(L355&lt;0,"Braking","Not Braking")</f>
        <v>Braking</v>
      </c>
      <c r="R355" s="46">
        <f>(IF(L355&gt;0,(O355*((K355+K354)/2)),0)+R354)</f>
        <v>258954.35903334839</v>
      </c>
      <c r="S355" s="47">
        <f t="shared" si="32"/>
        <v>7.1931766398152325E-2</v>
      </c>
      <c r="T355" s="56">
        <f>IF(L355&lt;0,((O355*((K355+K354)/2))+((N355*((K355+K354)/2))+C$17*((K355+K354)/2))),0)</f>
        <v>-62.517303240740489</v>
      </c>
      <c r="U355" s="57">
        <f>IF(L355&lt;0,((O355*((K355+K354)/2))+((N355*((K355+K354)/2))+C$17*((K355+K354)/2))),0)+U354</f>
        <v>-141748.67993827164</v>
      </c>
      <c r="V355" s="58">
        <f t="shared" si="33"/>
        <v>-3.9374633316186569E-2</v>
      </c>
      <c r="W355" s="52">
        <f t="shared" si="30"/>
        <v>-71123.432709568166</v>
      </c>
      <c r="X355" s="53">
        <f t="shared" si="34"/>
        <v>-1.9756509085991157E-2</v>
      </c>
      <c r="Y355" s="50">
        <f t="shared" si="35"/>
        <v>27.465624820939517</v>
      </c>
    </row>
    <row r="356" spans="7:25" x14ac:dyDescent="0.3">
      <c r="G356" s="37" t="s">
        <v>11</v>
      </c>
      <c r="H356" s="19">
        <v>354</v>
      </c>
      <c r="I356" s="19">
        <v>354</v>
      </c>
      <c r="J356" s="20">
        <v>27.9</v>
      </c>
      <c r="K356" s="21">
        <f t="shared" si="31"/>
        <v>7.7499999999999991</v>
      </c>
      <c r="L356" s="21">
        <f>K356-K355</f>
        <v>-2.7777777777778567E-2</v>
      </c>
      <c r="M356" s="19">
        <f>$C$5*L356</f>
        <v>-8.0236111111113395</v>
      </c>
      <c r="N356" s="19">
        <f>(0.5*$C$9*$C$8*$C$7*K356^2)*-1</f>
        <v>-17.506863573656901</v>
      </c>
      <c r="O356" s="19">
        <f>M356-N356-C$17</f>
        <v>66.155622462545566</v>
      </c>
      <c r="P356" s="76">
        <f>O356*K356</f>
        <v>512.70607408472813</v>
      </c>
      <c r="Q356" s="81" t="str">
        <f>IF(L356&lt;0,"Braking","Not Braking")</f>
        <v>Braking</v>
      </c>
      <c r="R356" s="46">
        <f>(IF(L356&gt;0,(O356*((K356+K355)/2)),0)+R355)</f>
        <v>258954.35903334839</v>
      </c>
      <c r="S356" s="47">
        <f t="shared" si="32"/>
        <v>7.1931766398152325E-2</v>
      </c>
      <c r="T356" s="56">
        <f>IF(L356&lt;0,((O356*((K356+K355)/2))+((N356*((K356+K355)/2))+C$17*((K356+K355)/2))),0)</f>
        <v>-62.29442515432288</v>
      </c>
      <c r="U356" s="57">
        <f>IF(L356&lt;0,((O356*((K356+K355)/2))+((N356*((K356+K355)/2))+C$17*((K356+K355)/2))),0)+U355</f>
        <v>-141810.97436342595</v>
      </c>
      <c r="V356" s="58">
        <f t="shared" si="33"/>
        <v>-3.9391937323173878E-2</v>
      </c>
      <c r="W356" s="52">
        <f t="shared" si="30"/>
        <v>-71154.689391165302</v>
      </c>
      <c r="X356" s="53">
        <f t="shared" si="34"/>
        <v>-1.9765191497545919E-2</v>
      </c>
      <c r="Y356" s="50">
        <f t="shared" si="35"/>
        <v>27.477695164807763</v>
      </c>
    </row>
    <row r="357" spans="7:25" x14ac:dyDescent="0.3">
      <c r="G357" s="37" t="s">
        <v>11</v>
      </c>
      <c r="H357" s="19">
        <v>355</v>
      </c>
      <c r="I357" s="19">
        <v>355</v>
      </c>
      <c r="J357" s="20">
        <v>27.9</v>
      </c>
      <c r="K357" s="21">
        <f t="shared" si="31"/>
        <v>7.7499999999999991</v>
      </c>
      <c r="L357" s="21">
        <f>K357-K356</f>
        <v>0</v>
      </c>
      <c r="M357" s="19">
        <f>$C$5*L357</f>
        <v>0</v>
      </c>
      <c r="N357" s="19">
        <f>(0.5*$C$9*$C$8*$C$7*K357^2)*-1</f>
        <v>-17.506863573656901</v>
      </c>
      <c r="O357" s="19">
        <f>M357-N357-C$17</f>
        <v>74.179233573656916</v>
      </c>
      <c r="P357" s="76">
        <f>O357*K357</f>
        <v>574.88906019584101</v>
      </c>
      <c r="Q357" s="81" t="str">
        <f>IF(L357&lt;0,"Braking","Not Braking")</f>
        <v>Not Braking</v>
      </c>
      <c r="R357" s="46">
        <f>(IF(L357&gt;0,(O357*((K357+K356)/2)),0)+R356)</f>
        <v>258954.35903334839</v>
      </c>
      <c r="S357" s="47">
        <f t="shared" si="32"/>
        <v>7.1931766398152325E-2</v>
      </c>
      <c r="T357" s="56">
        <f>IF(L357&lt;0,((O357*((K357+K356)/2))+((N357*((K357+K356)/2))+C$17*((K357+K356)/2))),0)</f>
        <v>0</v>
      </c>
      <c r="U357" s="57">
        <f>IF(L357&lt;0,((O357*((K357+K356)/2))+((N357*((K357+K356)/2))+C$17*((K357+K356)/2))),0)+U356</f>
        <v>-141810.97436342595</v>
      </c>
      <c r="V357" s="58">
        <f t="shared" si="33"/>
        <v>-3.9391937323173878E-2</v>
      </c>
      <c r="W357" s="52">
        <f t="shared" si="30"/>
        <v>-71154.689391165302</v>
      </c>
      <c r="X357" s="53">
        <f t="shared" si="34"/>
        <v>-1.9765191497545919E-2</v>
      </c>
      <c r="Y357" s="50">
        <f t="shared" si="35"/>
        <v>27.477695164807763</v>
      </c>
    </row>
    <row r="358" spans="7:25" x14ac:dyDescent="0.3">
      <c r="G358" s="37" t="s">
        <v>11</v>
      </c>
      <c r="H358" s="19">
        <v>356</v>
      </c>
      <c r="I358" s="19">
        <v>356</v>
      </c>
      <c r="J358" s="20">
        <v>28.1</v>
      </c>
      <c r="K358" s="21">
        <f t="shared" si="31"/>
        <v>7.8055555555555554</v>
      </c>
      <c r="L358" s="21">
        <f>K358-K357</f>
        <v>5.5555555555556246E-2</v>
      </c>
      <c r="M358" s="19">
        <f>$C$5*L358</f>
        <v>16.047222222222423</v>
      </c>
      <c r="N358" s="19">
        <f>(0.5*$C$9*$C$8*$C$7*K358^2)*-1</f>
        <v>-17.758757655214126</v>
      </c>
      <c r="O358" s="19">
        <f>M358-N358-C$17</f>
        <v>90.478349877436557</v>
      </c>
      <c r="P358" s="76">
        <f>O358*K358</f>
        <v>706.23378654332419</v>
      </c>
      <c r="Q358" s="81" t="str">
        <f>IF(L358&lt;0,"Braking","Not Braking")</f>
        <v>Not Braking</v>
      </c>
      <c r="R358" s="46">
        <f>(IF(L358&gt;0,(O358*((K358+K357)/2)),0)+R357)</f>
        <v>259658.07953239512</v>
      </c>
      <c r="S358" s="47">
        <f t="shared" si="32"/>
        <v>7.2127244314554195E-2</v>
      </c>
      <c r="T358" s="56">
        <f>IF(L358&lt;0,((O358*((K358+K357)/2))+((N358*((K358+K357)/2))+C$17*((K358+K357)/2))),0)</f>
        <v>0</v>
      </c>
      <c r="U358" s="57">
        <f>IF(L358&lt;0,((O358*((K358+K357)/2))+((N358*((K358+K357)/2))+C$17*((K358+K357)/2))),0)+U357</f>
        <v>-141810.97436342595</v>
      </c>
      <c r="V358" s="58">
        <f t="shared" si="33"/>
        <v>-3.9391937323173878E-2</v>
      </c>
      <c r="W358" s="52">
        <f t="shared" si="30"/>
        <v>-71154.689391165302</v>
      </c>
      <c r="X358" s="53">
        <f t="shared" si="34"/>
        <v>-1.9765191497545919E-2</v>
      </c>
      <c r="Y358" s="50">
        <f t="shared" si="35"/>
        <v>27.403225626294446</v>
      </c>
    </row>
    <row r="359" spans="7:25" x14ac:dyDescent="0.3">
      <c r="G359" s="37" t="s">
        <v>11</v>
      </c>
      <c r="H359" s="19">
        <v>357</v>
      </c>
      <c r="I359" s="19">
        <v>357</v>
      </c>
      <c r="J359" s="20">
        <v>28.2</v>
      </c>
      <c r="K359" s="21">
        <f t="shared" si="31"/>
        <v>7.833333333333333</v>
      </c>
      <c r="L359" s="21">
        <f>K359-K358</f>
        <v>2.7777777777777679E-2</v>
      </c>
      <c r="M359" s="19">
        <f>$C$5*L359</f>
        <v>8.0236111111110837</v>
      </c>
      <c r="N359" s="19">
        <f>(0.5*$C$9*$C$8*$C$7*K359^2)*-1</f>
        <v>-17.885379412282621</v>
      </c>
      <c r="O359" s="19">
        <f>M359-N359-C$17</f>
        <v>82.581360523393712</v>
      </c>
      <c r="P359" s="76">
        <f>O359*K359</f>
        <v>646.88732409991735</v>
      </c>
      <c r="Q359" s="81" t="str">
        <f>IF(L359&lt;0,"Braking","Not Braking")</f>
        <v>Not Braking</v>
      </c>
      <c r="R359" s="46">
        <f>(IF(L359&gt;0,(O359*((K359+K358)/2)),0)+R358)</f>
        <v>260303.81989315443</v>
      </c>
      <c r="S359" s="47">
        <f t="shared" si="32"/>
        <v>7.2306616636987342E-2</v>
      </c>
      <c r="T359" s="56">
        <f>IF(L359&lt;0,((O359*((K359+K358)/2))+((N359*((K359+K358)/2))+C$17*((K359+K358)/2))),0)</f>
        <v>0</v>
      </c>
      <c r="U359" s="57">
        <f>IF(L359&lt;0,((O359*((K359+K358)/2))+((N359*((K359+K358)/2))+C$17*((K359+K358)/2))),0)+U358</f>
        <v>-141810.97436342595</v>
      </c>
      <c r="V359" s="58">
        <f t="shared" si="33"/>
        <v>-3.9391937323173878E-2</v>
      </c>
      <c r="W359" s="52">
        <f t="shared" si="30"/>
        <v>-71154.689391165302</v>
      </c>
      <c r="X359" s="53">
        <f t="shared" si="34"/>
        <v>-1.9765191497545919E-2</v>
      </c>
      <c r="Y359" s="50">
        <f t="shared" si="35"/>
        <v>27.335245952353603</v>
      </c>
    </row>
    <row r="360" spans="7:25" x14ac:dyDescent="0.3">
      <c r="G360" s="37" t="s">
        <v>11</v>
      </c>
      <c r="H360" s="19">
        <v>358</v>
      </c>
      <c r="I360" s="19">
        <v>358</v>
      </c>
      <c r="J360" s="20">
        <v>28</v>
      </c>
      <c r="K360" s="21">
        <f t="shared" si="31"/>
        <v>7.7777777777777777</v>
      </c>
      <c r="L360" s="21">
        <f>K360-K359</f>
        <v>-5.5555555555555358E-2</v>
      </c>
      <c r="M360" s="19">
        <f>$C$5*L360</f>
        <v>-16.047222222222167</v>
      </c>
      <c r="N360" s="19">
        <f>(0.5*$C$9*$C$8*$C$7*K360^2)*-1</f>
        <v>-17.63258570900555</v>
      </c>
      <c r="O360" s="19">
        <f>M360-N360-C$17</f>
        <v>58.257733486783394</v>
      </c>
      <c r="P360" s="76">
        <f>O360*K360</f>
        <v>453.11570489720418</v>
      </c>
      <c r="Q360" s="81" t="str">
        <f>IF(L360&lt;0,"Braking","Not Braking")</f>
        <v>Braking</v>
      </c>
      <c r="R360" s="46">
        <f>(IF(L360&gt;0,(O360*((K360+K359)/2)),0)+R359)</f>
        <v>260303.81989315443</v>
      </c>
      <c r="S360" s="47">
        <f t="shared" si="32"/>
        <v>7.2306616636987342E-2</v>
      </c>
      <c r="T360" s="56">
        <f>IF(L360&lt;0,((O360*((K360+K359)/2))+((N360*((K360+K359)/2))+C$17*((K360+K359)/2))),0)</f>
        <v>-125.25748456790075</v>
      </c>
      <c r="U360" s="57">
        <f>IF(L360&lt;0,((O360*((K360+K359)/2))+((N360*((K360+K359)/2))+C$17*((K360+K359)/2))),0)+U359</f>
        <v>-141936.23184799385</v>
      </c>
      <c r="V360" s="58">
        <f t="shared" si="33"/>
        <v>-3.942673106888718E-2</v>
      </c>
      <c r="W360" s="52">
        <f t="shared" si="30"/>
        <v>-71217.538246469732</v>
      </c>
      <c r="X360" s="53">
        <f t="shared" si="34"/>
        <v>-1.978264951290826E-2</v>
      </c>
      <c r="Y360" s="50">
        <f t="shared" si="35"/>
        <v>27.359390375332193</v>
      </c>
    </row>
    <row r="361" spans="7:25" x14ac:dyDescent="0.3">
      <c r="G361" s="37" t="s">
        <v>11</v>
      </c>
      <c r="H361" s="19">
        <v>359</v>
      </c>
      <c r="I361" s="19">
        <v>359</v>
      </c>
      <c r="J361" s="20">
        <v>26.9</v>
      </c>
      <c r="K361" s="21">
        <f t="shared" si="31"/>
        <v>7.4722222222222214</v>
      </c>
      <c r="L361" s="21">
        <f>K361-K360</f>
        <v>-0.30555555555555625</v>
      </c>
      <c r="M361" s="19">
        <f>$C$5*L361</f>
        <v>-88.259722222222422</v>
      </c>
      <c r="N361" s="19">
        <f>(0.5*$C$9*$C$8*$C$7*K361^2)*-1</f>
        <v>-16.274381817466207</v>
      </c>
      <c r="O361" s="19">
        <f>M361-N361-C$17</f>
        <v>-15.312970404756207</v>
      </c>
      <c r="P361" s="76">
        <f>O361*K361</f>
        <v>-114.42191774665054</v>
      </c>
      <c r="Q361" s="81" t="str">
        <f>IF(L361&lt;0,"Braking","Not Braking")</f>
        <v>Braking</v>
      </c>
      <c r="R361" s="46">
        <f>(IF(L361&gt;0,(O361*((K361+K360)/2)),0)+R360)</f>
        <v>260303.81989315443</v>
      </c>
      <c r="S361" s="47">
        <f t="shared" si="32"/>
        <v>7.2306616636987342E-2</v>
      </c>
      <c r="T361" s="56">
        <f>IF(L361&lt;0,((O361*((K361+K360)/2))+((N361*((K361+K360)/2))+C$17*((K361+K360)/2))),0)</f>
        <v>-672.98038194444598</v>
      </c>
      <c r="U361" s="57">
        <f>IF(L361&lt;0,((O361*((K361+K360)/2))+((N361*((K361+K360)/2))+C$17*((K361+K360)/2))),0)+U360</f>
        <v>-142609.2122299383</v>
      </c>
      <c r="V361" s="58">
        <f t="shared" si="33"/>
        <v>-3.9613670063871752E-2</v>
      </c>
      <c r="W361" s="52">
        <f t="shared" si="30"/>
        <v>-71555.211055351829</v>
      </c>
      <c r="X361" s="53">
        <f t="shared" si="34"/>
        <v>-1.9876447515375508E-2</v>
      </c>
      <c r="Y361" s="50">
        <f t="shared" si="35"/>
        <v>27.489112946833714</v>
      </c>
    </row>
    <row r="362" spans="7:25" x14ac:dyDescent="0.3">
      <c r="G362" s="37" t="s">
        <v>11</v>
      </c>
      <c r="H362" s="19">
        <v>360</v>
      </c>
      <c r="I362" s="19">
        <v>360</v>
      </c>
      <c r="J362" s="20">
        <v>25</v>
      </c>
      <c r="K362" s="21">
        <f t="shared" si="31"/>
        <v>6.9444444444444446</v>
      </c>
      <c r="L362" s="21">
        <f>K362-K361</f>
        <v>-0.52777777777777679</v>
      </c>
      <c r="M362" s="19">
        <f>$C$5*L362</f>
        <v>-152.44861111111084</v>
      </c>
      <c r="N362" s="19">
        <f>(0.5*$C$9*$C$8*$C$7*K362^2)*-1</f>
        <v>-14.056589372612846</v>
      </c>
      <c r="O362" s="19">
        <f>M362-N362-C$17</f>
        <v>-81.719651738497987</v>
      </c>
      <c r="P362" s="76">
        <f>O362*K362</f>
        <v>-567.49758151734716</v>
      </c>
      <c r="Q362" s="81" t="str">
        <f>IF(L362&lt;0,"Braking","Not Braking")</f>
        <v>Braking</v>
      </c>
      <c r="R362" s="46">
        <f>(IF(L362&gt;0,(O362*((K362+K361)/2)),0)+R361)</f>
        <v>260303.81989315443</v>
      </c>
      <c r="S362" s="47">
        <f t="shared" si="32"/>
        <v>7.2306616636987342E-2</v>
      </c>
      <c r="T362" s="56">
        <f>IF(L362&lt;0,((O362*((K362+K361)/2))+((N362*((K362+K361)/2))+C$17*((K362+K361)/2))),0)</f>
        <v>-1098.9004050925905</v>
      </c>
      <c r="U362" s="57">
        <f>IF(L362&lt;0,((O362*((K362+K361)/2))+((N362*((K362+K361)/2))+C$17*((K362+K361)/2))),0)+U361</f>
        <v>-143708.11263503091</v>
      </c>
      <c r="V362" s="58">
        <f t="shared" si="33"/>
        <v>-3.9918920176397477E-2</v>
      </c>
      <c r="W362" s="52">
        <f t="shared" si="30"/>
        <v>-72106.592338409668</v>
      </c>
      <c r="X362" s="53">
        <f t="shared" si="34"/>
        <v>-2.0029608982891575E-2</v>
      </c>
      <c r="Y362" s="50">
        <f t="shared" si="35"/>
        <v>27.700935148783788</v>
      </c>
    </row>
    <row r="363" spans="7:25" x14ac:dyDescent="0.3">
      <c r="G363" s="37" t="s">
        <v>11</v>
      </c>
      <c r="H363" s="19">
        <v>361</v>
      </c>
      <c r="I363" s="19">
        <v>361</v>
      </c>
      <c r="J363" s="20">
        <v>23.2</v>
      </c>
      <c r="K363" s="21">
        <f t="shared" si="31"/>
        <v>6.4444444444444438</v>
      </c>
      <c r="L363" s="21">
        <f>K363-K362</f>
        <v>-0.50000000000000089</v>
      </c>
      <c r="M363" s="19">
        <f>$C$5*L363</f>
        <v>-144.42500000000027</v>
      </c>
      <c r="N363" s="19">
        <f>(0.5*$C$9*$C$8*$C$7*K363^2)*-1</f>
        <v>-12.105309862264217</v>
      </c>
      <c r="O363" s="19">
        <f>M363-N363-C$17</f>
        <v>-75.647320137736045</v>
      </c>
      <c r="P363" s="76">
        <f>O363*K363</f>
        <v>-487.50495199874337</v>
      </c>
      <c r="Q363" s="81" t="str">
        <f>IF(L363&lt;0,"Braking","Not Braking")</f>
        <v>Braking</v>
      </c>
      <c r="R363" s="46">
        <f>(IF(L363&gt;0,(O363*((K363+K362)/2)),0)+R362)</f>
        <v>260303.81989315443</v>
      </c>
      <c r="S363" s="47">
        <f t="shared" si="32"/>
        <v>7.2306616636987342E-2</v>
      </c>
      <c r="T363" s="56">
        <f>IF(L363&lt;0,((O363*((K363+K362)/2))+((N363*((K363+K362)/2))+C$17*((K363+K362)/2))),0)</f>
        <v>-966.84513888889069</v>
      </c>
      <c r="U363" s="57">
        <f>IF(L363&lt;0,((O363*((K363+K362)/2))+((N363*((K363+K362)/2))+C$17*((K363+K362)/2))),0)+U362</f>
        <v>-144674.9577739198</v>
      </c>
      <c r="V363" s="58">
        <f t="shared" si="33"/>
        <v>-4.0187488270533277E-2</v>
      </c>
      <c r="W363" s="52">
        <f t="shared" ref="W363:W426" si="36">($C$11^2*$C$12^2*$C$13^2*$C$14*T363)+IF(W362&lt;0,+W362,0)</f>
        <v>-72591.713929709731</v>
      </c>
      <c r="X363" s="53">
        <f t="shared" si="34"/>
        <v>-2.0164364980474924E-2</v>
      </c>
      <c r="Y363" s="50">
        <f t="shared" si="35"/>
        <v>27.887302598750214</v>
      </c>
    </row>
    <row r="364" spans="7:25" x14ac:dyDescent="0.3">
      <c r="G364" s="37" t="s">
        <v>11</v>
      </c>
      <c r="H364" s="19">
        <v>362</v>
      </c>
      <c r="I364" s="19">
        <v>362</v>
      </c>
      <c r="J364" s="20">
        <v>21.9</v>
      </c>
      <c r="K364" s="21">
        <f t="shared" si="31"/>
        <v>6.083333333333333</v>
      </c>
      <c r="L364" s="21">
        <f>K364-K363</f>
        <v>-0.36111111111111072</v>
      </c>
      <c r="M364" s="19">
        <f>$C$5*L364</f>
        <v>-104.30694444444434</v>
      </c>
      <c r="N364" s="19">
        <f>(0.5*$C$9*$C$8*$C$7*K364^2)*-1</f>
        <v>-10.786689326398154</v>
      </c>
      <c r="O364" s="19">
        <f>M364-N364-C$17</f>
        <v>-36.847885118046172</v>
      </c>
      <c r="P364" s="76">
        <f>O364*K364</f>
        <v>-224.15796780144754</v>
      </c>
      <c r="Q364" s="81" t="str">
        <f>IF(L364&lt;0,"Braking","Not Braking")</f>
        <v>Braking</v>
      </c>
      <c r="R364" s="46">
        <f>(IF(L364&gt;0,(O364*((K364+K363)/2)),0)+R363)</f>
        <v>260303.81989315443</v>
      </c>
      <c r="S364" s="47">
        <f t="shared" si="32"/>
        <v>7.2306616636987342E-2</v>
      </c>
      <c r="T364" s="56">
        <f>IF(L364&lt;0,((O364*((K364+K363)/2))+((N364*((K364+K363)/2))+C$17*((K364+K363)/2))),0)</f>
        <v>-653.36711033950542</v>
      </c>
      <c r="U364" s="57">
        <f>IF(L364&lt;0,((O364*((K364+K363)/2))+((N364*((K364+K363)/2))+C$17*((K364+K363)/2))),0)+U363</f>
        <v>-145328.32488425932</v>
      </c>
      <c r="V364" s="58">
        <f t="shared" si="33"/>
        <v>-4.0368979134516474E-2</v>
      </c>
      <c r="W364" s="52">
        <f t="shared" si="36"/>
        <v>-72919.545636693627</v>
      </c>
      <c r="X364" s="53">
        <f t="shared" si="34"/>
        <v>-2.0255429343526008E-2</v>
      </c>
      <c r="Y364" s="50">
        <f t="shared" si="35"/>
        <v>28.013244548860072</v>
      </c>
    </row>
    <row r="365" spans="7:25" x14ac:dyDescent="0.3">
      <c r="G365" s="37" t="s">
        <v>11</v>
      </c>
      <c r="H365" s="19">
        <v>363</v>
      </c>
      <c r="I365" s="19">
        <v>363</v>
      </c>
      <c r="J365" s="20">
        <v>21.1</v>
      </c>
      <c r="K365" s="21">
        <f t="shared" si="31"/>
        <v>5.8611111111111116</v>
      </c>
      <c r="L365" s="21">
        <f>K365-K364</f>
        <v>-0.22222222222222143</v>
      </c>
      <c r="M365" s="19">
        <f>$C$5*L365</f>
        <v>-64.18888888888867</v>
      </c>
      <c r="N365" s="19">
        <f>(0.5*$C$9*$C$8*$C$7*K365^2)*-1</f>
        <v>-10.013014647329545</v>
      </c>
      <c r="O365" s="19">
        <f>M365-N365-C$17</f>
        <v>2.4964957584408793</v>
      </c>
      <c r="P365" s="76">
        <f>O365*K365</f>
        <v>14.632239028639599</v>
      </c>
      <c r="Q365" s="81" t="str">
        <f>IF(L365&lt;0,"Braking","Not Braking")</f>
        <v>Braking</v>
      </c>
      <c r="R365" s="46">
        <f>(IF(L365&gt;0,(O365*((K365+K364)/2)),0)+R364)</f>
        <v>260303.81989315443</v>
      </c>
      <c r="S365" s="47">
        <f t="shared" si="32"/>
        <v>7.2306616636987342E-2</v>
      </c>
      <c r="T365" s="56">
        <f>IF(L365&lt;0,((O365*((K365+K364)/2))+((N365*((K365+K364)/2))+C$17*((K365+K364)/2))),0)</f>
        <v>-383.35030864197404</v>
      </c>
      <c r="U365" s="57">
        <f>IF(L365&lt;0,((O365*((K365+K364)/2))+((N365*((K365+K364)/2))+C$17*((K365+K364)/2))),0)+U364</f>
        <v>-145711.67519290128</v>
      </c>
      <c r="V365" s="58">
        <f t="shared" si="33"/>
        <v>-4.0475465331361468E-2</v>
      </c>
      <c r="W365" s="52">
        <f t="shared" si="36"/>
        <v>-73111.894446522143</v>
      </c>
      <c r="X365" s="53">
        <f t="shared" si="34"/>
        <v>-2.0308859568478374E-2</v>
      </c>
      <c r="Y365" s="50">
        <f t="shared" si="35"/>
        <v>28.087138512424449</v>
      </c>
    </row>
    <row r="366" spans="7:25" x14ac:dyDescent="0.3">
      <c r="G366" s="37" t="s">
        <v>11</v>
      </c>
      <c r="H366" s="19">
        <v>364</v>
      </c>
      <c r="I366" s="19">
        <v>364</v>
      </c>
      <c r="J366" s="20">
        <v>20.7</v>
      </c>
      <c r="K366" s="21">
        <f t="shared" si="31"/>
        <v>5.75</v>
      </c>
      <c r="L366" s="21">
        <f>K366-K365</f>
        <v>-0.1111111111111116</v>
      </c>
      <c r="M366" s="19">
        <f>$C$5*L366</f>
        <v>-32.094444444444591</v>
      </c>
      <c r="N366" s="19">
        <f>(0.5*$C$9*$C$8*$C$7*K366^2)*-1</f>
        <v>-9.6369727684334041</v>
      </c>
      <c r="O366" s="19">
        <f>M366-N366-C$17</f>
        <v>34.21489832398882</v>
      </c>
      <c r="P366" s="76">
        <f>O366*K366</f>
        <v>196.73566536293572</v>
      </c>
      <c r="Q366" s="81" t="str">
        <f>IF(L366&lt;0,"Braking","Not Braking")</f>
        <v>Braking</v>
      </c>
      <c r="R366" s="46">
        <f>(IF(L366&gt;0,(O366*((K366+K365)/2)),0)+R365)</f>
        <v>260303.81989315443</v>
      </c>
      <c r="S366" s="47">
        <f t="shared" si="32"/>
        <v>7.2306616636987342E-2</v>
      </c>
      <c r="T366" s="56">
        <f>IF(L366&lt;0,((O366*((K366+K365)/2))+((N366*((K366+K365)/2))+C$17*((K366+K365)/2))),0)</f>
        <v>-186.32608024691442</v>
      </c>
      <c r="U366" s="57">
        <f>IF(L366&lt;0,((O366*((K366+K365)/2))+((N366*((K366+K365)/2))+C$17*((K366+K365)/2))),0)+U365</f>
        <v>-145898.0012731482</v>
      </c>
      <c r="V366" s="58">
        <f t="shared" si="33"/>
        <v>-4.0527222575874502E-2</v>
      </c>
      <c r="W366" s="52">
        <f t="shared" si="36"/>
        <v>-73205.384914555078</v>
      </c>
      <c r="X366" s="53">
        <f t="shared" si="34"/>
        <v>-2.0334829142931967E-2</v>
      </c>
      <c r="Y366" s="50">
        <f t="shared" si="35"/>
        <v>28.123054415645271</v>
      </c>
    </row>
    <row r="367" spans="7:25" x14ac:dyDescent="0.3">
      <c r="G367" s="37" t="s">
        <v>11</v>
      </c>
      <c r="H367" s="19">
        <v>365</v>
      </c>
      <c r="I367" s="19">
        <v>365</v>
      </c>
      <c r="J367" s="20">
        <v>20.7</v>
      </c>
      <c r="K367" s="21">
        <f t="shared" si="31"/>
        <v>5.75</v>
      </c>
      <c r="L367" s="21">
        <f>K367-K366</f>
        <v>0</v>
      </c>
      <c r="M367" s="19">
        <f>$C$5*L367</f>
        <v>0</v>
      </c>
      <c r="N367" s="19">
        <f>(0.5*$C$9*$C$8*$C$7*K367^2)*-1</f>
        <v>-9.6369727684334041</v>
      </c>
      <c r="O367" s="19">
        <f>M367-N367-C$17</f>
        <v>66.30934276843341</v>
      </c>
      <c r="P367" s="76">
        <f>O367*K367</f>
        <v>381.27872091849213</v>
      </c>
      <c r="Q367" s="81" t="str">
        <f>IF(L367&lt;0,"Braking","Not Braking")</f>
        <v>Not Braking</v>
      </c>
      <c r="R367" s="46">
        <f>(IF(L367&gt;0,(O367*((K367+K366)/2)),0)+R366)</f>
        <v>260303.81989315443</v>
      </c>
      <c r="S367" s="47">
        <f t="shared" si="32"/>
        <v>7.2306616636987342E-2</v>
      </c>
      <c r="T367" s="56">
        <f>IF(L367&lt;0,((O367*((K367+K366)/2))+((N367*((K367+K366)/2))+C$17*((K367+K366)/2))),0)</f>
        <v>0</v>
      </c>
      <c r="U367" s="57">
        <f>IF(L367&lt;0,((O367*((K367+K366)/2))+((N367*((K367+K366)/2))+C$17*((K367+K366)/2))),0)+U366</f>
        <v>-145898.0012731482</v>
      </c>
      <c r="V367" s="58">
        <f t="shared" si="33"/>
        <v>-4.0527222575874502E-2</v>
      </c>
      <c r="W367" s="52">
        <f t="shared" si="36"/>
        <v>-73205.384914555078</v>
      </c>
      <c r="X367" s="53">
        <f t="shared" si="34"/>
        <v>-2.0334829142931967E-2</v>
      </c>
      <c r="Y367" s="50">
        <f t="shared" si="35"/>
        <v>28.123054415645271</v>
      </c>
    </row>
    <row r="368" spans="7:25" x14ac:dyDescent="0.3">
      <c r="G368" s="37" t="s">
        <v>11</v>
      </c>
      <c r="H368" s="19">
        <v>366</v>
      </c>
      <c r="I368" s="19">
        <v>366</v>
      </c>
      <c r="J368" s="20">
        <v>20.8</v>
      </c>
      <c r="K368" s="21">
        <f t="shared" si="31"/>
        <v>5.7777777777777777</v>
      </c>
      <c r="L368" s="21">
        <f>K368-K367</f>
        <v>2.7777777777777679E-2</v>
      </c>
      <c r="M368" s="19">
        <f>$C$5*L368</f>
        <v>8.0236111111110837</v>
      </c>
      <c r="N368" s="19">
        <f>(0.5*$C$9*$C$8*$C$7*K368^2)*-1</f>
        <v>-9.7303085218675545</v>
      </c>
      <c r="O368" s="19">
        <f>M368-N368-C$17</f>
        <v>74.426289632978637</v>
      </c>
      <c r="P368" s="76">
        <f>O368*K368</f>
        <v>430.01856232387655</v>
      </c>
      <c r="Q368" s="81" t="str">
        <f>IF(L368&lt;0,"Braking","Not Braking")</f>
        <v>Not Braking</v>
      </c>
      <c r="R368" s="46">
        <f>(IF(L368&gt;0,(O368*((K368+K367)/2)),0)+R367)</f>
        <v>260732.80475701118</v>
      </c>
      <c r="S368" s="47">
        <f t="shared" si="32"/>
        <v>7.2425779099169779E-2</v>
      </c>
      <c r="T368" s="56">
        <f>IF(L368&lt;0,((O368*((K368+K367)/2))+((N368*((K368+K367)/2))+C$17*((K368+K367)/2))),0)</f>
        <v>0</v>
      </c>
      <c r="U368" s="57">
        <f>IF(L368&lt;0,((O368*((K368+K367)/2))+((N368*((K368+K367)/2))+C$17*((K368+K367)/2))),0)+U367</f>
        <v>-145898.0012731482</v>
      </c>
      <c r="V368" s="58">
        <f t="shared" si="33"/>
        <v>-4.0527222575874502E-2</v>
      </c>
      <c r="W368" s="52">
        <f t="shared" si="36"/>
        <v>-73205.384914555078</v>
      </c>
      <c r="X368" s="53">
        <f t="shared" si="34"/>
        <v>-2.0334829142931967E-2</v>
      </c>
      <c r="Y368" s="50">
        <f t="shared" si="35"/>
        <v>28.076783426918034</v>
      </c>
    </row>
    <row r="369" spans="7:25" x14ac:dyDescent="0.3">
      <c r="G369" s="37" t="s">
        <v>11</v>
      </c>
      <c r="H369" s="19">
        <v>367</v>
      </c>
      <c r="I369" s="19">
        <v>367</v>
      </c>
      <c r="J369" s="20">
        <v>21.2</v>
      </c>
      <c r="K369" s="21">
        <f t="shared" si="31"/>
        <v>5.8888888888888884</v>
      </c>
      <c r="L369" s="21">
        <f>K369-K368</f>
        <v>0.11111111111111072</v>
      </c>
      <c r="M369" s="19">
        <f>$C$5*L369</f>
        <v>32.094444444444335</v>
      </c>
      <c r="N369" s="19">
        <f>(0.5*$C$9*$C$8*$C$7*K369^2)*-1</f>
        <v>-10.108149644203385</v>
      </c>
      <c r="O369" s="19">
        <f>M369-N369-C$17</f>
        <v>98.874964088647729</v>
      </c>
      <c r="P369" s="76">
        <f>O369*K369</f>
        <v>582.26367741092542</v>
      </c>
      <c r="Q369" s="81" t="str">
        <f>IF(L369&lt;0,"Braking","Not Braking")</f>
        <v>Not Braking</v>
      </c>
      <c r="R369" s="46">
        <f>(IF(L369&gt;0,(O369*((K369+K368)/2)),0)+R368)</f>
        <v>261309.57538086161</v>
      </c>
      <c r="S369" s="47">
        <f t="shared" si="32"/>
        <v>7.2585993161350448E-2</v>
      </c>
      <c r="T369" s="56">
        <f>IF(L369&lt;0,((O369*((K369+K368)/2))+((N369*((K369+K368)/2))+C$17*((K369+K368)/2))),0)</f>
        <v>0</v>
      </c>
      <c r="U369" s="57">
        <f>IF(L369&lt;0,((O369*((K369+K368)/2))+((N369*((K369+K368)/2))+C$17*((K369+K368)/2))),0)+U368</f>
        <v>-145898.0012731482</v>
      </c>
      <c r="V369" s="58">
        <f t="shared" si="33"/>
        <v>-4.0527222575874502E-2</v>
      </c>
      <c r="W369" s="52">
        <f t="shared" si="36"/>
        <v>-73205.384914555078</v>
      </c>
      <c r="X369" s="53">
        <f t="shared" si="34"/>
        <v>-2.0334829142931967E-2</v>
      </c>
      <c r="Y369" s="50">
        <f t="shared" si="35"/>
        <v>28.01481147709854</v>
      </c>
    </row>
    <row r="370" spans="7:25" x14ac:dyDescent="0.3">
      <c r="G370" s="37" t="s">
        <v>11</v>
      </c>
      <c r="H370" s="19">
        <v>368</v>
      </c>
      <c r="I370" s="19">
        <v>368</v>
      </c>
      <c r="J370" s="20">
        <v>22.1</v>
      </c>
      <c r="K370" s="21">
        <f t="shared" si="31"/>
        <v>6.1388888888888893</v>
      </c>
      <c r="L370" s="21">
        <f>K370-K369</f>
        <v>0.25000000000000089</v>
      </c>
      <c r="M370" s="19">
        <f>$C$5*L370</f>
        <v>72.212500000000261</v>
      </c>
      <c r="N370" s="19">
        <f>(0.5*$C$9*$C$8*$C$7*K370^2)*-1</f>
        <v>-10.984606104764545</v>
      </c>
      <c r="O370" s="19">
        <f>M370-N370-C$17</f>
        <v>139.8694761047648</v>
      </c>
      <c r="P370" s="76">
        <f>O370*K370</f>
        <v>858.6431727542506</v>
      </c>
      <c r="Q370" s="81" t="str">
        <f>IF(L370&lt;0,"Braking","Not Braking")</f>
        <v>Not Braking</v>
      </c>
      <c r="R370" s="46">
        <f>(IF(L370&gt;0,(O370*((K370+K369)/2)),0)+R369)</f>
        <v>262150.73486910277</v>
      </c>
      <c r="S370" s="47">
        <f t="shared" si="32"/>
        <v>7.2819648574750775E-2</v>
      </c>
      <c r="T370" s="56">
        <f>IF(L370&lt;0,((O370*((K370+K369)/2))+((N370*((K370+K369)/2))+C$17*((K370+K369)/2))),0)</f>
        <v>0</v>
      </c>
      <c r="U370" s="57">
        <f>IF(L370&lt;0,((O370*((K370+K369)/2))+((N370*((K370+K369)/2))+C$17*((K370+K369)/2))),0)+U369</f>
        <v>-145898.0012731482</v>
      </c>
      <c r="V370" s="58">
        <f t="shared" si="33"/>
        <v>-4.0527222575874502E-2</v>
      </c>
      <c r="W370" s="52">
        <f t="shared" si="36"/>
        <v>-73205.384914555078</v>
      </c>
      <c r="X370" s="53">
        <f t="shared" si="34"/>
        <v>-2.0334829142931967E-2</v>
      </c>
      <c r="Y370" s="50">
        <f t="shared" si="35"/>
        <v>27.924920733526847</v>
      </c>
    </row>
    <row r="371" spans="7:25" x14ac:dyDescent="0.3">
      <c r="G371" s="37" t="s">
        <v>11</v>
      </c>
      <c r="H371" s="19">
        <v>369</v>
      </c>
      <c r="I371" s="19">
        <v>369</v>
      </c>
      <c r="J371" s="20">
        <v>23.5</v>
      </c>
      <c r="K371" s="21">
        <f t="shared" si="31"/>
        <v>6.5277777777777777</v>
      </c>
      <c r="L371" s="21">
        <f>K371-K370</f>
        <v>0.3888888888888884</v>
      </c>
      <c r="M371" s="19">
        <f>$C$5*L371</f>
        <v>112.33055555555542</v>
      </c>
      <c r="N371" s="19">
        <f>(0.5*$C$9*$C$8*$C$7*K371^2)*-1</f>
        <v>-12.420402369640708</v>
      </c>
      <c r="O371" s="19">
        <f>M371-N371-C$17</f>
        <v>181.42332792519613</v>
      </c>
      <c r="P371" s="76">
        <f>O371*K371</f>
        <v>1184.2911684005858</v>
      </c>
      <c r="Q371" s="81" t="str">
        <f>IF(L371&lt;0,"Braking","Not Braking")</f>
        <v>Not Braking</v>
      </c>
      <c r="R371" s="46">
        <f>(IF(L371&gt;0,(O371*((K371+K370)/2)),0)+R370)</f>
        <v>263299.74927929568</v>
      </c>
      <c r="S371" s="47">
        <f t="shared" si="32"/>
        <v>7.3138819244248796E-2</v>
      </c>
      <c r="T371" s="56">
        <f>IF(L371&lt;0,((O371*((K371+K370)/2))+((N371*((K371+K370)/2))+C$17*((K371+K370)/2))),0)</f>
        <v>0</v>
      </c>
      <c r="U371" s="57">
        <f>IF(L371&lt;0,((O371*((K371+K370)/2))+((N371*((K371+K370)/2))+C$17*((K371+K370)/2))),0)+U370</f>
        <v>-145898.0012731482</v>
      </c>
      <c r="V371" s="58">
        <f t="shared" si="33"/>
        <v>-4.0527222575874502E-2</v>
      </c>
      <c r="W371" s="52">
        <f t="shared" si="36"/>
        <v>-73205.384914555078</v>
      </c>
      <c r="X371" s="53">
        <f t="shared" si="34"/>
        <v>-2.0334829142931967E-2</v>
      </c>
      <c r="Y371" s="50">
        <f t="shared" si="35"/>
        <v>27.803059104664147</v>
      </c>
    </row>
    <row r="372" spans="7:25" x14ac:dyDescent="0.3">
      <c r="G372" s="37" t="s">
        <v>11</v>
      </c>
      <c r="H372" s="19">
        <v>370</v>
      </c>
      <c r="I372" s="19">
        <v>370</v>
      </c>
      <c r="J372" s="20">
        <v>24.3</v>
      </c>
      <c r="K372" s="21">
        <f t="shared" si="31"/>
        <v>6.75</v>
      </c>
      <c r="L372" s="21">
        <f>K372-K371</f>
        <v>0.22222222222222232</v>
      </c>
      <c r="M372" s="19">
        <f>$C$5*L372</f>
        <v>64.188888888888926</v>
      </c>
      <c r="N372" s="19">
        <f>(0.5*$C$9*$C$8*$C$7*K372^2)*-1</f>
        <v>-13.280440733814654</v>
      </c>
      <c r="O372" s="19">
        <f>M372-N372-C$17</f>
        <v>134.14169962270358</v>
      </c>
      <c r="P372" s="76">
        <f>O372*K372</f>
        <v>905.45647245324915</v>
      </c>
      <c r="Q372" s="81" t="str">
        <f>IF(L372&lt;0,"Braking","Not Braking")</f>
        <v>Not Braking</v>
      </c>
      <c r="R372" s="46">
        <f>(IF(L372&gt;0,(O372*((K372+K371)/2)),0)+R371)</f>
        <v>264190.30111845752</v>
      </c>
      <c r="S372" s="47">
        <f t="shared" si="32"/>
        <v>7.3386194755127088E-2</v>
      </c>
      <c r="T372" s="56">
        <f>IF(L372&lt;0,((O372*((K372+K371)/2))+((N372*((K372+K371)/2))+C$17*((K372+K371)/2))),0)</f>
        <v>0</v>
      </c>
      <c r="U372" s="57">
        <f>IF(L372&lt;0,((O372*((K372+K371)/2))+((N372*((K372+K371)/2))+C$17*((K372+K371)/2))),0)+U371</f>
        <v>-145898.0012731482</v>
      </c>
      <c r="V372" s="58">
        <f t="shared" si="33"/>
        <v>-4.0527222575874502E-2</v>
      </c>
      <c r="W372" s="52">
        <f t="shared" si="36"/>
        <v>-73205.384914555078</v>
      </c>
      <c r="X372" s="53">
        <f t="shared" si="34"/>
        <v>-2.0334829142931967E-2</v>
      </c>
      <c r="Y372" s="50">
        <f t="shared" si="35"/>
        <v>27.709338535380713</v>
      </c>
    </row>
    <row r="373" spans="7:25" x14ac:dyDescent="0.3">
      <c r="G373" s="37" t="s">
        <v>11</v>
      </c>
      <c r="H373" s="19">
        <v>371</v>
      </c>
      <c r="I373" s="19">
        <v>371</v>
      </c>
      <c r="J373" s="20">
        <v>24.5</v>
      </c>
      <c r="K373" s="21">
        <f t="shared" si="31"/>
        <v>6.8055555555555554</v>
      </c>
      <c r="L373" s="21">
        <f>K373-K372</f>
        <v>5.5555555555555358E-2</v>
      </c>
      <c r="M373" s="19">
        <f>$C$5*L373</f>
        <v>16.047222222222167</v>
      </c>
      <c r="N373" s="19">
        <f>(0.5*$C$9*$C$8*$C$7*K373^2)*-1</f>
        <v>-13.499948433457375</v>
      </c>
      <c r="O373" s="19">
        <f>M373-N373-C$17</f>
        <v>86.219540655679552</v>
      </c>
      <c r="P373" s="76">
        <f>O373*K373</f>
        <v>586.77187390670804</v>
      </c>
      <c r="Q373" s="81" t="str">
        <f>IF(L373&lt;0,"Braking","Not Braking")</f>
        <v>Not Braking</v>
      </c>
      <c r="R373" s="46">
        <f>(IF(L373&gt;0,(O373*((K373+K372)/2)),0)+R372)</f>
        <v>264774.6780051238</v>
      </c>
      <c r="S373" s="47">
        <f t="shared" si="32"/>
        <v>7.354852166808995E-2</v>
      </c>
      <c r="T373" s="56">
        <f>IF(L373&lt;0,((O373*((K373+K372)/2))+((N373*((K373+K372)/2))+C$17*((K373+K372)/2))),0)</f>
        <v>0</v>
      </c>
      <c r="U373" s="57">
        <f>IF(L373&lt;0,((O373*((K373+K372)/2))+((N373*((K373+K372)/2))+C$17*((K373+K372)/2))),0)+U372</f>
        <v>-145898.0012731482</v>
      </c>
      <c r="V373" s="58">
        <f t="shared" si="33"/>
        <v>-4.0527222575874502E-2</v>
      </c>
      <c r="W373" s="52">
        <f t="shared" si="36"/>
        <v>-73205.384914555078</v>
      </c>
      <c r="X373" s="53">
        <f t="shared" si="34"/>
        <v>-2.0334829142931967E-2</v>
      </c>
      <c r="Y373" s="50">
        <f t="shared" si="35"/>
        <v>27.648182018802579</v>
      </c>
    </row>
    <row r="374" spans="7:25" x14ac:dyDescent="0.3">
      <c r="G374" s="37" t="s">
        <v>11</v>
      </c>
      <c r="H374" s="19">
        <v>372</v>
      </c>
      <c r="I374" s="19">
        <v>372</v>
      </c>
      <c r="J374" s="20">
        <v>23.8</v>
      </c>
      <c r="K374" s="21">
        <f t="shared" si="31"/>
        <v>6.6111111111111107</v>
      </c>
      <c r="L374" s="21">
        <f>K374-K373</f>
        <v>-0.19444444444444464</v>
      </c>
      <c r="M374" s="19">
        <f>$C$5*L374</f>
        <v>-56.165277777777838</v>
      </c>
      <c r="N374" s="19">
        <f>(0.5*$C$9*$C$8*$C$7*K374^2)*-1</f>
        <v>-12.739543174756511</v>
      </c>
      <c r="O374" s="19">
        <f>M374-N374-C$17</f>
        <v>13.246635396978682</v>
      </c>
      <c r="P374" s="76">
        <f>O374*K374</f>
        <v>87.57497845780351</v>
      </c>
      <c r="Q374" s="81" t="str">
        <f>IF(L374&lt;0,"Braking","Not Braking")</f>
        <v>Braking</v>
      </c>
      <c r="R374" s="46">
        <f>(IF(L374&gt;0,(O374*((K374+K373)/2)),0)+R373)</f>
        <v>264774.6780051238</v>
      </c>
      <c r="S374" s="47">
        <f t="shared" si="32"/>
        <v>7.354852166808995E-2</v>
      </c>
      <c r="T374" s="56">
        <f>IF(L374&lt;0,((O374*((K374+K373)/2))+((N374*((K374+K373)/2))+C$17*((K374+K373)/2))),0)</f>
        <v>-376.77540509259296</v>
      </c>
      <c r="U374" s="57">
        <f>IF(L374&lt;0,((O374*((K374+K373)/2))+((N374*((K374+K373)/2))+C$17*((K374+K373)/2))),0)+U373</f>
        <v>-146274.7766782408</v>
      </c>
      <c r="V374" s="58">
        <f t="shared" si="33"/>
        <v>-4.0631882410622447E-2</v>
      </c>
      <c r="W374" s="52">
        <f t="shared" si="36"/>
        <v>-73394.434718633624</v>
      </c>
      <c r="X374" s="53">
        <f t="shared" si="34"/>
        <v>-2.0387342977398228E-2</v>
      </c>
      <c r="Y374" s="50">
        <f t="shared" si="35"/>
        <v>27.719582277128978</v>
      </c>
    </row>
    <row r="375" spans="7:25" x14ac:dyDescent="0.3">
      <c r="G375" s="37" t="s">
        <v>11</v>
      </c>
      <c r="H375" s="19">
        <v>373</v>
      </c>
      <c r="I375" s="19">
        <v>373</v>
      </c>
      <c r="J375" s="20">
        <v>21.3</v>
      </c>
      <c r="K375" s="21">
        <f t="shared" si="31"/>
        <v>5.916666666666667</v>
      </c>
      <c r="L375" s="21">
        <f>K375-K374</f>
        <v>-0.69444444444444375</v>
      </c>
      <c r="M375" s="19">
        <f>$C$5*L375</f>
        <v>-200.5902777777776</v>
      </c>
      <c r="N375" s="19">
        <f>(0.5*$C$9*$C$8*$C$7*K375^2)*-1</f>
        <v>-10.203734451937157</v>
      </c>
      <c r="O375" s="19">
        <f>M375-N375-C$17</f>
        <v>-133.71417332584045</v>
      </c>
      <c r="P375" s="76">
        <f>O375*K375</f>
        <v>-791.14219217788934</v>
      </c>
      <c r="Q375" s="81" t="str">
        <f>IF(L375&lt;0,"Braking","Not Braking")</f>
        <v>Braking</v>
      </c>
      <c r="R375" s="46">
        <f>(IF(L375&gt;0,(O375*((K375+K374)/2)),0)+R374)</f>
        <v>264774.6780051238</v>
      </c>
      <c r="S375" s="47">
        <f t="shared" si="32"/>
        <v>7.354852166808995E-2</v>
      </c>
      <c r="T375" s="56">
        <f>IF(L375&lt;0,((O375*((K375+K374)/2))+((N375*((K375+K374)/2))+C$17*((K375+K374)/2))),0)</f>
        <v>-1256.4752121913571</v>
      </c>
      <c r="U375" s="57">
        <f>IF(L375&lt;0,((O375*((K375+K374)/2))+((N375*((K375+K374)/2))+C$17*((K375+K374)/2))),0)+U374</f>
        <v>-147531.25189043215</v>
      </c>
      <c r="V375" s="58">
        <f t="shared" si="33"/>
        <v>-4.0980903302897817E-2</v>
      </c>
      <c r="W375" s="52">
        <f t="shared" si="36"/>
        <v>-74024.880308987267</v>
      </c>
      <c r="X375" s="53">
        <f t="shared" si="34"/>
        <v>-2.0562466752496462E-2</v>
      </c>
      <c r="Y375" s="50">
        <f t="shared" si="35"/>
        <v>27.957688728661118</v>
      </c>
    </row>
    <row r="376" spans="7:25" x14ac:dyDescent="0.3">
      <c r="G376" s="37" t="s">
        <v>11</v>
      </c>
      <c r="H376" s="19">
        <v>374</v>
      </c>
      <c r="I376" s="19">
        <v>374</v>
      </c>
      <c r="J376" s="20">
        <v>17.7</v>
      </c>
      <c r="K376" s="21">
        <f t="shared" si="31"/>
        <v>4.9166666666666661</v>
      </c>
      <c r="L376" s="21">
        <f>K376-K375</f>
        <v>-1.0000000000000009</v>
      </c>
      <c r="M376" s="19">
        <f>$C$5*L376</f>
        <v>-288.85000000000031</v>
      </c>
      <c r="N376" s="19">
        <f>(0.5*$C$9*$C$8*$C$7*K376^2)*-1</f>
        <v>-7.0460622152734027</v>
      </c>
      <c r="O376" s="19">
        <f>M376-N376-C$17</f>
        <v>-225.13156778472688</v>
      </c>
      <c r="P376" s="76">
        <f>O376*K376</f>
        <v>-1106.8968749415737</v>
      </c>
      <c r="Q376" s="81" t="str">
        <f>IF(L376&lt;0,"Braking","Not Braking")</f>
        <v>Braking</v>
      </c>
      <c r="R376" s="46">
        <f>(IF(L376&gt;0,(O376*((K376+K375)/2)),0)+R375)</f>
        <v>264774.6780051238</v>
      </c>
      <c r="S376" s="47">
        <f t="shared" si="32"/>
        <v>7.354852166808995E-2</v>
      </c>
      <c r="T376" s="56">
        <f>IF(L376&lt;0,((O376*((K376+K375)/2))+((N376*((K376+K375)/2))+C$17*((K376+K375)/2))),0)</f>
        <v>-1564.6041666666681</v>
      </c>
      <c r="U376" s="57">
        <f>IF(L376&lt;0,((O376*((K376+K375)/2))+((N376*((K376+K375)/2))+C$17*((K376+K375)/2))),0)+U375</f>
        <v>-149095.8560570988</v>
      </c>
      <c r="V376" s="58">
        <f t="shared" si="33"/>
        <v>-4.1415515571416338E-2</v>
      </c>
      <c r="W376" s="52">
        <f t="shared" si="36"/>
        <v>-74809.93184677574</v>
      </c>
      <c r="X376" s="53">
        <f t="shared" si="34"/>
        <v>-2.0780536624104371E-2</v>
      </c>
      <c r="Y376" s="50">
        <f t="shared" si="35"/>
        <v>28.254186695801799</v>
      </c>
    </row>
    <row r="377" spans="7:25" x14ac:dyDescent="0.3">
      <c r="G377" s="37" t="s">
        <v>11</v>
      </c>
      <c r="H377" s="19">
        <v>375</v>
      </c>
      <c r="I377" s="19">
        <v>375</v>
      </c>
      <c r="J377" s="20">
        <v>14.4</v>
      </c>
      <c r="K377" s="21">
        <f t="shared" si="31"/>
        <v>4</v>
      </c>
      <c r="L377" s="21">
        <f>K377-K376</f>
        <v>-0.91666666666666607</v>
      </c>
      <c r="M377" s="19">
        <f>$C$5*L377</f>
        <v>-264.77916666666653</v>
      </c>
      <c r="N377" s="19">
        <f>(0.5*$C$9*$C$8*$C$7*K377^2)*-1</f>
        <v>-4.6636389956879993</v>
      </c>
      <c r="O377" s="19">
        <f>M377-N377-C$17</f>
        <v>-203.44315767097851</v>
      </c>
      <c r="P377" s="76">
        <f>O377*K377</f>
        <v>-813.77263068391403</v>
      </c>
      <c r="Q377" s="81" t="str">
        <f>IF(L377&lt;0,"Braking","Not Braking")</f>
        <v>Braking</v>
      </c>
      <c r="R377" s="46">
        <f>(IF(L377&gt;0,(O377*((K377+K376)/2)),0)+R376)</f>
        <v>264774.6780051238</v>
      </c>
      <c r="S377" s="47">
        <f t="shared" si="32"/>
        <v>7.354852166808995E-2</v>
      </c>
      <c r="T377" s="56">
        <f>IF(L377&lt;0,((O377*((K377+K376)/2))+((N377*((K377+K376)/2))+C$17*((K377+K376)/2))),0)</f>
        <v>-1180.4737847222214</v>
      </c>
      <c r="U377" s="57">
        <f>IF(L377&lt;0,((O377*((K377+K376)/2))+((N377*((K377+K376)/2))+C$17*((K377+K376)/2))),0)+U376</f>
        <v>-150276.32984182102</v>
      </c>
      <c r="V377" s="58">
        <f t="shared" si="33"/>
        <v>-4.1743424956061391E-2</v>
      </c>
      <c r="W377" s="52">
        <f t="shared" si="36"/>
        <v>-75402.243167273846</v>
      </c>
      <c r="X377" s="53">
        <f t="shared" si="34"/>
        <v>-2.0945067546464958E-2</v>
      </c>
      <c r="Y377" s="50">
        <f t="shared" si="35"/>
        <v>28.477890610753455</v>
      </c>
    </row>
    <row r="378" spans="7:25" x14ac:dyDescent="0.3">
      <c r="G378" s="37" t="s">
        <v>11</v>
      </c>
      <c r="H378" s="19">
        <v>376</v>
      </c>
      <c r="I378" s="19">
        <v>376</v>
      </c>
      <c r="J378" s="20">
        <v>11.9</v>
      </c>
      <c r="K378" s="21">
        <f t="shared" si="31"/>
        <v>3.3055555555555554</v>
      </c>
      <c r="L378" s="21">
        <f>K378-K377</f>
        <v>-0.69444444444444464</v>
      </c>
      <c r="M378" s="19">
        <f>$C$5*L378</f>
        <v>-200.59027777777786</v>
      </c>
      <c r="N378" s="19">
        <f>(0.5*$C$9*$C$8*$C$7*K378^2)*-1</f>
        <v>-3.1848857936891277</v>
      </c>
      <c r="O378" s="19">
        <f>M378-N378-C$17</f>
        <v>-140.73302198408874</v>
      </c>
      <c r="P378" s="76">
        <f>O378*K378</f>
        <v>-465.20082266962663</v>
      </c>
      <c r="Q378" s="81" t="str">
        <f>IF(L378&lt;0,"Braking","Not Braking")</f>
        <v>Braking</v>
      </c>
      <c r="R378" s="46">
        <f>(IF(L378&gt;0,(O378*((K378+K377)/2)),0)+R377)</f>
        <v>264774.6780051238</v>
      </c>
      <c r="S378" s="47">
        <f t="shared" si="32"/>
        <v>7.354852166808995E-2</v>
      </c>
      <c r="T378" s="56">
        <f>IF(L378&lt;0,((O378*((K378+K377)/2))+((N378*((K378+K377)/2))+C$17*((K378+K377)/2))),0)</f>
        <v>-732.71170910493856</v>
      </c>
      <c r="U378" s="57">
        <f>IF(L378&lt;0,((O378*((K378+K377)/2))+((N378*((K378+K377)/2))+C$17*((K378+K377)/2))),0)+U377</f>
        <v>-151009.04155092596</v>
      </c>
      <c r="V378" s="58">
        <f t="shared" si="33"/>
        <v>-4.1946955986368321E-2</v>
      </c>
      <c r="W378" s="52">
        <f t="shared" si="36"/>
        <v>-75769.886604664105</v>
      </c>
      <c r="X378" s="53">
        <f t="shared" si="34"/>
        <v>-2.1047190723517809E-2</v>
      </c>
      <c r="Y378" s="50">
        <f t="shared" si="35"/>
        <v>28.61674204479548</v>
      </c>
    </row>
    <row r="379" spans="7:25" x14ac:dyDescent="0.3">
      <c r="G379" s="37" t="s">
        <v>11</v>
      </c>
      <c r="H379" s="19">
        <v>377</v>
      </c>
      <c r="I379" s="19">
        <v>377</v>
      </c>
      <c r="J379" s="20">
        <v>10.199999999999999</v>
      </c>
      <c r="K379" s="21">
        <f t="shared" si="31"/>
        <v>2.833333333333333</v>
      </c>
      <c r="L379" s="21">
        <f>K379-K378</f>
        <v>-0.47222222222222232</v>
      </c>
      <c r="M379" s="19">
        <f>$C$5*L379</f>
        <v>-136.40138888888893</v>
      </c>
      <c r="N379" s="19">
        <f>(0.5*$C$9*$C$8*$C$7*K379^2)*-1</f>
        <v>-2.3399160933226244</v>
      </c>
      <c r="O379" s="19">
        <f>M379-N379-C$17</f>
        <v>-77.389102795566316</v>
      </c>
      <c r="P379" s="76">
        <f>O379*K379</f>
        <v>-219.26912458743789</v>
      </c>
      <c r="Q379" s="81" t="str">
        <f>IF(L379&lt;0,"Braking","Not Braking")</f>
        <v>Braking</v>
      </c>
      <c r="R379" s="46">
        <f>(IF(L379&gt;0,(O379*((K379+K378)/2)),0)+R378)</f>
        <v>264774.6780051238</v>
      </c>
      <c r="S379" s="47">
        <f t="shared" si="32"/>
        <v>7.354852166808995E-2</v>
      </c>
      <c r="T379" s="56">
        <f>IF(L379&lt;0,((O379*((K379+K378)/2))+((N379*((K379+K378)/2))+C$17*((K379+K378)/2))),0)</f>
        <v>-418.67648533950631</v>
      </c>
      <c r="U379" s="57">
        <f>IF(L379&lt;0,((O379*((K379+K378)/2))+((N379*((K379+K378)/2))+C$17*((K379+K378)/2))),0)+U378</f>
        <v>-151427.71803626546</v>
      </c>
      <c r="V379" s="58">
        <f t="shared" si="33"/>
        <v>-4.2063255010073741E-2</v>
      </c>
      <c r="W379" s="52">
        <f t="shared" si="36"/>
        <v>-75979.960580979721</v>
      </c>
      <c r="X379" s="53">
        <f t="shared" si="34"/>
        <v>-2.1105544605827701E-2</v>
      </c>
      <c r="Y379" s="50">
        <f t="shared" si="35"/>
        <v>28.696082704521082</v>
      </c>
    </row>
    <row r="380" spans="7:25" x14ac:dyDescent="0.3">
      <c r="G380" s="37" t="s">
        <v>11</v>
      </c>
      <c r="H380" s="19">
        <v>378</v>
      </c>
      <c r="I380" s="19">
        <v>378</v>
      </c>
      <c r="J380" s="20">
        <v>8.9</v>
      </c>
      <c r="K380" s="21">
        <f t="shared" si="31"/>
        <v>2.4722222222222223</v>
      </c>
      <c r="L380" s="21">
        <f>K380-K379</f>
        <v>-0.36111111111111072</v>
      </c>
      <c r="M380" s="19">
        <f>$C$5*L380</f>
        <v>-104.30694444444434</v>
      </c>
      <c r="N380" s="19">
        <f>(0.5*$C$9*$C$8*$C$7*K380^2)*-1</f>
        <v>-1.7814759107274616</v>
      </c>
      <c r="O380" s="19">
        <f>M380-N380-C$17</f>
        <v>-45.853098533716867</v>
      </c>
      <c r="P380" s="76">
        <f>O380*K380</f>
        <v>-113.35904915280004</v>
      </c>
      <c r="Q380" s="81" t="str">
        <f>IF(L380&lt;0,"Braking","Not Braking")</f>
        <v>Braking</v>
      </c>
      <c r="R380" s="46">
        <f>(IF(L380&gt;0,(O380*((K380+K379)/2)),0)+R379)</f>
        <v>264774.6780051238</v>
      </c>
      <c r="S380" s="47">
        <f t="shared" si="32"/>
        <v>7.354852166808995E-2</v>
      </c>
      <c r="T380" s="56">
        <f>IF(L380&lt;0,((O380*((K380+K379)/2))+((N380*((K380+K379)/2))+C$17*((K380+K379)/2))),0)</f>
        <v>-276.70314429012319</v>
      </c>
      <c r="U380" s="57">
        <f>IF(L380&lt;0,((O380*((K380+K379)/2))+((N380*((K380+K379)/2))+C$17*((K380+K379)/2))),0)+U379</f>
        <v>-151704.4211805556</v>
      </c>
      <c r="V380" s="58">
        <f t="shared" si="33"/>
        <v>-4.2140116994598777E-2</v>
      </c>
      <c r="W380" s="52">
        <f t="shared" si="36"/>
        <v>-76118.798399236752</v>
      </c>
      <c r="X380" s="53">
        <f t="shared" si="34"/>
        <v>-2.1144110666454653E-2</v>
      </c>
      <c r="Y380" s="50">
        <f t="shared" si="35"/>
        <v>28.748518919080219</v>
      </c>
    </row>
    <row r="381" spans="7:25" x14ac:dyDescent="0.3">
      <c r="G381" s="37" t="s">
        <v>11</v>
      </c>
      <c r="H381" s="19">
        <v>379</v>
      </c>
      <c r="I381" s="19">
        <v>379</v>
      </c>
      <c r="J381" s="20">
        <v>8</v>
      </c>
      <c r="K381" s="21">
        <f t="shared" si="31"/>
        <v>2.2222222222222223</v>
      </c>
      <c r="L381" s="21">
        <f>K381-K380</f>
        <v>-0.25</v>
      </c>
      <c r="M381" s="19">
        <f>$C$5*L381</f>
        <v>-72.212500000000006</v>
      </c>
      <c r="N381" s="19">
        <f>(0.5*$C$9*$C$8*$C$7*K381^2)*-1</f>
        <v>-1.4393947517555554</v>
      </c>
      <c r="O381" s="19">
        <f>M381-N381-C$17</f>
        <v>-14.10073524824444</v>
      </c>
      <c r="P381" s="76">
        <f>O381*K381</f>
        <v>-31.33496721832098</v>
      </c>
      <c r="Q381" s="81" t="str">
        <f>IF(L381&lt;0,"Braking","Not Braking")</f>
        <v>Braking</v>
      </c>
      <c r="R381" s="46">
        <f>(IF(L381&gt;0,(O381*((K381+K380)/2)),0)+R380)</f>
        <v>264774.6780051238</v>
      </c>
      <c r="S381" s="47">
        <f t="shared" si="32"/>
        <v>7.354852166808995E-2</v>
      </c>
      <c r="T381" s="56">
        <f>IF(L381&lt;0,((O381*((K381+K380)/2))+((N381*((K381+K380)/2))+C$17*((K381+K380)/2))),0)</f>
        <v>-169.49878472222224</v>
      </c>
      <c r="U381" s="57">
        <f>IF(L381&lt;0,((O381*((K381+K380)/2))+((N381*((K381+K380)/2))+C$17*((K381+K380)/2))),0)+U380</f>
        <v>-151873.91996527783</v>
      </c>
      <c r="V381" s="58">
        <f t="shared" si="33"/>
        <v>-4.2187199990354952E-2</v>
      </c>
      <c r="W381" s="52">
        <f t="shared" si="36"/>
        <v>-76203.845649163835</v>
      </c>
      <c r="X381" s="53">
        <f t="shared" si="34"/>
        <v>-2.1167734902545511E-2</v>
      </c>
      <c r="Y381" s="50">
        <f t="shared" si="35"/>
        <v>28.780639532187124</v>
      </c>
    </row>
    <row r="382" spans="7:25" x14ac:dyDescent="0.3">
      <c r="G382" s="37" t="s">
        <v>11</v>
      </c>
      <c r="H382" s="19">
        <v>380</v>
      </c>
      <c r="I382" s="19">
        <v>380</v>
      </c>
      <c r="J382" s="20">
        <v>7.2</v>
      </c>
      <c r="K382" s="21">
        <f t="shared" si="31"/>
        <v>2</v>
      </c>
      <c r="L382" s="21">
        <f>K382-K381</f>
        <v>-0.22222222222222232</v>
      </c>
      <c r="M382" s="19">
        <f>$C$5*L382</f>
        <v>-64.188888888888926</v>
      </c>
      <c r="N382" s="19">
        <f>(0.5*$C$9*$C$8*$C$7*K382^2)*-1</f>
        <v>-1.1659097489219998</v>
      </c>
      <c r="O382" s="19">
        <f>M382-N382-C$17</f>
        <v>-6.3506091399669202</v>
      </c>
      <c r="P382" s="76">
        <f>O382*K382</f>
        <v>-12.70121827993384</v>
      </c>
      <c r="Q382" s="81" t="str">
        <f>IF(L382&lt;0,"Braking","Not Braking")</f>
        <v>Braking</v>
      </c>
      <c r="R382" s="46">
        <f>(IF(L382&gt;0,(O382*((K382+K381)/2)),0)+R381)</f>
        <v>264774.6780051238</v>
      </c>
      <c r="S382" s="47">
        <f t="shared" si="32"/>
        <v>7.354852166808995E-2</v>
      </c>
      <c r="T382" s="56">
        <f>IF(L382&lt;0,((O382*((K382+K381)/2))+((N382*((K382+K381)/2))+C$17*((K382+K381)/2))),0)</f>
        <v>-135.50987654320997</v>
      </c>
      <c r="U382" s="57">
        <f>IF(L382&lt;0,((O382*((K382+K381)/2))+((N382*((K382+K381)/2))+C$17*((K382+K381)/2))),0)+U381</f>
        <v>-152009.42984182105</v>
      </c>
      <c r="V382" s="58">
        <f t="shared" si="33"/>
        <v>-4.222484162272807E-2</v>
      </c>
      <c r="W382" s="52">
        <f t="shared" si="36"/>
        <v>-76271.838716824146</v>
      </c>
      <c r="X382" s="53">
        <f t="shared" si="34"/>
        <v>-2.1186621865784485E-2</v>
      </c>
      <c r="Y382" s="50">
        <f t="shared" si="35"/>
        <v>28.80631912820159</v>
      </c>
    </row>
    <row r="383" spans="7:25" x14ac:dyDescent="0.3">
      <c r="G383" s="37" t="s">
        <v>11</v>
      </c>
      <c r="H383" s="19">
        <v>381</v>
      </c>
      <c r="I383" s="19">
        <v>381</v>
      </c>
      <c r="J383" s="20">
        <v>6.1</v>
      </c>
      <c r="K383" s="21">
        <f t="shared" si="31"/>
        <v>1.6944444444444442</v>
      </c>
      <c r="L383" s="21">
        <f>K383-K382</f>
        <v>-0.3055555555555558</v>
      </c>
      <c r="M383" s="19">
        <f>$C$5*L383</f>
        <v>-88.259722222222294</v>
      </c>
      <c r="N383" s="19">
        <f>(0.5*$C$9*$C$8*$C$7*K383^2)*-1</f>
        <v>-0.83687310488787814</v>
      </c>
      <c r="O383" s="19">
        <f>M383-N383-C$17</f>
        <v>-30.750479117334415</v>
      </c>
      <c r="P383" s="76">
        <f>O383*K383</f>
        <v>-52.104978504372198</v>
      </c>
      <c r="Q383" s="81" t="str">
        <f>IF(L383&lt;0,"Braking","Not Braking")</f>
        <v>Braking</v>
      </c>
      <c r="R383" s="46">
        <f>(IF(L383&gt;0,(O383*((K383+K382)/2)),0)+R382)</f>
        <v>264774.6780051238</v>
      </c>
      <c r="S383" s="47">
        <f t="shared" si="32"/>
        <v>7.354852166808995E-2</v>
      </c>
      <c r="T383" s="56">
        <f>IF(L383&lt;0,((O383*((K383+K382)/2))+((N383*((K383+K382)/2))+C$17*((K383+K382)/2))),0)</f>
        <v>-163.03532021604951</v>
      </c>
      <c r="U383" s="57">
        <f>IF(L383&lt;0,((O383*((K383+K382)/2))+((N383*((K383+K382)/2))+C$17*((K383+K382)/2))),0)+U382</f>
        <v>-152172.46516203712</v>
      </c>
      <c r="V383" s="58">
        <f t="shared" si="33"/>
        <v>-4.2270129211676978E-2</v>
      </c>
      <c r="W383" s="52">
        <f t="shared" si="36"/>
        <v>-76353.642876352955</v>
      </c>
      <c r="X383" s="53">
        <f t="shared" si="34"/>
        <v>-2.1209345243431377E-2</v>
      </c>
      <c r="Y383" s="50">
        <f t="shared" si="35"/>
        <v>28.837214892156489</v>
      </c>
    </row>
    <row r="384" spans="7:25" x14ac:dyDescent="0.3">
      <c r="G384" s="37" t="s">
        <v>11</v>
      </c>
      <c r="H384" s="19">
        <v>382</v>
      </c>
      <c r="I384" s="19">
        <v>382</v>
      </c>
      <c r="J384" s="20">
        <v>4.9000000000000004</v>
      </c>
      <c r="K384" s="21">
        <f t="shared" si="31"/>
        <v>1.3611111111111112</v>
      </c>
      <c r="L384" s="21">
        <f>K384-K383</f>
        <v>-0.33333333333333304</v>
      </c>
      <c r="M384" s="19">
        <f>$C$5*L384</f>
        <v>-96.28333333333326</v>
      </c>
      <c r="N384" s="19">
        <f>(0.5*$C$9*$C$8*$C$7*K384^2)*-1</f>
        <v>-0.53999793733829515</v>
      </c>
      <c r="O384" s="19">
        <f>M384-N384-C$17</f>
        <v>-39.070965395994953</v>
      </c>
      <c r="P384" s="76">
        <f>O384*K384</f>
        <v>-53.179925122326466</v>
      </c>
      <c r="Q384" s="81" t="str">
        <f>IF(L384&lt;0,"Braking","Not Braking")</f>
        <v>Braking</v>
      </c>
      <c r="R384" s="46">
        <f>(IF(L384&gt;0,(O384*((K384+K383)/2)),0)+R383)</f>
        <v>264774.6780051238</v>
      </c>
      <c r="S384" s="47">
        <f t="shared" si="32"/>
        <v>7.354852166808995E-2</v>
      </c>
      <c r="T384" s="56">
        <f>IF(L384&lt;0,((O384*((K384+K383)/2))+((N384*((K384+K383)/2))+C$17*((K384+K383)/2))),0)</f>
        <v>-147.0995370370369</v>
      </c>
      <c r="U384" s="57">
        <f>IF(L384&lt;0,((O384*((K384+K383)/2))+((N384*((K384+K383)/2))+C$17*((K384+K383)/2))),0)+U383</f>
        <v>-152319.56469907417</v>
      </c>
      <c r="V384" s="58">
        <f t="shared" si="33"/>
        <v>-4.231099019418727E-2</v>
      </c>
      <c r="W384" s="52">
        <f t="shared" si="36"/>
        <v>-76427.451140589474</v>
      </c>
      <c r="X384" s="53">
        <f t="shared" si="34"/>
        <v>-2.1229847539052632E-2</v>
      </c>
      <c r="Y384" s="50">
        <f t="shared" si="35"/>
        <v>28.865090769409029</v>
      </c>
    </row>
    <row r="385" spans="7:25" x14ac:dyDescent="0.3">
      <c r="G385" s="37" t="s">
        <v>11</v>
      </c>
      <c r="H385" s="19">
        <v>383</v>
      </c>
      <c r="I385" s="19">
        <v>383</v>
      </c>
      <c r="J385" s="20">
        <v>3.7</v>
      </c>
      <c r="K385" s="21">
        <f t="shared" si="31"/>
        <v>1.0277777777777779</v>
      </c>
      <c r="L385" s="21">
        <f>K385-K384</f>
        <v>-0.33333333333333326</v>
      </c>
      <c r="M385" s="19">
        <f>$C$5*L385</f>
        <v>-96.283333333333317</v>
      </c>
      <c r="N385" s="19">
        <f>(0.5*$C$9*$C$8*$C$7*K385^2)*-1</f>
        <v>-0.30789553361771183</v>
      </c>
      <c r="O385" s="19">
        <f>M385-N385-C$17</f>
        <v>-39.303067799715599</v>
      </c>
      <c r="P385" s="76">
        <f>O385*K385</f>
        <v>-40.394819683041035</v>
      </c>
      <c r="Q385" s="81" t="str">
        <f>IF(L385&lt;0,"Braking","Not Braking")</f>
        <v>Braking</v>
      </c>
      <c r="R385" s="46">
        <f>(IF(L385&gt;0,(O385*((K385+K384)/2)),0)+R384)</f>
        <v>264774.6780051238</v>
      </c>
      <c r="S385" s="47">
        <f t="shared" si="32"/>
        <v>7.354852166808995E-2</v>
      </c>
      <c r="T385" s="56">
        <f>IF(L385&lt;0,((O385*((K385+K384)/2))+((N385*((K385+K384)/2))+C$17*((K385+K384)/2))),0)</f>
        <v>-115.00509259259259</v>
      </c>
      <c r="U385" s="57">
        <f>IF(L385&lt;0,((O385*((K385+K384)/2))+((N385*((K385+K384)/2))+C$17*((K385+K384)/2))),0)+U384</f>
        <v>-152434.56979166676</v>
      </c>
      <c r="V385" s="58">
        <f t="shared" si="33"/>
        <v>-4.2342936053240764E-2</v>
      </c>
      <c r="W385" s="52">
        <f t="shared" si="36"/>
        <v>-76485.155783538023</v>
      </c>
      <c r="X385" s="53">
        <f t="shared" si="34"/>
        <v>-2.1245876606538341E-2</v>
      </c>
      <c r="Y385" s="50">
        <f t="shared" si="35"/>
        <v>28.886884637079195</v>
      </c>
    </row>
    <row r="386" spans="7:25" x14ac:dyDescent="0.3">
      <c r="G386" s="37" t="s">
        <v>11</v>
      </c>
      <c r="H386" s="19">
        <v>384</v>
      </c>
      <c r="I386" s="19">
        <v>384</v>
      </c>
      <c r="J386" s="20">
        <v>2.2999999999999998</v>
      </c>
      <c r="K386" s="21">
        <f t="shared" si="31"/>
        <v>0.63888888888888884</v>
      </c>
      <c r="L386" s="21">
        <f>K386-K385</f>
        <v>-0.38888888888888906</v>
      </c>
      <c r="M386" s="19">
        <f>$C$5*L386</f>
        <v>-112.33055555555562</v>
      </c>
      <c r="N386" s="19">
        <f>(0.5*$C$9*$C$8*$C$7*K386^2)*-1</f>
        <v>-0.1189749724497951</v>
      </c>
      <c r="O386" s="19">
        <f>M386-N386-C$17</f>
        <v>-55.53921058310582</v>
      </c>
      <c r="P386" s="76">
        <f>O386*K386</f>
        <v>-35.48338453920649</v>
      </c>
      <c r="Q386" s="81" t="str">
        <f>IF(L386&lt;0,"Braking","Not Braking")</f>
        <v>Braking</v>
      </c>
      <c r="R386" s="46">
        <f>(IF(L386&gt;0,(O386*((K386+K385)/2)),0)+R385)</f>
        <v>264774.6780051238</v>
      </c>
      <c r="S386" s="47">
        <f t="shared" si="32"/>
        <v>7.354852166808995E-2</v>
      </c>
      <c r="T386" s="56">
        <f>IF(L386&lt;0,((O386*((K386+K385)/2))+((N386*((K386+K385)/2))+C$17*((K386+K385)/2))),0)</f>
        <v>-93.608796296296362</v>
      </c>
      <c r="U386" s="57">
        <f>IF(L386&lt;0,((O386*((K386+K385)/2))+((N386*((K386+K385)/2))+C$17*((K386+K385)/2))),0)+U385</f>
        <v>-152528.17858796305</v>
      </c>
      <c r="V386" s="58">
        <f t="shared" si="33"/>
        <v>-4.2368938496656405E-2</v>
      </c>
      <c r="W386" s="52">
        <f t="shared" si="36"/>
        <v>-76532.124678961263</v>
      </c>
      <c r="X386" s="53">
        <f t="shared" si="34"/>
        <v>-2.1258923521933683E-2</v>
      </c>
      <c r="Y386" s="50">
        <f t="shared" si="35"/>
        <v>28.904623831694447</v>
      </c>
    </row>
    <row r="387" spans="7:25" x14ac:dyDescent="0.3">
      <c r="G387" s="37" t="s">
        <v>11</v>
      </c>
      <c r="H387" s="19">
        <v>385</v>
      </c>
      <c r="I387" s="19">
        <v>385</v>
      </c>
      <c r="J387" s="20">
        <v>0.9</v>
      </c>
      <c r="K387" s="21">
        <f t="shared" ref="K387:K450" si="37">J387/3.6</f>
        <v>0.25</v>
      </c>
      <c r="L387" s="21">
        <f>K387-K386</f>
        <v>-0.38888888888888884</v>
      </c>
      <c r="M387" s="19">
        <f>$C$5*L387</f>
        <v>-112.33055555555555</v>
      </c>
      <c r="N387" s="19">
        <f>(0.5*$C$9*$C$8*$C$7*K387^2)*-1</f>
        <v>-1.8217339826906247E-2</v>
      </c>
      <c r="O387" s="19">
        <f>M387-N387-C$17</f>
        <v>-55.639968215728636</v>
      </c>
      <c r="P387" s="76">
        <f>O387*K387</f>
        <v>-13.909992053932159</v>
      </c>
      <c r="Q387" s="81" t="str">
        <f>IF(L387&lt;0,"Braking","Not Braking")</f>
        <v>Braking</v>
      </c>
      <c r="R387" s="46">
        <f>(IF(L387&gt;0,(O387*((K387+K386)/2)),0)+R386)</f>
        <v>264774.6780051238</v>
      </c>
      <c r="S387" s="47">
        <f t="shared" ref="S387:S450" si="38">R387/3600000</f>
        <v>7.354852166808995E-2</v>
      </c>
      <c r="T387" s="56">
        <f>IF(L387&lt;0,((O387*((K387+K386)/2))+((N387*((K387+K386)/2))+C$17*((K387+K386)/2))),0)</f>
        <v>-49.924691358024688</v>
      </c>
      <c r="U387" s="57">
        <f>IF(L387&lt;0,((O387*((K387+K386)/2))+((N387*((K387+K386)/2))+C$17*((K387+K386)/2))),0)+U386</f>
        <v>-152578.10327932108</v>
      </c>
      <c r="V387" s="58">
        <f t="shared" ref="V387:V450" si="39">U387/3600000</f>
        <v>-4.2382806466478073E-2</v>
      </c>
      <c r="W387" s="52">
        <f t="shared" si="36"/>
        <v>-76557.174756520326</v>
      </c>
      <c r="X387" s="53">
        <f t="shared" ref="X387:X450" si="40">W387/3600000</f>
        <v>-2.12658818768112E-2</v>
      </c>
      <c r="Y387" s="50">
        <f t="shared" si="35"/>
        <v>28.914084735489247</v>
      </c>
    </row>
    <row r="388" spans="7:25" x14ac:dyDescent="0.3">
      <c r="G388" s="37" t="s">
        <v>11</v>
      </c>
      <c r="H388" s="19">
        <v>386</v>
      </c>
      <c r="I388" s="19">
        <v>386</v>
      </c>
      <c r="J388" s="20">
        <v>0</v>
      </c>
      <c r="K388" s="21">
        <f t="shared" si="37"/>
        <v>0</v>
      </c>
      <c r="L388" s="21">
        <f>K388-K387</f>
        <v>-0.25</v>
      </c>
      <c r="M388" s="19">
        <f>$C$5*L388</f>
        <v>-72.212500000000006</v>
      </c>
      <c r="N388" s="19">
        <f>(0.5*$C$9*$C$8*$C$7*K388^2)*-1</f>
        <v>0</v>
      </c>
      <c r="O388" s="19">
        <f>M388-N388-C$17</f>
        <v>-15.540129999999998</v>
      </c>
      <c r="P388" s="76">
        <f>O388*K388</f>
        <v>0</v>
      </c>
      <c r="Q388" s="81" t="str">
        <f>IF(L388&lt;0,"Braking","Not Braking")</f>
        <v>Braking</v>
      </c>
      <c r="R388" s="46">
        <f>(IF(L388&gt;0,(O388*((K388+K387)/2)),0)+R387)</f>
        <v>264774.6780051238</v>
      </c>
      <c r="S388" s="47">
        <f t="shared" si="38"/>
        <v>7.354852166808995E-2</v>
      </c>
      <c r="T388" s="56">
        <f>IF(L388&lt;0,((O388*((K388+K387)/2))+((N388*((K388+K387)/2))+C$17*((K388+K387)/2))),0)</f>
        <v>-9.0265625000000007</v>
      </c>
      <c r="U388" s="57">
        <f>IF(L388&lt;0,((O388*((K388+K387)/2))+((N388*((K388+K387)/2))+C$17*((K388+K387)/2))),0)+U387</f>
        <v>-152587.12984182106</v>
      </c>
      <c r="V388" s="58">
        <f t="shared" si="39"/>
        <v>-4.2385313844950298E-2</v>
      </c>
      <c r="W388" s="52">
        <f t="shared" si="36"/>
        <v>-76561.70390000756</v>
      </c>
      <c r="X388" s="53">
        <f t="shared" si="40"/>
        <v>-2.1267139972224323E-2</v>
      </c>
      <c r="Y388" s="50">
        <f t="shared" si="35"/>
        <v>28.915795300684294</v>
      </c>
    </row>
    <row r="389" spans="7:25" x14ac:dyDescent="0.3">
      <c r="G389" s="37" t="s">
        <v>11</v>
      </c>
      <c r="H389" s="19">
        <v>387</v>
      </c>
      <c r="I389" s="19">
        <v>387</v>
      </c>
      <c r="J389" s="20">
        <v>0</v>
      </c>
      <c r="K389" s="21">
        <f t="shared" si="37"/>
        <v>0</v>
      </c>
      <c r="L389" s="21">
        <f>K389-K388</f>
        <v>0</v>
      </c>
      <c r="M389" s="19">
        <f>$C$5*L389</f>
        <v>0</v>
      </c>
      <c r="N389" s="19">
        <f>(0.5*$C$9*$C$8*$C$7*K389^2)*-1</f>
        <v>0</v>
      </c>
      <c r="O389" s="19">
        <f>M389-N389-C$17</f>
        <v>56.672370000000008</v>
      </c>
      <c r="P389" s="76">
        <f>O389*K389</f>
        <v>0</v>
      </c>
      <c r="Q389" s="81" t="str">
        <f>IF(L389&lt;0,"Braking","Not Braking")</f>
        <v>Not Braking</v>
      </c>
      <c r="R389" s="46">
        <f>(IF(L389&gt;0,(O389*((K389+K388)/2)),0)+R388)</f>
        <v>264774.6780051238</v>
      </c>
      <c r="S389" s="47">
        <f t="shared" si="38"/>
        <v>7.354852166808995E-2</v>
      </c>
      <c r="T389" s="56">
        <f>IF(L389&lt;0,((O389*((K389+K388)/2))+((N389*((K389+K388)/2))+C$17*((K389+K388)/2))),0)</f>
        <v>0</v>
      </c>
      <c r="U389" s="57">
        <f>IF(L389&lt;0,((O389*((K389+K388)/2))+((N389*((K389+K388)/2))+C$17*((K389+K388)/2))),0)+U388</f>
        <v>-152587.12984182106</v>
      </c>
      <c r="V389" s="58">
        <f t="shared" si="39"/>
        <v>-4.2385313844950298E-2</v>
      </c>
      <c r="W389" s="52">
        <f t="shared" si="36"/>
        <v>-76561.70390000756</v>
      </c>
      <c r="X389" s="53">
        <f t="shared" si="40"/>
        <v>-2.1267139972224323E-2</v>
      </c>
      <c r="Y389" s="50">
        <f t="shared" si="35"/>
        <v>28.915795300684294</v>
      </c>
    </row>
    <row r="390" spans="7:25" x14ac:dyDescent="0.3">
      <c r="G390" s="37" t="s">
        <v>11</v>
      </c>
      <c r="H390" s="19">
        <v>388</v>
      </c>
      <c r="I390" s="19">
        <v>388</v>
      </c>
      <c r="J390" s="20">
        <v>0</v>
      </c>
      <c r="K390" s="21">
        <f t="shared" si="37"/>
        <v>0</v>
      </c>
      <c r="L390" s="21">
        <f>K390-K389</f>
        <v>0</v>
      </c>
      <c r="M390" s="19">
        <f>$C$5*L390</f>
        <v>0</v>
      </c>
      <c r="N390" s="19">
        <f>(0.5*$C$9*$C$8*$C$7*K390^2)*-1</f>
        <v>0</v>
      </c>
      <c r="O390" s="19">
        <f>M390-N390-C$17</f>
        <v>56.672370000000008</v>
      </c>
      <c r="P390" s="76">
        <f>O390*K390</f>
        <v>0</v>
      </c>
      <c r="Q390" s="81" t="str">
        <f>IF(L390&lt;0,"Braking","Not Braking")</f>
        <v>Not Braking</v>
      </c>
      <c r="R390" s="46">
        <f>(IF(L390&gt;0,(O390*((K390+K389)/2)),0)+R389)</f>
        <v>264774.6780051238</v>
      </c>
      <c r="S390" s="47">
        <f t="shared" si="38"/>
        <v>7.354852166808995E-2</v>
      </c>
      <c r="T390" s="56">
        <f>IF(L390&lt;0,((O390*((K390+K389)/2))+((N390*((K390+K389)/2))+C$17*((K390+K389)/2))),0)</f>
        <v>0</v>
      </c>
      <c r="U390" s="57">
        <f>IF(L390&lt;0,((O390*((K390+K389)/2))+((N390*((K390+K389)/2))+C$17*((K390+K389)/2))),0)+U389</f>
        <v>-152587.12984182106</v>
      </c>
      <c r="V390" s="58">
        <f t="shared" si="39"/>
        <v>-4.2385313844950298E-2</v>
      </c>
      <c r="W390" s="52">
        <f t="shared" si="36"/>
        <v>-76561.70390000756</v>
      </c>
      <c r="X390" s="53">
        <f t="shared" si="40"/>
        <v>-2.1267139972224323E-2</v>
      </c>
      <c r="Y390" s="50">
        <f t="shared" si="35"/>
        <v>28.915795300684294</v>
      </c>
    </row>
    <row r="391" spans="7:25" x14ac:dyDescent="0.3">
      <c r="G391" s="37" t="s">
        <v>11</v>
      </c>
      <c r="H391" s="19">
        <v>389</v>
      </c>
      <c r="I391" s="19">
        <v>389</v>
      </c>
      <c r="J391" s="20">
        <v>0</v>
      </c>
      <c r="K391" s="21">
        <f t="shared" si="37"/>
        <v>0</v>
      </c>
      <c r="L391" s="21">
        <f>K391-K390</f>
        <v>0</v>
      </c>
      <c r="M391" s="19">
        <f>$C$5*L391</f>
        <v>0</v>
      </c>
      <c r="N391" s="19">
        <f>(0.5*$C$9*$C$8*$C$7*K391^2)*-1</f>
        <v>0</v>
      </c>
      <c r="O391" s="19">
        <f>M391-N391-C$17</f>
        <v>56.672370000000008</v>
      </c>
      <c r="P391" s="76">
        <f>O391*K391</f>
        <v>0</v>
      </c>
      <c r="Q391" s="81" t="str">
        <f>IF(L391&lt;0,"Braking","Not Braking")</f>
        <v>Not Braking</v>
      </c>
      <c r="R391" s="46">
        <f>(IF(L391&gt;0,(O391*((K391+K390)/2)),0)+R390)</f>
        <v>264774.6780051238</v>
      </c>
      <c r="S391" s="47">
        <f t="shared" si="38"/>
        <v>7.354852166808995E-2</v>
      </c>
      <c r="T391" s="56">
        <f>IF(L391&lt;0,((O391*((K391+K390)/2))+((N391*((K391+K390)/2))+C$17*((K391+K390)/2))),0)</f>
        <v>0</v>
      </c>
      <c r="U391" s="57">
        <f>IF(L391&lt;0,((O391*((K391+K390)/2))+((N391*((K391+K390)/2))+C$17*((K391+K390)/2))),0)+U390</f>
        <v>-152587.12984182106</v>
      </c>
      <c r="V391" s="58">
        <f t="shared" si="39"/>
        <v>-4.2385313844950298E-2</v>
      </c>
      <c r="W391" s="52">
        <f t="shared" si="36"/>
        <v>-76561.70390000756</v>
      </c>
      <c r="X391" s="53">
        <f t="shared" si="40"/>
        <v>-2.1267139972224323E-2</v>
      </c>
      <c r="Y391" s="50">
        <f t="shared" si="35"/>
        <v>28.915795300684294</v>
      </c>
    </row>
    <row r="392" spans="7:25" x14ac:dyDescent="0.3">
      <c r="G392" s="37" t="s">
        <v>11</v>
      </c>
      <c r="H392" s="19">
        <v>390</v>
      </c>
      <c r="I392" s="19">
        <v>390</v>
      </c>
      <c r="J392" s="20">
        <v>0</v>
      </c>
      <c r="K392" s="21">
        <f t="shared" si="37"/>
        <v>0</v>
      </c>
      <c r="L392" s="21">
        <f>K392-K391</f>
        <v>0</v>
      </c>
      <c r="M392" s="19">
        <f>$C$5*L392</f>
        <v>0</v>
      </c>
      <c r="N392" s="19">
        <f>(0.5*$C$9*$C$8*$C$7*K392^2)*-1</f>
        <v>0</v>
      </c>
      <c r="O392" s="19">
        <f>M392-N392-C$17</f>
        <v>56.672370000000008</v>
      </c>
      <c r="P392" s="76">
        <f>O392*K392</f>
        <v>0</v>
      </c>
      <c r="Q392" s="81" t="str">
        <f>IF(L392&lt;0,"Braking","Not Braking")</f>
        <v>Not Braking</v>
      </c>
      <c r="R392" s="46">
        <f>(IF(L392&gt;0,(O392*((K392+K391)/2)),0)+R391)</f>
        <v>264774.6780051238</v>
      </c>
      <c r="S392" s="47">
        <f t="shared" si="38"/>
        <v>7.354852166808995E-2</v>
      </c>
      <c r="T392" s="56">
        <f>IF(L392&lt;0,((O392*((K392+K391)/2))+((N392*((K392+K391)/2))+C$17*((K392+K391)/2))),0)</f>
        <v>0</v>
      </c>
      <c r="U392" s="57">
        <f>IF(L392&lt;0,((O392*((K392+K391)/2))+((N392*((K392+K391)/2))+C$17*((K392+K391)/2))),0)+U391</f>
        <v>-152587.12984182106</v>
      </c>
      <c r="V392" s="58">
        <f t="shared" si="39"/>
        <v>-4.2385313844950298E-2</v>
      </c>
      <c r="W392" s="52">
        <f t="shared" si="36"/>
        <v>-76561.70390000756</v>
      </c>
      <c r="X392" s="53">
        <f t="shared" si="40"/>
        <v>-2.1267139972224323E-2</v>
      </c>
      <c r="Y392" s="50">
        <f t="shared" si="35"/>
        <v>28.915795300684294</v>
      </c>
    </row>
    <row r="393" spans="7:25" x14ac:dyDescent="0.3">
      <c r="G393" s="37" t="s">
        <v>11</v>
      </c>
      <c r="H393" s="19">
        <v>391</v>
      </c>
      <c r="I393" s="19">
        <v>391</v>
      </c>
      <c r="J393" s="20">
        <v>0</v>
      </c>
      <c r="K393" s="21">
        <f t="shared" si="37"/>
        <v>0</v>
      </c>
      <c r="L393" s="21">
        <f>K393-K392</f>
        <v>0</v>
      </c>
      <c r="M393" s="19">
        <f>$C$5*L393</f>
        <v>0</v>
      </c>
      <c r="N393" s="19">
        <f>(0.5*$C$9*$C$8*$C$7*K393^2)*-1</f>
        <v>0</v>
      </c>
      <c r="O393" s="19">
        <f>M393-N393-C$17</f>
        <v>56.672370000000008</v>
      </c>
      <c r="P393" s="76">
        <f>O393*K393</f>
        <v>0</v>
      </c>
      <c r="Q393" s="81" t="str">
        <f>IF(L393&lt;0,"Braking","Not Braking")</f>
        <v>Not Braking</v>
      </c>
      <c r="R393" s="46">
        <f>(IF(L393&gt;0,(O393*((K393+K392)/2)),0)+R392)</f>
        <v>264774.6780051238</v>
      </c>
      <c r="S393" s="47">
        <f t="shared" si="38"/>
        <v>7.354852166808995E-2</v>
      </c>
      <c r="T393" s="56">
        <f>IF(L393&lt;0,((O393*((K393+K392)/2))+((N393*((K393+K392)/2))+C$17*((K393+K392)/2))),0)</f>
        <v>0</v>
      </c>
      <c r="U393" s="57">
        <f>IF(L393&lt;0,((O393*((K393+K392)/2))+((N393*((K393+K392)/2))+C$17*((K393+K392)/2))),0)+U392</f>
        <v>-152587.12984182106</v>
      </c>
      <c r="V393" s="58">
        <f t="shared" si="39"/>
        <v>-4.2385313844950298E-2</v>
      </c>
      <c r="W393" s="52">
        <f t="shared" si="36"/>
        <v>-76561.70390000756</v>
      </c>
      <c r="X393" s="53">
        <f t="shared" si="40"/>
        <v>-2.1267139972224323E-2</v>
      </c>
      <c r="Y393" s="50">
        <f t="shared" si="35"/>
        <v>28.915795300684294</v>
      </c>
    </row>
    <row r="394" spans="7:25" x14ac:dyDescent="0.3">
      <c r="G394" s="37" t="s">
        <v>11</v>
      </c>
      <c r="H394" s="19">
        <v>392</v>
      </c>
      <c r="I394" s="19">
        <v>392</v>
      </c>
      <c r="J394" s="20">
        <v>0.5</v>
      </c>
      <c r="K394" s="21">
        <f t="shared" si="37"/>
        <v>0.1388888888888889</v>
      </c>
      <c r="L394" s="21">
        <f>K394-K393</f>
        <v>0.1388888888888889</v>
      </c>
      <c r="M394" s="19">
        <f>$C$5*L394</f>
        <v>40.118055555555557</v>
      </c>
      <c r="N394" s="19">
        <f>(0.5*$C$9*$C$8*$C$7*K394^2)*-1</f>
        <v>-5.6226357490451384E-3</v>
      </c>
      <c r="O394" s="19">
        <f>M394-N394-C$17</f>
        <v>96.796048191304607</v>
      </c>
      <c r="P394" s="76">
        <f>O394*K394</f>
        <v>13.44389558212564</v>
      </c>
      <c r="Q394" s="81" t="str">
        <f>IF(L394&lt;0,"Braking","Not Braking")</f>
        <v>Not Braking</v>
      </c>
      <c r="R394" s="46">
        <f>(IF(L394&gt;0,(O394*((K394+K393)/2)),0)+R393)</f>
        <v>264781.39995291486</v>
      </c>
      <c r="S394" s="47">
        <f t="shared" si="38"/>
        <v>7.3550388875809683E-2</v>
      </c>
      <c r="T394" s="56">
        <f>IF(L394&lt;0,((O394*((K394+K393)/2))+((N394*((K394+K393)/2))+C$17*((K394+K393)/2))),0)</f>
        <v>0</v>
      </c>
      <c r="U394" s="57">
        <f>IF(L394&lt;0,((O394*((K394+K393)/2))+((N394*((K394+K393)/2))+C$17*((K394+K393)/2))),0)+U393</f>
        <v>-152587.12984182106</v>
      </c>
      <c r="V394" s="58">
        <f t="shared" si="39"/>
        <v>-4.2385313844950298E-2</v>
      </c>
      <c r="W394" s="52">
        <f t="shared" si="36"/>
        <v>-76561.70390000756</v>
      </c>
      <c r="X394" s="53">
        <f t="shared" si="40"/>
        <v>-2.1267139972224323E-2</v>
      </c>
      <c r="Y394" s="50">
        <f t="shared" si="35"/>
        <v>28.915061221680322</v>
      </c>
    </row>
    <row r="395" spans="7:25" x14ac:dyDescent="0.3">
      <c r="G395" s="37" t="s">
        <v>11</v>
      </c>
      <c r="H395" s="19">
        <v>393</v>
      </c>
      <c r="I395" s="19">
        <v>393</v>
      </c>
      <c r="J395" s="20">
        <v>2.1</v>
      </c>
      <c r="K395" s="21">
        <f t="shared" si="37"/>
        <v>0.58333333333333337</v>
      </c>
      <c r="L395" s="21">
        <f>K395-K394</f>
        <v>0.44444444444444448</v>
      </c>
      <c r="M395" s="19">
        <f>$C$5*L395</f>
        <v>128.37777777777779</v>
      </c>
      <c r="N395" s="19">
        <f>(0.5*$C$9*$C$8*$C$7*K395^2)*-1</f>
        <v>-9.9183294613156253E-2</v>
      </c>
      <c r="O395" s="19">
        <f>M395-N395-C$17</f>
        <v>185.14933107239096</v>
      </c>
      <c r="P395" s="76">
        <f>O395*K395</f>
        <v>108.00377645889473</v>
      </c>
      <c r="Q395" s="81" t="str">
        <f>IF(L395&lt;0,"Braking","Not Braking")</f>
        <v>Not Braking</v>
      </c>
      <c r="R395" s="46">
        <f>(IF(L395&gt;0,(O395*((K395+K394)/2)),0)+R394)</f>
        <v>264848.25943357986</v>
      </c>
      <c r="S395" s="47">
        <f t="shared" si="38"/>
        <v>7.3568960953772189E-2</v>
      </c>
      <c r="T395" s="56">
        <f>IF(L395&lt;0,((O395*((K395+K394)/2))+((N395*((K395+K394)/2))+C$17*((K395+K394)/2))),0)</f>
        <v>0</v>
      </c>
      <c r="U395" s="57">
        <f>IF(L395&lt;0,((O395*((K395+K394)/2))+((N395*((K395+K394)/2))+C$17*((K395+K394)/2))),0)+U394</f>
        <v>-152587.12984182106</v>
      </c>
      <c r="V395" s="58">
        <f t="shared" si="39"/>
        <v>-4.2385313844950298E-2</v>
      </c>
      <c r="W395" s="52">
        <f t="shared" si="36"/>
        <v>-76561.70390000756</v>
      </c>
      <c r="X395" s="53">
        <f t="shared" si="40"/>
        <v>-2.1267139972224323E-2</v>
      </c>
      <c r="Y395" s="50">
        <f t="shared" si="35"/>
        <v>28.907761774136986</v>
      </c>
    </row>
    <row r="396" spans="7:25" x14ac:dyDescent="0.3">
      <c r="G396" s="37" t="s">
        <v>11</v>
      </c>
      <c r="H396" s="19">
        <v>394</v>
      </c>
      <c r="I396" s="19">
        <v>394</v>
      </c>
      <c r="J396" s="20">
        <v>4.8</v>
      </c>
      <c r="K396" s="21">
        <f t="shared" si="37"/>
        <v>1.3333333333333333</v>
      </c>
      <c r="L396" s="21">
        <f>K396-K395</f>
        <v>0.74999999999999989</v>
      </c>
      <c r="M396" s="19">
        <f>$C$5*L396</f>
        <v>216.63749999999999</v>
      </c>
      <c r="N396" s="19">
        <f>(0.5*$C$9*$C$8*$C$7*K396^2)*-1</f>
        <v>-0.51818211063199993</v>
      </c>
      <c r="O396" s="19">
        <f>M396-N396-C$17</f>
        <v>273.82805211063203</v>
      </c>
      <c r="P396" s="76">
        <f>O396*K396</f>
        <v>365.10406948084267</v>
      </c>
      <c r="Q396" s="81" t="str">
        <f>IF(L396&lt;0,"Braking","Not Braking")</f>
        <v>Not Braking</v>
      </c>
      <c r="R396" s="46">
        <f>(IF(L396&gt;0,(O396*((K396+K395)/2)),0)+R395)</f>
        <v>265110.67798351921</v>
      </c>
      <c r="S396" s="47">
        <f t="shared" si="38"/>
        <v>7.3641854995422001E-2</v>
      </c>
      <c r="T396" s="56">
        <f>IF(L396&lt;0,((O396*((K396+K395)/2))+((N396*((K396+K395)/2))+C$17*((K396+K395)/2))),0)</f>
        <v>0</v>
      </c>
      <c r="U396" s="57">
        <f>IF(L396&lt;0,((O396*((K396+K395)/2))+((N396*((K396+K395)/2))+C$17*((K396+K395)/2))),0)+U395</f>
        <v>-152587.12984182106</v>
      </c>
      <c r="V396" s="58">
        <f t="shared" si="39"/>
        <v>-4.2385313844950298E-2</v>
      </c>
      <c r="W396" s="52">
        <f t="shared" si="36"/>
        <v>-76561.70390000756</v>
      </c>
      <c r="X396" s="53">
        <f t="shared" si="40"/>
        <v>-2.1267139972224323E-2</v>
      </c>
      <c r="Y396" s="50">
        <f t="shared" si="35"/>
        <v>28.879147562953715</v>
      </c>
    </row>
    <row r="397" spans="7:25" x14ac:dyDescent="0.3">
      <c r="G397" s="37" t="s">
        <v>11</v>
      </c>
      <c r="H397" s="19">
        <v>395</v>
      </c>
      <c r="I397" s="19">
        <v>395</v>
      </c>
      <c r="J397" s="20">
        <v>8.3000000000000007</v>
      </c>
      <c r="K397" s="21">
        <f t="shared" si="37"/>
        <v>2.3055555555555558</v>
      </c>
      <c r="L397" s="21">
        <f>K397-K396</f>
        <v>0.97222222222222254</v>
      </c>
      <c r="M397" s="19">
        <f>$C$5*L397</f>
        <v>280.82638888888903</v>
      </c>
      <c r="N397" s="19">
        <f>(0.5*$C$9*$C$8*$C$7*K397^2)*-1</f>
        <v>-1.5493735070068788</v>
      </c>
      <c r="O397" s="19">
        <f>M397-N397-C$17</f>
        <v>339.04813239589589</v>
      </c>
      <c r="P397" s="76">
        <f>O397*K397</f>
        <v>781.69430524609334</v>
      </c>
      <c r="Q397" s="81" t="str">
        <f>IF(L397&lt;0,"Braking","Not Braking")</f>
        <v>Not Braking</v>
      </c>
      <c r="R397" s="46">
        <f>(IF(L397&gt;0,(O397*((K397+K396)/2)),0)+R396)</f>
        <v>265727.55722440616</v>
      </c>
      <c r="S397" s="47">
        <f t="shared" si="38"/>
        <v>7.3813210340112817E-2</v>
      </c>
      <c r="T397" s="56">
        <f>IF(L397&lt;0,((O397*((K397+K396)/2))+((N397*((K397+K396)/2))+C$17*((K397+K396)/2))),0)</f>
        <v>0</v>
      </c>
      <c r="U397" s="57">
        <f>IF(L397&lt;0,((O397*((K397+K396)/2))+((N397*((K397+K396)/2))+C$17*((K397+K396)/2))),0)+U396</f>
        <v>-152587.12984182106</v>
      </c>
      <c r="V397" s="58">
        <f t="shared" si="39"/>
        <v>-4.2385313844950298E-2</v>
      </c>
      <c r="W397" s="52">
        <f t="shared" si="36"/>
        <v>-76561.70390000756</v>
      </c>
      <c r="X397" s="53">
        <f t="shared" si="40"/>
        <v>-2.1267139972224323E-2</v>
      </c>
      <c r="Y397" s="50">
        <f t="shared" si="35"/>
        <v>28.812105413422152</v>
      </c>
    </row>
    <row r="398" spans="7:25" x14ac:dyDescent="0.3">
      <c r="G398" s="37" t="s">
        <v>11</v>
      </c>
      <c r="H398" s="19">
        <v>396</v>
      </c>
      <c r="I398" s="19">
        <v>396</v>
      </c>
      <c r="J398" s="20">
        <v>12.3</v>
      </c>
      <c r="K398" s="21">
        <f t="shared" si="37"/>
        <v>3.416666666666667</v>
      </c>
      <c r="L398" s="21">
        <f>K398-K397</f>
        <v>1.1111111111111112</v>
      </c>
      <c r="M398" s="19">
        <f>$C$5*L398</f>
        <v>320.94444444444446</v>
      </c>
      <c r="N398" s="19">
        <f>(0.5*$C$9*$C$8*$C$7*K398^2)*-1</f>
        <v>-3.402594249892156</v>
      </c>
      <c r="O398" s="19">
        <f>M398-N398-C$17</f>
        <v>381.01940869433662</v>
      </c>
      <c r="P398" s="76">
        <f>O398*K398</f>
        <v>1301.8163130389835</v>
      </c>
      <c r="Q398" s="81" t="str">
        <f>IF(L398&lt;0,"Braking","Not Braking")</f>
        <v>Not Braking</v>
      </c>
      <c r="R398" s="46">
        <f>(IF(L398&gt;0,(O398*((K398+K397)/2)),0)+R397)</f>
        <v>266817.69608817052</v>
      </c>
      <c r="S398" s="47">
        <f t="shared" si="38"/>
        <v>7.4116026691158479E-2</v>
      </c>
      <c r="T398" s="56">
        <f>IF(L398&lt;0,((O398*((K398+K397)/2))+((N398*((K398+K397)/2))+C$17*((K398+K397)/2))),0)</f>
        <v>0</v>
      </c>
      <c r="U398" s="57">
        <f>IF(L398&lt;0,((O398*((K398+K397)/2))+((N398*((K398+K397)/2))+C$17*((K398+K397)/2))),0)+U397</f>
        <v>-152587.12984182106</v>
      </c>
      <c r="V398" s="58">
        <f t="shared" si="39"/>
        <v>-4.2385313844950298E-2</v>
      </c>
      <c r="W398" s="52">
        <f t="shared" si="36"/>
        <v>-76561.70390000756</v>
      </c>
      <c r="X398" s="53">
        <f t="shared" si="40"/>
        <v>-2.1267139972224323E-2</v>
      </c>
      <c r="Y398" s="50">
        <f t="shared" si="35"/>
        <v>28.694387599654398</v>
      </c>
    </row>
    <row r="399" spans="7:25" x14ac:dyDescent="0.3">
      <c r="G399" s="37" t="s">
        <v>11</v>
      </c>
      <c r="H399" s="19">
        <v>397</v>
      </c>
      <c r="I399" s="19">
        <v>397</v>
      </c>
      <c r="J399" s="20">
        <v>16.600000000000001</v>
      </c>
      <c r="K399" s="21">
        <f t="shared" si="37"/>
        <v>4.6111111111111116</v>
      </c>
      <c r="L399" s="21">
        <f>K399-K398</f>
        <v>1.1944444444444446</v>
      </c>
      <c r="M399" s="19">
        <f>$C$5*L399</f>
        <v>345.01527777777784</v>
      </c>
      <c r="N399" s="19">
        <f>(0.5*$C$9*$C$8*$C$7*K399^2)*-1</f>
        <v>-6.1974940280275153</v>
      </c>
      <c r="O399" s="19">
        <f>M399-N399-C$17</f>
        <v>407.88514180580535</v>
      </c>
      <c r="P399" s="76">
        <f>O399*K399</f>
        <v>1880.8037094378803</v>
      </c>
      <c r="Q399" s="81" t="str">
        <f>IF(L399&lt;0,"Braking","Not Braking")</f>
        <v>Not Braking</v>
      </c>
      <c r="R399" s="46">
        <f>(IF(L399&gt;0,(O399*((K399+K398)/2)),0)+R398)</f>
        <v>268454.9017268077</v>
      </c>
      <c r="S399" s="47">
        <f t="shared" si="38"/>
        <v>7.4570806035224355E-2</v>
      </c>
      <c r="T399" s="56">
        <f>IF(L399&lt;0,((O399*((K399+K398)/2))+((N399*((K399+K398)/2))+C$17*((K399+K398)/2))),0)</f>
        <v>0</v>
      </c>
      <c r="U399" s="57">
        <f>IF(L399&lt;0,((O399*((K399+K398)/2))+((N399*((K399+K398)/2))+C$17*((K399+K398)/2))),0)+U398</f>
        <v>-152587.12984182106</v>
      </c>
      <c r="V399" s="58">
        <f t="shared" si="39"/>
        <v>-4.2385313844950298E-2</v>
      </c>
      <c r="W399" s="52">
        <f t="shared" si="36"/>
        <v>-76561.70390000756</v>
      </c>
      <c r="X399" s="53">
        <f t="shared" si="40"/>
        <v>-2.1267139972224323E-2</v>
      </c>
      <c r="Y399" s="50">
        <f t="shared" ref="Y399:Y462" si="41">(X399/S399)*100*-1</f>
        <v>28.519391304659564</v>
      </c>
    </row>
    <row r="400" spans="7:25" x14ac:dyDescent="0.3">
      <c r="G400" s="37" t="s">
        <v>11</v>
      </c>
      <c r="H400" s="19">
        <v>398</v>
      </c>
      <c r="I400" s="19">
        <v>398</v>
      </c>
      <c r="J400" s="20">
        <v>20.9</v>
      </c>
      <c r="K400" s="21">
        <f t="shared" si="37"/>
        <v>5.8055555555555554</v>
      </c>
      <c r="L400" s="21">
        <f>K400-K399</f>
        <v>1.1944444444444438</v>
      </c>
      <c r="M400" s="19">
        <f>$C$5*L400</f>
        <v>345.01527777777761</v>
      </c>
      <c r="N400" s="19">
        <f>(0.5*$C$9*$C$8*$C$7*K400^2)*-1</f>
        <v>-9.8240940861616277</v>
      </c>
      <c r="O400" s="19">
        <f>M400-N400-C$17</f>
        <v>411.51174186393922</v>
      </c>
      <c r="P400" s="76">
        <f>O400*K400</f>
        <v>2389.0542791545358</v>
      </c>
      <c r="Q400" s="81" t="str">
        <f>IF(L400&lt;0,"Braking","Not Braking")</f>
        <v>Not Braking</v>
      </c>
      <c r="R400" s="46">
        <f>(IF(L400&gt;0,(O400*((K400+K399)/2)),0)+R399)</f>
        <v>270598.19204901572</v>
      </c>
      <c r="S400" s="47">
        <f t="shared" si="38"/>
        <v>7.5166164458059917E-2</v>
      </c>
      <c r="T400" s="56">
        <f>IF(L400&lt;0,((O400*((K400+K399)/2))+((N400*((K400+K399)/2))+C$17*((K400+K399)/2))),0)</f>
        <v>0</v>
      </c>
      <c r="U400" s="57">
        <f>IF(L400&lt;0,((O400*((K400+K399)/2))+((N400*((K400+K399)/2))+C$17*((K400+K399)/2))),0)+U399</f>
        <v>-152587.12984182106</v>
      </c>
      <c r="V400" s="58">
        <f t="shared" si="39"/>
        <v>-4.2385313844950298E-2</v>
      </c>
      <c r="W400" s="52">
        <f t="shared" si="36"/>
        <v>-76561.70390000756</v>
      </c>
      <c r="X400" s="53">
        <f t="shared" si="40"/>
        <v>-2.1267139972224323E-2</v>
      </c>
      <c r="Y400" s="50">
        <f t="shared" si="41"/>
        <v>28.293501638081644</v>
      </c>
    </row>
    <row r="401" spans="7:25" x14ac:dyDescent="0.3">
      <c r="G401" s="37" t="s">
        <v>11</v>
      </c>
      <c r="H401" s="19">
        <v>399</v>
      </c>
      <c r="I401" s="19">
        <v>399</v>
      </c>
      <c r="J401" s="20">
        <v>24.2</v>
      </c>
      <c r="K401" s="21">
        <f t="shared" si="37"/>
        <v>6.7222222222222214</v>
      </c>
      <c r="L401" s="21">
        <f>K401-K400</f>
        <v>0.91666666666666607</v>
      </c>
      <c r="M401" s="19">
        <f>$C$5*L401</f>
        <v>264.77916666666653</v>
      </c>
      <c r="N401" s="19">
        <f>(0.5*$C$9*$C$8*$C$7*K401^2)*-1</f>
        <v>-13.171361600283175</v>
      </c>
      <c r="O401" s="19">
        <f>M401-N401-C$17</f>
        <v>334.62289826694968</v>
      </c>
      <c r="P401" s="76">
        <f>O401*K401</f>
        <v>2249.4094827944946</v>
      </c>
      <c r="Q401" s="81" t="str">
        <f>IF(L401&lt;0,"Braking","Not Braking")</f>
        <v>Not Braking</v>
      </c>
      <c r="R401" s="46">
        <f>(IF(L401&gt;0,(O401*((K401+K400)/2)),0)+R400)</f>
        <v>272694.23270343785</v>
      </c>
      <c r="S401" s="47">
        <f t="shared" si="38"/>
        <v>7.5748397973177187E-2</v>
      </c>
      <c r="T401" s="56">
        <f>IF(L401&lt;0,((O401*((K401+K400)/2))+((N401*((K401+K400)/2))+C$17*((K401+K400)/2))),0)</f>
        <v>0</v>
      </c>
      <c r="U401" s="57">
        <f>IF(L401&lt;0,((O401*((K401+K400)/2))+((N401*((K401+K400)/2))+C$17*((K401+K400)/2))),0)+U400</f>
        <v>-152587.12984182106</v>
      </c>
      <c r="V401" s="58">
        <f t="shared" si="39"/>
        <v>-4.2385313844950298E-2</v>
      </c>
      <c r="W401" s="52">
        <f t="shared" si="36"/>
        <v>-76561.70390000756</v>
      </c>
      <c r="X401" s="53">
        <f t="shared" si="40"/>
        <v>-2.1267139972224323E-2</v>
      </c>
      <c r="Y401" s="50">
        <f t="shared" si="41"/>
        <v>28.076026082762969</v>
      </c>
    </row>
    <row r="402" spans="7:25" x14ac:dyDescent="0.3">
      <c r="G402" s="37" t="s">
        <v>11</v>
      </c>
      <c r="H402" s="19">
        <v>400</v>
      </c>
      <c r="I402" s="19">
        <v>400</v>
      </c>
      <c r="J402" s="20">
        <v>25.6</v>
      </c>
      <c r="K402" s="21">
        <f t="shared" si="37"/>
        <v>7.1111111111111116</v>
      </c>
      <c r="L402" s="21">
        <f>K402-K401</f>
        <v>0.38888888888889017</v>
      </c>
      <c r="M402" s="19">
        <f>$C$5*L402</f>
        <v>112.33055555555593</v>
      </c>
      <c r="N402" s="19">
        <f>(0.5*$C$9*$C$8*$C$7*K402^2)*-1</f>
        <v>-14.739402257976888</v>
      </c>
      <c r="O402" s="19">
        <f>M402-N402-C$17</f>
        <v>183.74232781353282</v>
      </c>
      <c r="P402" s="76">
        <f>O402*K402</f>
        <v>1306.6121088962336</v>
      </c>
      <c r="Q402" s="81" t="str">
        <f>IF(L402&lt;0,"Braking","Not Braking")</f>
        <v>Not Braking</v>
      </c>
      <c r="R402" s="46">
        <f>(IF(L402&gt;0,(O402*((K402+K401)/2)),0)+R401)</f>
        <v>273965.11713748146</v>
      </c>
      <c r="S402" s="47">
        <f t="shared" si="38"/>
        <v>7.6101421427078181E-2</v>
      </c>
      <c r="T402" s="56">
        <f>IF(L402&lt;0,((O402*((K402+K401)/2))+((N402*((K402+K401)/2))+C$17*((K402+K401)/2))),0)</f>
        <v>0</v>
      </c>
      <c r="U402" s="57">
        <f>IF(L402&lt;0,((O402*((K402+K401)/2))+((N402*((K402+K401)/2))+C$17*((K402+K401)/2))),0)+U401</f>
        <v>-152587.12984182106</v>
      </c>
      <c r="V402" s="58">
        <f t="shared" si="39"/>
        <v>-4.2385313844950298E-2</v>
      </c>
      <c r="W402" s="52">
        <f t="shared" si="36"/>
        <v>-76561.70390000756</v>
      </c>
      <c r="X402" s="53">
        <f t="shared" si="40"/>
        <v>-2.1267139972224323E-2</v>
      </c>
      <c r="Y402" s="50">
        <f t="shared" si="41"/>
        <v>27.945785470778489</v>
      </c>
    </row>
    <row r="403" spans="7:25" x14ac:dyDescent="0.3">
      <c r="G403" s="37" t="s">
        <v>11</v>
      </c>
      <c r="H403" s="19">
        <v>401</v>
      </c>
      <c r="I403" s="19">
        <v>401</v>
      </c>
      <c r="J403" s="20">
        <v>25.6</v>
      </c>
      <c r="K403" s="21">
        <f t="shared" si="37"/>
        <v>7.1111111111111116</v>
      </c>
      <c r="L403" s="21">
        <f>K403-K402</f>
        <v>0</v>
      </c>
      <c r="M403" s="19">
        <f>$C$5*L403</f>
        <v>0</v>
      </c>
      <c r="N403" s="19">
        <f>(0.5*$C$9*$C$8*$C$7*K403^2)*-1</f>
        <v>-14.739402257976888</v>
      </c>
      <c r="O403" s="19">
        <f>M403-N403-C$17</f>
        <v>71.411772257976892</v>
      </c>
      <c r="P403" s="76">
        <f>O403*K403</f>
        <v>507.81704716783571</v>
      </c>
      <c r="Q403" s="81" t="str">
        <f>IF(L403&lt;0,"Braking","Not Braking")</f>
        <v>Not Braking</v>
      </c>
      <c r="R403" s="46">
        <f>(IF(L403&gt;0,(O403*((K403+K402)/2)),0)+R402)</f>
        <v>273965.11713748146</v>
      </c>
      <c r="S403" s="47">
        <f t="shared" si="38"/>
        <v>7.6101421427078181E-2</v>
      </c>
      <c r="T403" s="56">
        <f>IF(L403&lt;0,((O403*((K403+K402)/2))+((N403*((K403+K402)/2))+C$17*((K403+K402)/2))),0)</f>
        <v>0</v>
      </c>
      <c r="U403" s="57">
        <f>IF(L403&lt;0,((O403*((K403+K402)/2))+((N403*((K403+K402)/2))+C$17*((K403+K402)/2))),0)+U402</f>
        <v>-152587.12984182106</v>
      </c>
      <c r="V403" s="58">
        <f t="shared" si="39"/>
        <v>-4.2385313844950298E-2</v>
      </c>
      <c r="W403" s="52">
        <f t="shared" si="36"/>
        <v>-76561.70390000756</v>
      </c>
      <c r="X403" s="53">
        <f t="shared" si="40"/>
        <v>-2.1267139972224323E-2</v>
      </c>
      <c r="Y403" s="50">
        <f t="shared" si="41"/>
        <v>27.945785470778489</v>
      </c>
    </row>
    <row r="404" spans="7:25" x14ac:dyDescent="0.3">
      <c r="G404" s="37" t="s">
        <v>11</v>
      </c>
      <c r="H404" s="19">
        <v>402</v>
      </c>
      <c r="I404" s="19">
        <v>402</v>
      </c>
      <c r="J404" s="20">
        <v>24.9</v>
      </c>
      <c r="K404" s="21">
        <f t="shared" si="37"/>
        <v>6.9166666666666661</v>
      </c>
      <c r="L404" s="21">
        <f>K404-K403</f>
        <v>-0.19444444444444553</v>
      </c>
      <c r="M404" s="19">
        <f>$C$5*L404</f>
        <v>-56.165277777778094</v>
      </c>
      <c r="N404" s="19">
        <f>(0.5*$C$9*$C$8*$C$7*K404^2)*-1</f>
        <v>-13.944361563061902</v>
      </c>
      <c r="O404" s="19">
        <f>M404-N404-C$17</f>
        <v>14.451453785283817</v>
      </c>
      <c r="P404" s="76">
        <f>O404*K404</f>
        <v>99.955888681546398</v>
      </c>
      <c r="Q404" s="81" t="str">
        <f>IF(L404&lt;0,"Braking","Not Braking")</f>
        <v>Braking</v>
      </c>
      <c r="R404" s="46">
        <f>(IF(L404&gt;0,(O404*((K404+K403)/2)),0)+R403)</f>
        <v>273965.11713748146</v>
      </c>
      <c r="S404" s="47">
        <f t="shared" si="38"/>
        <v>7.6101421427078181E-2</v>
      </c>
      <c r="T404" s="56">
        <f>IF(L404&lt;0,((O404*((K404+K403)/2))+((N404*((K404+K403)/2))+C$17*((K404+K403)/2))),0)</f>
        <v>-393.93701774691579</v>
      </c>
      <c r="U404" s="57">
        <f>IF(L404&lt;0,((O404*((K404+K403)/2))+((N404*((K404+K403)/2))+C$17*((K404+K403)/2))),0)+U403</f>
        <v>-152981.06685956797</v>
      </c>
      <c r="V404" s="58">
        <f t="shared" si="39"/>
        <v>-4.2494740794324436E-2</v>
      </c>
      <c r="W404" s="52">
        <f t="shared" si="36"/>
        <v>-76759.364668247043</v>
      </c>
      <c r="X404" s="53">
        <f t="shared" si="40"/>
        <v>-2.1322045741179733E-2</v>
      </c>
      <c r="Y404" s="50">
        <f t="shared" si="41"/>
        <v>28.017933622450037</v>
      </c>
    </row>
    <row r="405" spans="7:25" x14ac:dyDescent="0.3">
      <c r="G405" s="37" t="s">
        <v>11</v>
      </c>
      <c r="H405" s="19">
        <v>403</v>
      </c>
      <c r="I405" s="19">
        <v>403</v>
      </c>
      <c r="J405" s="20">
        <v>23.3</v>
      </c>
      <c r="K405" s="21">
        <f t="shared" si="37"/>
        <v>6.4722222222222223</v>
      </c>
      <c r="L405" s="21">
        <f>K405-K404</f>
        <v>-0.44444444444444375</v>
      </c>
      <c r="M405" s="19">
        <f>$C$5*L405</f>
        <v>-128.3777777777776</v>
      </c>
      <c r="N405" s="19">
        <f>(0.5*$C$9*$C$8*$C$7*K405^2)*-1</f>
        <v>-12.209890887196462</v>
      </c>
      <c r="O405" s="19">
        <f>M405-N405-C$17</f>
        <v>-59.495516890581122</v>
      </c>
      <c r="P405" s="76">
        <f>O405*K405</f>
        <v>-385.06820654181672</v>
      </c>
      <c r="Q405" s="81" t="str">
        <f>IF(L405&lt;0,"Braking","Not Braking")</f>
        <v>Braking</v>
      </c>
      <c r="R405" s="46">
        <f>(IF(L405&gt;0,(O405*((K405+K404)/2)),0)+R404)</f>
        <v>273965.11713748146</v>
      </c>
      <c r="S405" s="47">
        <f t="shared" si="38"/>
        <v>7.6101421427078181E-2</v>
      </c>
      <c r="T405" s="56">
        <f>IF(L405&lt;0,((O405*((K405+K404)/2))+((N405*((K405+K404)/2))+C$17*((K405+K404)/2))),0)</f>
        <v>-859.41790123456667</v>
      </c>
      <c r="U405" s="57">
        <f>IF(L405&lt;0,((O405*((K405+K404)/2))+((N405*((K405+K404)/2))+C$17*((K405+K404)/2))),0)+U404</f>
        <v>-153840.48476080253</v>
      </c>
      <c r="V405" s="58">
        <f t="shared" si="39"/>
        <v>-4.273346798911181E-2</v>
      </c>
      <c r="W405" s="52">
        <f t="shared" si="36"/>
        <v>-77190.583860513754</v>
      </c>
      <c r="X405" s="53">
        <f t="shared" si="40"/>
        <v>-2.1441828850142709E-2</v>
      </c>
      <c r="Y405" s="50">
        <f t="shared" si="41"/>
        <v>28.175332928161762</v>
      </c>
    </row>
    <row r="406" spans="7:25" x14ac:dyDescent="0.3">
      <c r="G406" s="37" t="s">
        <v>11</v>
      </c>
      <c r="H406" s="19">
        <v>404</v>
      </c>
      <c r="I406" s="19">
        <v>404</v>
      </c>
      <c r="J406" s="20">
        <v>21.6</v>
      </c>
      <c r="K406" s="21">
        <f t="shared" si="37"/>
        <v>6</v>
      </c>
      <c r="L406" s="21">
        <f>K406-K405</f>
        <v>-0.47222222222222232</v>
      </c>
      <c r="M406" s="19">
        <f>$C$5*L406</f>
        <v>-136.40138888888893</v>
      </c>
      <c r="N406" s="19">
        <f>(0.5*$C$9*$C$8*$C$7*K406^2)*-1</f>
        <v>-10.493187740297998</v>
      </c>
      <c r="O406" s="19">
        <f>M406-N406-C$17</f>
        <v>-69.235831148590933</v>
      </c>
      <c r="P406" s="76">
        <f>O406*K406</f>
        <v>-415.4149868915456</v>
      </c>
      <c r="Q406" s="81" t="str">
        <f>IF(L406&lt;0,"Braking","Not Braking")</f>
        <v>Braking</v>
      </c>
      <c r="R406" s="46">
        <f>(IF(L406&gt;0,(O406*((K406+K405)/2)),0)+R405)</f>
        <v>273965.11713748146</v>
      </c>
      <c r="S406" s="47">
        <f t="shared" si="38"/>
        <v>7.6101421427078181E-2</v>
      </c>
      <c r="T406" s="56">
        <f>IF(L406&lt;0,((O406*((K406+K405)/2))+((N406*((K406+K405)/2))+C$17*((K406+K405)/2))),0)</f>
        <v>-850.61421682098785</v>
      </c>
      <c r="U406" s="57">
        <f>IF(L406&lt;0,((O406*((K406+K405)/2))+((N406*((K406+K405)/2))+C$17*((K406+K405)/2))),0)+U405</f>
        <v>-154691.09897762351</v>
      </c>
      <c r="V406" s="58">
        <f t="shared" si="39"/>
        <v>-4.2969749716006526E-2</v>
      </c>
      <c r="W406" s="52">
        <f t="shared" si="36"/>
        <v>-77617.385739996622</v>
      </c>
      <c r="X406" s="53">
        <f t="shared" si="40"/>
        <v>-2.156038492777684E-2</v>
      </c>
      <c r="Y406" s="50">
        <f t="shared" si="41"/>
        <v>28.331119870653676</v>
      </c>
    </row>
    <row r="407" spans="7:25" x14ac:dyDescent="0.3">
      <c r="G407" s="37" t="s">
        <v>11</v>
      </c>
      <c r="H407" s="19">
        <v>405</v>
      </c>
      <c r="I407" s="19">
        <v>405</v>
      </c>
      <c r="J407" s="20">
        <v>20.2</v>
      </c>
      <c r="K407" s="21">
        <f t="shared" si="37"/>
        <v>5.6111111111111107</v>
      </c>
      <c r="L407" s="21">
        <f>K407-K406</f>
        <v>-0.38888888888888928</v>
      </c>
      <c r="M407" s="19">
        <f>$C$5*L407</f>
        <v>-112.33055555555568</v>
      </c>
      <c r="N407" s="19">
        <f>(0.5*$C$9*$C$8*$C$7*K407^2)*-1</f>
        <v>-9.1770411641615119</v>
      </c>
      <c r="O407" s="19">
        <f>M407-N407-C$17</f>
        <v>-46.48114439139416</v>
      </c>
      <c r="P407" s="76">
        <f>O407*K407</f>
        <v>-260.81086575171167</v>
      </c>
      <c r="Q407" s="81" t="str">
        <f>IF(L407&lt;0,"Braking","Not Braking")</f>
        <v>Braking</v>
      </c>
      <c r="R407" s="46">
        <f>(IF(L407&gt;0,(O407*((K407+K406)/2)),0)+R406)</f>
        <v>273965.11713748146</v>
      </c>
      <c r="S407" s="47">
        <f t="shared" si="38"/>
        <v>7.6101421427078181E-2</v>
      </c>
      <c r="T407" s="56">
        <f>IF(L407&lt;0,((O407*((K407+K406)/2))+((N407*((K407+K406)/2))+C$17*((K407+K406)/2))),0)</f>
        <v>-652.14128086419828</v>
      </c>
      <c r="U407" s="57">
        <f>IF(L407&lt;0,((O407*((K407+K406)/2))+((N407*((K407+K406)/2))+C$17*((K407+K406)/2))),0)+U406</f>
        <v>-155343.2402584877</v>
      </c>
      <c r="V407" s="58">
        <f t="shared" si="39"/>
        <v>-4.315090007180214E-2</v>
      </c>
      <c r="W407" s="52">
        <f t="shared" si="36"/>
        <v>-77944.602378111871</v>
      </c>
      <c r="X407" s="53">
        <f t="shared" si="40"/>
        <v>-2.165127843836441E-2</v>
      </c>
      <c r="Y407" s="50">
        <f t="shared" si="41"/>
        <v>28.450557206886174</v>
      </c>
    </row>
    <row r="408" spans="7:25" x14ac:dyDescent="0.3">
      <c r="G408" s="37" t="s">
        <v>11</v>
      </c>
      <c r="H408" s="19">
        <v>406</v>
      </c>
      <c r="I408" s="19">
        <v>406</v>
      </c>
      <c r="J408" s="20">
        <v>18.7</v>
      </c>
      <c r="K408" s="21">
        <f t="shared" si="37"/>
        <v>5.1944444444444438</v>
      </c>
      <c r="L408" s="21">
        <f>K408-K407</f>
        <v>-0.41666666666666696</v>
      </c>
      <c r="M408" s="19">
        <f>$C$5*L408</f>
        <v>-120.35416666666676</v>
      </c>
      <c r="N408" s="19">
        <f>(0.5*$C$9*$C$8*$C$7*K408^2)*-1</f>
        <v>-7.8647179803343752</v>
      </c>
      <c r="O408" s="19">
        <f>M408-N408-C$17</f>
        <v>-55.817078686332373</v>
      </c>
      <c r="P408" s="76">
        <f>O408*K408</f>
        <v>-289.93871428733758</v>
      </c>
      <c r="Q408" s="81" t="str">
        <f>IF(L408&lt;0,"Braking","Not Braking")</f>
        <v>Braking</v>
      </c>
      <c r="R408" s="46">
        <f>(IF(L408&gt;0,(O408*((K408+K407)/2)),0)+R407)</f>
        <v>273965.11713748146</v>
      </c>
      <c r="S408" s="47">
        <f t="shared" si="38"/>
        <v>7.6101421427078181E-2</v>
      </c>
      <c r="T408" s="56">
        <f>IF(L408&lt;0,((O408*((K408+K407)/2))+((N408*((K408+K407)/2))+C$17*((K408+K407)/2))),0)</f>
        <v>-650.24681712963002</v>
      </c>
      <c r="U408" s="57">
        <f>IF(L408&lt;0,((O408*((K408+K407)/2))+((N408*((K408+K407)/2))+C$17*((K408+K407)/2))),0)+U407</f>
        <v>-155993.48707561733</v>
      </c>
      <c r="V408" s="58">
        <f t="shared" si="39"/>
        <v>-4.3331524187671479E-2</v>
      </c>
      <c r="W408" s="52">
        <f t="shared" si="36"/>
        <v>-78270.868455248317</v>
      </c>
      <c r="X408" s="53">
        <f t="shared" si="40"/>
        <v>-2.1741907904235643E-2</v>
      </c>
      <c r="Y408" s="50">
        <f t="shared" si="41"/>
        <v>28.56964757888149</v>
      </c>
    </row>
    <row r="409" spans="7:25" x14ac:dyDescent="0.3">
      <c r="G409" s="37" t="s">
        <v>11</v>
      </c>
      <c r="H409" s="19">
        <v>407</v>
      </c>
      <c r="I409" s="19">
        <v>407</v>
      </c>
      <c r="J409" s="20">
        <v>17</v>
      </c>
      <c r="K409" s="21">
        <f t="shared" si="37"/>
        <v>4.7222222222222223</v>
      </c>
      <c r="L409" s="21">
        <f>K409-K408</f>
        <v>-0.47222222222222143</v>
      </c>
      <c r="M409" s="19">
        <f>$C$5*L409</f>
        <v>-136.40138888888868</v>
      </c>
      <c r="N409" s="19">
        <f>(0.5*$C$9*$C$8*$C$7*K409^2)*-1</f>
        <v>-6.4997669258961794</v>
      </c>
      <c r="O409" s="19">
        <f>M409-N409-C$17</f>
        <v>-73.229251962992493</v>
      </c>
      <c r="P409" s="76">
        <f>O409*K409</f>
        <v>-345.80480093635344</v>
      </c>
      <c r="Q409" s="81" t="str">
        <f>IF(L409&lt;0,"Braking","Not Braking")</f>
        <v>Braking</v>
      </c>
      <c r="R409" s="46">
        <f>(IF(L409&gt;0,(O409*((K409+K408)/2)),0)+R408)</f>
        <v>273965.11713748146</v>
      </c>
      <c r="S409" s="47">
        <f t="shared" si="38"/>
        <v>7.6101421427078181E-2</v>
      </c>
      <c r="T409" s="56">
        <f>IF(L409&lt;0,((O409*((K409+K408)/2))+((N409*((K409+K408)/2))+C$17*((K409+K408)/2))),0)</f>
        <v>-676.32355324073967</v>
      </c>
      <c r="U409" s="57">
        <f>IF(L409&lt;0,((O409*((K409+K408)/2))+((N409*((K409+K408)/2))+C$17*((K409+K408)/2))),0)+U408</f>
        <v>-156669.81062885807</v>
      </c>
      <c r="V409" s="58">
        <f t="shared" si="39"/>
        <v>-4.3519391841349467E-2</v>
      </c>
      <c r="W409" s="52">
        <f t="shared" si="36"/>
        <v>-78610.218724681239</v>
      </c>
      <c r="X409" s="53">
        <f t="shared" si="40"/>
        <v>-2.1836171867967012E-2</v>
      </c>
      <c r="Y409" s="50">
        <f t="shared" si="41"/>
        <v>28.693513811553238</v>
      </c>
    </row>
    <row r="410" spans="7:25" x14ac:dyDescent="0.3">
      <c r="G410" s="37" t="s">
        <v>11</v>
      </c>
      <c r="H410" s="19">
        <v>408</v>
      </c>
      <c r="I410" s="19">
        <v>408</v>
      </c>
      <c r="J410" s="20">
        <v>15.3</v>
      </c>
      <c r="K410" s="21">
        <f t="shared" si="37"/>
        <v>4.25</v>
      </c>
      <c r="L410" s="21">
        <f>K410-K409</f>
        <v>-0.47222222222222232</v>
      </c>
      <c r="M410" s="19">
        <f>$C$5*L410</f>
        <v>-136.40138888888893</v>
      </c>
      <c r="N410" s="19">
        <f>(0.5*$C$9*$C$8*$C$7*K410^2)*-1</f>
        <v>-5.2648112099759059</v>
      </c>
      <c r="O410" s="19">
        <f>M410-N410-C$17</f>
        <v>-74.464207678913027</v>
      </c>
      <c r="P410" s="76">
        <f>O410*K410</f>
        <v>-316.47288263538036</v>
      </c>
      <c r="Q410" s="81" t="str">
        <f>IF(L410&lt;0,"Braking","Not Braking")</f>
        <v>Braking</v>
      </c>
      <c r="R410" s="46">
        <f>(IF(L410&gt;0,(O410*((K410+K409)/2)),0)+R409)</f>
        <v>273965.11713748146</v>
      </c>
      <c r="S410" s="47">
        <f t="shared" si="38"/>
        <v>7.6101421427078181E-2</v>
      </c>
      <c r="T410" s="56">
        <f>IF(L410&lt;0,((O410*((K410+K409)/2))+((N410*((K410+K409)/2))+C$17*((K410+K409)/2))),0)</f>
        <v>-611.91178626543228</v>
      </c>
      <c r="U410" s="57">
        <f>IF(L410&lt;0,((O410*((K410+K409)/2))+((N410*((K410+K409)/2))+C$17*((K410+K409)/2))),0)+U409</f>
        <v>-157281.72241512351</v>
      </c>
      <c r="V410" s="58">
        <f t="shared" si="39"/>
        <v>-4.3689367337534306E-2</v>
      </c>
      <c r="W410" s="52">
        <f t="shared" si="36"/>
        <v>-78917.249920834831</v>
      </c>
      <c r="X410" s="53">
        <f t="shared" si="40"/>
        <v>-2.1921458311343008E-2</v>
      </c>
      <c r="Y410" s="50">
        <f t="shared" si="41"/>
        <v>28.805583260161001</v>
      </c>
    </row>
    <row r="411" spans="7:25" x14ac:dyDescent="0.3">
      <c r="G411" s="37" t="s">
        <v>11</v>
      </c>
      <c r="H411" s="19">
        <v>409</v>
      </c>
      <c r="I411" s="19">
        <v>409</v>
      </c>
      <c r="J411" s="20">
        <v>14.2</v>
      </c>
      <c r="K411" s="21">
        <f t="shared" si="37"/>
        <v>3.9444444444444442</v>
      </c>
      <c r="L411" s="21">
        <f>K411-K410</f>
        <v>-0.3055555555555558</v>
      </c>
      <c r="M411" s="19">
        <f>$C$5*L411</f>
        <v>-88.259722222222294</v>
      </c>
      <c r="N411" s="19">
        <f>(0.5*$C$9*$C$8*$C$7*K411^2)*-1</f>
        <v>-4.5349930897498458</v>
      </c>
      <c r="O411" s="19">
        <f>M411-N411-C$17</f>
        <v>-27.052359132472439</v>
      </c>
      <c r="P411" s="76">
        <f>O411*K411</f>
        <v>-106.70652768919683</v>
      </c>
      <c r="Q411" s="81" t="str">
        <f>IF(L411&lt;0,"Braking","Not Braking")</f>
        <v>Braking</v>
      </c>
      <c r="R411" s="46">
        <f>(IF(L411&gt;0,(O411*((K411+K410)/2)),0)+R410)</f>
        <v>273965.11713748146</v>
      </c>
      <c r="S411" s="47">
        <f t="shared" si="38"/>
        <v>7.6101421427078181E-2</v>
      </c>
      <c r="T411" s="56">
        <f>IF(L411&lt;0,((O411*((K411+K410)/2))+((N411*((K411+K410)/2))+C$17*((K411+K410)/2))),0)</f>
        <v>-361.61969521604965</v>
      </c>
      <c r="U411" s="57">
        <f>IF(L411&lt;0,((O411*((K411+K410)/2))+((N411*((K411+K410)/2))+C$17*((K411+K410)/2))),0)+U410</f>
        <v>-157643.34211033955</v>
      </c>
      <c r="V411" s="58">
        <f t="shared" si="39"/>
        <v>-4.37898172528721E-2</v>
      </c>
      <c r="W411" s="52">
        <f t="shared" si="36"/>
        <v>-79098.695237082953</v>
      </c>
      <c r="X411" s="53">
        <f t="shared" si="40"/>
        <v>-2.1971859788078599E-2</v>
      </c>
      <c r="Y411" s="50">
        <f t="shared" si="41"/>
        <v>28.871812610139546</v>
      </c>
    </row>
    <row r="412" spans="7:25" x14ac:dyDescent="0.3">
      <c r="G412" s="37" t="s">
        <v>11</v>
      </c>
      <c r="H412" s="19">
        <v>410</v>
      </c>
      <c r="I412" s="19">
        <v>410</v>
      </c>
      <c r="J412" s="20">
        <v>13.9</v>
      </c>
      <c r="K412" s="21">
        <f t="shared" si="37"/>
        <v>3.8611111111111112</v>
      </c>
      <c r="L412" s="21">
        <f>K412-K411</f>
        <v>-8.3333333333333037E-2</v>
      </c>
      <c r="M412" s="19">
        <f>$C$5*L412</f>
        <v>-24.070833333333251</v>
      </c>
      <c r="N412" s="19">
        <f>(0.5*$C$9*$C$8*$C$7*K412^2)*-1</f>
        <v>-4.3453978122920445</v>
      </c>
      <c r="O412" s="19">
        <f>M412-N412-C$17</f>
        <v>36.946934478958802</v>
      </c>
      <c r="P412" s="76">
        <f>O412*K412</f>
        <v>142.65621923820206</v>
      </c>
      <c r="Q412" s="81" t="str">
        <f>IF(L412&lt;0,"Braking","Not Braking")</f>
        <v>Braking</v>
      </c>
      <c r="R412" s="46">
        <f>(IF(L412&gt;0,(O412*((K412+K411)/2)),0)+R411)</f>
        <v>273965.11713748146</v>
      </c>
      <c r="S412" s="47">
        <f t="shared" si="38"/>
        <v>7.6101421427078181E-2</v>
      </c>
      <c r="T412" s="56">
        <f>IF(L412&lt;0,((O412*((K412+K411)/2))+((N412*((K412+K411)/2))+C$17*((K412+K411)/2))),0)</f>
        <v>-93.943113425925617</v>
      </c>
      <c r="U412" s="57">
        <f>IF(L412&lt;0,((O412*((K412+K411)/2))+((N412*((K412+K411)/2))+C$17*((K412+K411)/2))),0)+U411</f>
        <v>-157737.28522376547</v>
      </c>
      <c r="V412" s="58">
        <f t="shared" si="39"/>
        <v>-4.3815912562157076E-2</v>
      </c>
      <c r="W412" s="52">
        <f t="shared" si="36"/>
        <v>-79145.831878561279</v>
      </c>
      <c r="X412" s="53">
        <f t="shared" si="40"/>
        <v>-2.1984953299600356E-2</v>
      </c>
      <c r="Y412" s="50">
        <f t="shared" si="41"/>
        <v>28.889017954371266</v>
      </c>
    </row>
    <row r="413" spans="7:25" x14ac:dyDescent="0.3">
      <c r="G413" s="37" t="s">
        <v>11</v>
      </c>
      <c r="H413" s="19">
        <v>411</v>
      </c>
      <c r="I413" s="19">
        <v>411</v>
      </c>
      <c r="J413" s="20">
        <v>14</v>
      </c>
      <c r="K413" s="21">
        <f t="shared" si="37"/>
        <v>3.8888888888888888</v>
      </c>
      <c r="L413" s="21">
        <f>K413-K412</f>
        <v>2.7777777777777679E-2</v>
      </c>
      <c r="M413" s="19">
        <f>$C$5*L413</f>
        <v>8.0236111111110837</v>
      </c>
      <c r="N413" s="19">
        <f>(0.5*$C$9*$C$8*$C$7*K413^2)*-1</f>
        <v>-4.4081464272513875</v>
      </c>
      <c r="O413" s="19">
        <f>M413-N413-C$17</f>
        <v>69.104127538362476</v>
      </c>
      <c r="P413" s="76">
        <f>O413*K413</f>
        <v>268.73827376029851</v>
      </c>
      <c r="Q413" s="81" t="str">
        <f>IF(L413&lt;0,"Braking","Not Braking")</f>
        <v>Not Braking</v>
      </c>
      <c r="R413" s="46">
        <f>(IF(L413&gt;0,(O413*((K413+K412)/2)),0)+R412)</f>
        <v>274232.89563169261</v>
      </c>
      <c r="S413" s="47">
        <f t="shared" si="38"/>
        <v>7.6175804342136832E-2</v>
      </c>
      <c r="T413" s="56">
        <f>IF(L413&lt;0,((O413*((K413+K412)/2))+((N413*((K413+K412)/2))+C$17*((K413+K412)/2))),0)</f>
        <v>0</v>
      </c>
      <c r="U413" s="57">
        <f>IF(L413&lt;0,((O413*((K413+K412)/2))+((N413*((K413+K412)/2))+C$17*((K413+K412)/2))),0)+U412</f>
        <v>-157737.28522376547</v>
      </c>
      <c r="V413" s="58">
        <f t="shared" si="39"/>
        <v>-4.3815912562157076E-2</v>
      </c>
      <c r="W413" s="52">
        <f t="shared" si="36"/>
        <v>-79145.831878561279</v>
      </c>
      <c r="X413" s="53">
        <f t="shared" si="40"/>
        <v>-2.1984953299600356E-2</v>
      </c>
      <c r="Y413" s="50">
        <f t="shared" si="41"/>
        <v>28.860808874241616</v>
      </c>
    </row>
    <row r="414" spans="7:25" x14ac:dyDescent="0.3">
      <c r="G414" s="37" t="s">
        <v>11</v>
      </c>
      <c r="H414" s="19">
        <v>412</v>
      </c>
      <c r="I414" s="19">
        <v>412</v>
      </c>
      <c r="J414" s="20">
        <v>14.2</v>
      </c>
      <c r="K414" s="21">
        <f t="shared" si="37"/>
        <v>3.9444444444444442</v>
      </c>
      <c r="L414" s="21">
        <f>K414-K413</f>
        <v>5.5555555555555358E-2</v>
      </c>
      <c r="M414" s="19">
        <f>$C$5*L414</f>
        <v>16.047222222222167</v>
      </c>
      <c r="N414" s="19">
        <f>(0.5*$C$9*$C$8*$C$7*K414^2)*-1</f>
        <v>-4.5349930897498458</v>
      </c>
      <c r="O414" s="19">
        <f>M414-N414-C$17</f>
        <v>77.254585311972022</v>
      </c>
      <c r="P414" s="76">
        <f>O414*K414</f>
        <v>304.72641984166739</v>
      </c>
      <c r="Q414" s="81" t="str">
        <f>IF(L414&lt;0,"Braking","Not Braking")</f>
        <v>Not Braking</v>
      </c>
      <c r="R414" s="46">
        <f>(IF(L414&gt;0,(O414*((K414+K413)/2)),0)+R413)</f>
        <v>274535.47609083116</v>
      </c>
      <c r="S414" s="47">
        <f t="shared" si="38"/>
        <v>7.6259854469675328E-2</v>
      </c>
      <c r="T414" s="56">
        <f>IF(L414&lt;0,((O414*((K414+K413)/2))+((N414*((K414+K413)/2))+C$17*((K414+K413)/2))),0)</f>
        <v>0</v>
      </c>
      <c r="U414" s="57">
        <f>IF(L414&lt;0,((O414*((K414+K413)/2))+((N414*((K414+K413)/2))+C$17*((K414+K413)/2))),0)+U413</f>
        <v>-157737.28522376547</v>
      </c>
      <c r="V414" s="58">
        <f t="shared" si="39"/>
        <v>-4.3815912562157076E-2</v>
      </c>
      <c r="W414" s="52">
        <f t="shared" si="36"/>
        <v>-79145.831878561279</v>
      </c>
      <c r="X414" s="53">
        <f t="shared" si="40"/>
        <v>-2.1984953299600356E-2</v>
      </c>
      <c r="Y414" s="50">
        <f t="shared" si="41"/>
        <v>28.828999809254363</v>
      </c>
    </row>
    <row r="415" spans="7:25" x14ac:dyDescent="0.3">
      <c r="G415" s="37" t="s">
        <v>11</v>
      </c>
      <c r="H415" s="19">
        <v>413</v>
      </c>
      <c r="I415" s="19">
        <v>413</v>
      </c>
      <c r="J415" s="20">
        <v>14.5</v>
      </c>
      <c r="K415" s="21">
        <f t="shared" si="37"/>
        <v>4.0277777777777777</v>
      </c>
      <c r="L415" s="21">
        <f>K415-K414</f>
        <v>8.3333333333333481E-2</v>
      </c>
      <c r="M415" s="19">
        <f>$C$5*L415</f>
        <v>24.070833333333379</v>
      </c>
      <c r="N415" s="19">
        <f>(0.5*$C$9*$C$8*$C$7*K415^2)*-1</f>
        <v>-4.7286366649469613</v>
      </c>
      <c r="O415" s="19">
        <f>M415-N415-C$17</f>
        <v>85.471839998280345</v>
      </c>
      <c r="P415" s="76">
        <f>O415*K415</f>
        <v>344.26157777085137</v>
      </c>
      <c r="Q415" s="81" t="str">
        <f>IF(L415&lt;0,"Braking","Not Braking")</f>
        <v>Not Braking</v>
      </c>
      <c r="R415" s="46">
        <f>(IF(L415&gt;0,(O415*((K415+K414)/2)),0)+R414)</f>
        <v>274876.17634193541</v>
      </c>
      <c r="S415" s="47">
        <f t="shared" si="38"/>
        <v>7.6354493428315393E-2</v>
      </c>
      <c r="T415" s="56">
        <f>IF(L415&lt;0,((O415*((K415+K414)/2))+((N415*((K415+K414)/2))+C$17*((K415+K414)/2))),0)</f>
        <v>0</v>
      </c>
      <c r="U415" s="57">
        <f>IF(L415&lt;0,((O415*((K415+K414)/2))+((N415*((K415+K414)/2))+C$17*((K415+K414)/2))),0)+U414</f>
        <v>-157737.28522376547</v>
      </c>
      <c r="V415" s="58">
        <f t="shared" si="39"/>
        <v>-4.3815912562157076E-2</v>
      </c>
      <c r="W415" s="52">
        <f t="shared" si="36"/>
        <v>-79145.831878561279</v>
      </c>
      <c r="X415" s="53">
        <f t="shared" si="40"/>
        <v>-2.1984953299600356E-2</v>
      </c>
      <c r="Y415" s="50">
        <f t="shared" si="41"/>
        <v>28.793267183732539</v>
      </c>
    </row>
    <row r="416" spans="7:25" x14ac:dyDescent="0.3">
      <c r="G416" s="37" t="s">
        <v>11</v>
      </c>
      <c r="H416" s="19">
        <v>414</v>
      </c>
      <c r="I416" s="19">
        <v>414</v>
      </c>
      <c r="J416" s="20">
        <v>14.9</v>
      </c>
      <c r="K416" s="21">
        <f t="shared" si="37"/>
        <v>4.1388888888888893</v>
      </c>
      <c r="L416" s="21">
        <f>K416-K415</f>
        <v>0.1111111111111116</v>
      </c>
      <c r="M416" s="19">
        <f>$C$5*L416</f>
        <v>32.094444444444591</v>
      </c>
      <c r="N416" s="19">
        <f>(0.5*$C$9*$C$8*$C$7*K416^2)*-1</f>
        <v>-4.9931254505820455</v>
      </c>
      <c r="O416" s="19">
        <f>M416-N416-C$17</f>
        <v>93.759939895026633</v>
      </c>
      <c r="P416" s="76">
        <f>O416*K416</f>
        <v>388.06197345441581</v>
      </c>
      <c r="Q416" s="81" t="str">
        <f>IF(L416&lt;0,"Braking","Not Braking")</f>
        <v>Not Braking</v>
      </c>
      <c r="R416" s="46">
        <f>(IF(L416&gt;0,(O416*((K416+K415)/2)),0)+R415)</f>
        <v>275259.0294298401</v>
      </c>
      <c r="S416" s="47">
        <f t="shared" si="38"/>
        <v>7.6460841508288913E-2</v>
      </c>
      <c r="T416" s="56">
        <f>IF(L416&lt;0,((O416*((K416+K415)/2))+((N416*((K416+K415)/2))+C$17*((K416+K415)/2))),0)</f>
        <v>0</v>
      </c>
      <c r="U416" s="57">
        <f>IF(L416&lt;0,((O416*((K416+K415)/2))+((N416*((K416+K415)/2))+C$17*((K416+K415)/2))),0)+U415</f>
        <v>-157737.28522376547</v>
      </c>
      <c r="V416" s="58">
        <f t="shared" si="39"/>
        <v>-4.3815912562157076E-2</v>
      </c>
      <c r="W416" s="52">
        <f t="shared" si="36"/>
        <v>-79145.831878561279</v>
      </c>
      <c r="X416" s="53">
        <f t="shared" si="40"/>
        <v>-2.1984953299600356E-2</v>
      </c>
      <c r="Y416" s="50">
        <f t="shared" si="41"/>
        <v>28.75321911964182</v>
      </c>
    </row>
    <row r="417" spans="7:25" x14ac:dyDescent="0.3">
      <c r="G417" s="37" t="s">
        <v>11</v>
      </c>
      <c r="H417" s="19">
        <v>415</v>
      </c>
      <c r="I417" s="19">
        <v>415</v>
      </c>
      <c r="J417" s="20">
        <v>15.9</v>
      </c>
      <c r="K417" s="21">
        <f t="shared" si="37"/>
        <v>4.416666666666667</v>
      </c>
      <c r="L417" s="21">
        <f>K417-K416</f>
        <v>0.27777777777777768</v>
      </c>
      <c r="M417" s="19">
        <f>$C$5*L417</f>
        <v>80.236111111111086</v>
      </c>
      <c r="N417" s="19">
        <f>(0.5*$C$9*$C$8*$C$7*K417^2)*-1</f>
        <v>-5.6858341748644063</v>
      </c>
      <c r="O417" s="19">
        <f>M417-N417-C$17</f>
        <v>142.59431528597551</v>
      </c>
      <c r="P417" s="76">
        <f>O417*K417</f>
        <v>629.79155917972525</v>
      </c>
      <c r="Q417" s="81" t="str">
        <f>IF(L417&lt;0,"Braking","Not Braking")</f>
        <v>Not Braking</v>
      </c>
      <c r="R417" s="46">
        <f>(IF(L417&gt;0,(O417*((K417+K416)/2)),0)+R416)</f>
        <v>275869.01622300787</v>
      </c>
      <c r="S417" s="47">
        <f t="shared" si="38"/>
        <v>7.6630282284168849E-2</v>
      </c>
      <c r="T417" s="56">
        <f>IF(L417&lt;0,((O417*((K417+K416)/2))+((N417*((K417+K416)/2))+C$17*((K417+K416)/2))),0)</f>
        <v>0</v>
      </c>
      <c r="U417" s="57">
        <f>IF(L417&lt;0,((O417*((K417+K416)/2))+((N417*((K417+K416)/2))+C$17*((K417+K416)/2))),0)+U416</f>
        <v>-157737.28522376547</v>
      </c>
      <c r="V417" s="58">
        <f t="shared" si="39"/>
        <v>-4.3815912562157076E-2</v>
      </c>
      <c r="W417" s="52">
        <f t="shared" si="36"/>
        <v>-79145.831878561279</v>
      </c>
      <c r="X417" s="53">
        <f t="shared" si="40"/>
        <v>-2.1984953299600356E-2</v>
      </c>
      <c r="Y417" s="50">
        <f t="shared" si="41"/>
        <v>28.68964154154272</v>
      </c>
    </row>
    <row r="418" spans="7:25" x14ac:dyDescent="0.3">
      <c r="G418" s="37" t="s">
        <v>11</v>
      </c>
      <c r="H418" s="19">
        <v>416</v>
      </c>
      <c r="I418" s="19">
        <v>416</v>
      </c>
      <c r="J418" s="20">
        <v>17.399999999999999</v>
      </c>
      <c r="K418" s="21">
        <f t="shared" si="37"/>
        <v>4.833333333333333</v>
      </c>
      <c r="L418" s="21">
        <f>K418-K417</f>
        <v>0.41666666666666607</v>
      </c>
      <c r="M418" s="19">
        <f>$C$5*L418</f>
        <v>120.3541666666665</v>
      </c>
      <c r="N418" s="19">
        <f>(0.5*$C$9*$C$8*$C$7*K418^2)*-1</f>
        <v>-6.8092367975236225</v>
      </c>
      <c r="O418" s="19">
        <f>M418-N418-C$17</f>
        <v>183.83577346419014</v>
      </c>
      <c r="P418" s="76">
        <f>O418*K418</f>
        <v>888.53957174358561</v>
      </c>
      <c r="Q418" s="81" t="str">
        <f>IF(L418&lt;0,"Braking","Not Braking")</f>
        <v>Not Braking</v>
      </c>
      <c r="R418" s="46">
        <f>(IF(L418&gt;0,(O418*((K418+K417)/2)),0)+R417)</f>
        <v>276719.25667527976</v>
      </c>
      <c r="S418" s="47">
        <f t="shared" si="38"/>
        <v>7.6866460187577715E-2</v>
      </c>
      <c r="T418" s="56">
        <f>IF(L418&lt;0,((O418*((K418+K417)/2))+((N418*((K418+K417)/2))+C$17*((K418+K417)/2))),0)</f>
        <v>0</v>
      </c>
      <c r="U418" s="57">
        <f>IF(L418&lt;0,((O418*((K418+K417)/2))+((N418*((K418+K417)/2))+C$17*((K418+K417)/2))),0)+U417</f>
        <v>-157737.28522376547</v>
      </c>
      <c r="V418" s="58">
        <f t="shared" si="39"/>
        <v>-4.3815912562157076E-2</v>
      </c>
      <c r="W418" s="52">
        <f t="shared" si="36"/>
        <v>-79145.831878561279</v>
      </c>
      <c r="X418" s="53">
        <f t="shared" si="40"/>
        <v>-2.1984953299600356E-2</v>
      </c>
      <c r="Y418" s="50">
        <f t="shared" si="41"/>
        <v>28.601490488764973</v>
      </c>
    </row>
    <row r="419" spans="7:25" x14ac:dyDescent="0.3">
      <c r="G419" s="37" t="s">
        <v>11</v>
      </c>
      <c r="H419" s="19">
        <v>417</v>
      </c>
      <c r="I419" s="19">
        <v>417</v>
      </c>
      <c r="J419" s="20">
        <v>18.7</v>
      </c>
      <c r="K419" s="21">
        <f t="shared" si="37"/>
        <v>5.1944444444444438</v>
      </c>
      <c r="L419" s="21">
        <f>K419-K418</f>
        <v>0.36111111111111072</v>
      </c>
      <c r="M419" s="19">
        <f>$C$5*L419</f>
        <v>104.30694444444434</v>
      </c>
      <c r="N419" s="19">
        <f>(0.5*$C$9*$C$8*$C$7*K419^2)*-1</f>
        <v>-7.8647179803343752</v>
      </c>
      <c r="O419" s="19">
        <f>M419-N419-C$17</f>
        <v>168.84403242477873</v>
      </c>
      <c r="P419" s="76">
        <f>O419*K419</f>
        <v>877.05094620648936</v>
      </c>
      <c r="Q419" s="81" t="str">
        <f>IF(L419&lt;0,"Braking","Not Braking")</f>
        <v>Not Braking</v>
      </c>
      <c r="R419" s="46">
        <f>(IF(L419&gt;0,(O419*((K419+K418)/2)),0)+R418)</f>
        <v>277565.82189340953</v>
      </c>
      <c r="S419" s="47">
        <f t="shared" si="38"/>
        <v>7.7101617192613756E-2</v>
      </c>
      <c r="T419" s="56">
        <f>IF(L419&lt;0,((O419*((K419+K418)/2))+((N419*((K419+K418)/2))+C$17*((K419+K418)/2))),0)</f>
        <v>0</v>
      </c>
      <c r="U419" s="57">
        <f>IF(L419&lt;0,((O419*((K419+K418)/2))+((N419*((K419+K418)/2))+C$17*((K419+K418)/2))),0)+U418</f>
        <v>-157737.28522376547</v>
      </c>
      <c r="V419" s="58">
        <f t="shared" si="39"/>
        <v>-4.3815912562157076E-2</v>
      </c>
      <c r="W419" s="52">
        <f t="shared" si="36"/>
        <v>-79145.831878561279</v>
      </c>
      <c r="X419" s="53">
        <f t="shared" si="40"/>
        <v>-2.1984953299600356E-2</v>
      </c>
      <c r="Y419" s="50">
        <f t="shared" si="41"/>
        <v>28.514257028718315</v>
      </c>
    </row>
    <row r="420" spans="7:25" x14ac:dyDescent="0.3">
      <c r="G420" s="37" t="s">
        <v>11</v>
      </c>
      <c r="H420" s="19">
        <v>418</v>
      </c>
      <c r="I420" s="19">
        <v>418</v>
      </c>
      <c r="J420" s="20">
        <v>19.100000000000001</v>
      </c>
      <c r="K420" s="21">
        <f t="shared" si="37"/>
        <v>5.3055555555555562</v>
      </c>
      <c r="L420" s="21">
        <f>K420-K419</f>
        <v>0.11111111111111249</v>
      </c>
      <c r="M420" s="19">
        <f>$C$5*L420</f>
        <v>32.094444444444846</v>
      </c>
      <c r="N420" s="19">
        <f>(0.5*$C$9*$C$8*$C$7*K420^2)*-1</f>
        <v>-8.2047749904366292</v>
      </c>
      <c r="O420" s="19">
        <f>M420-N420-C$17</f>
        <v>96.97158943488148</v>
      </c>
      <c r="P420" s="76">
        <f>O420*K420</f>
        <v>514.48815505728794</v>
      </c>
      <c r="Q420" s="81" t="str">
        <f>IF(L420&lt;0,"Braking","Not Braking")</f>
        <v>Not Braking</v>
      </c>
      <c r="R420" s="46">
        <f>(IF(L420&gt;0,(O420*((K420+K419)/2)),0)+R419)</f>
        <v>278074.92273794266</v>
      </c>
      <c r="S420" s="47">
        <f t="shared" si="38"/>
        <v>7.7243034093872967E-2</v>
      </c>
      <c r="T420" s="56">
        <f>IF(L420&lt;0,((O420*((K420+K419)/2))+((N420*((K420+K419)/2))+C$17*((K420+K419)/2))),0)</f>
        <v>0</v>
      </c>
      <c r="U420" s="57">
        <f>IF(L420&lt;0,((O420*((K420+K419)/2))+((N420*((K420+K419)/2))+C$17*((K420+K419)/2))),0)+U419</f>
        <v>-157737.28522376547</v>
      </c>
      <c r="V420" s="58">
        <f t="shared" si="39"/>
        <v>-4.3815912562157076E-2</v>
      </c>
      <c r="W420" s="52">
        <f t="shared" si="36"/>
        <v>-79145.831878561279</v>
      </c>
      <c r="X420" s="53">
        <f t="shared" si="40"/>
        <v>-2.1984953299600356E-2</v>
      </c>
      <c r="Y420" s="50">
        <f t="shared" si="41"/>
        <v>28.4620529961086</v>
      </c>
    </row>
    <row r="421" spans="7:25" x14ac:dyDescent="0.3">
      <c r="G421" s="37" t="s">
        <v>11</v>
      </c>
      <c r="H421" s="19">
        <v>419</v>
      </c>
      <c r="I421" s="19">
        <v>419</v>
      </c>
      <c r="J421" s="20">
        <v>18.8</v>
      </c>
      <c r="K421" s="21">
        <f t="shared" si="37"/>
        <v>5.2222222222222223</v>
      </c>
      <c r="L421" s="21">
        <f>K421-K420</f>
        <v>-8.3333333333333925E-2</v>
      </c>
      <c r="M421" s="19">
        <f>$C$5*L421</f>
        <v>-24.070833333333507</v>
      </c>
      <c r="N421" s="19">
        <f>(0.5*$C$9*$C$8*$C$7*K421^2)*-1</f>
        <v>-7.9490575165700541</v>
      </c>
      <c r="O421" s="19">
        <f>M421-N421-C$17</f>
        <v>40.550594183236555</v>
      </c>
      <c r="P421" s="76">
        <f>O421*K421</f>
        <v>211.76421406801313</v>
      </c>
      <c r="Q421" s="81" t="str">
        <f>IF(L421&lt;0,"Braking","Not Braking")</f>
        <v>Braking</v>
      </c>
      <c r="R421" s="46">
        <f>(IF(L421&gt;0,(O421*((K421+K420)/2)),0)+R420)</f>
        <v>278074.92273794266</v>
      </c>
      <c r="S421" s="47">
        <f t="shared" si="38"/>
        <v>7.7243034093872967E-2</v>
      </c>
      <c r="T421" s="56">
        <f>IF(L421&lt;0,((O421*((K421+K420)/2))+((N421*((K421+K420)/2))+C$17*((K421+K420)/2))),0)</f>
        <v>-126.70619212963055</v>
      </c>
      <c r="U421" s="57">
        <f>IF(L421&lt;0,((O421*((K421+K420)/2))+((N421*((K421+K420)/2))+C$17*((K421+K420)/2))),0)+U420</f>
        <v>-157863.99141589511</v>
      </c>
      <c r="V421" s="58">
        <f t="shared" si="39"/>
        <v>-4.3851108726637535E-2</v>
      </c>
      <c r="W421" s="52">
        <f t="shared" si="36"/>
        <v>-79209.407633437746</v>
      </c>
      <c r="X421" s="53">
        <f t="shared" si="40"/>
        <v>-2.2002613231510485E-2</v>
      </c>
      <c r="Y421" s="50">
        <f t="shared" si="41"/>
        <v>28.484915811011319</v>
      </c>
    </row>
    <row r="422" spans="7:25" x14ac:dyDescent="0.3">
      <c r="G422" s="37" t="s">
        <v>11</v>
      </c>
      <c r="H422" s="19">
        <v>420</v>
      </c>
      <c r="I422" s="19">
        <v>420</v>
      </c>
      <c r="J422" s="20">
        <v>17.600000000000001</v>
      </c>
      <c r="K422" s="21">
        <f t="shared" si="37"/>
        <v>4.8888888888888893</v>
      </c>
      <c r="L422" s="21">
        <f>K422-K421</f>
        <v>-0.33333333333333304</v>
      </c>
      <c r="M422" s="19">
        <f>$C$5*L422</f>
        <v>-96.28333333333326</v>
      </c>
      <c r="N422" s="19">
        <f>(0.5*$C$9*$C$8*$C$7*K422^2)*-1</f>
        <v>-6.9666705984968891</v>
      </c>
      <c r="O422" s="19">
        <f>M422-N422-C$17</f>
        <v>-32.644292734836363</v>
      </c>
      <c r="P422" s="76">
        <f>O422*K422</f>
        <v>-159.59432003697779</v>
      </c>
      <c r="Q422" s="81" t="str">
        <f>IF(L422&lt;0,"Braking","Not Braking")</f>
        <v>Braking</v>
      </c>
      <c r="R422" s="46">
        <f>(IF(L422&gt;0,(O422*((K422+K421)/2)),0)+R421)</f>
        <v>278074.92273794266</v>
      </c>
      <c r="S422" s="47">
        <f t="shared" si="38"/>
        <v>7.7243034093872967E-2</v>
      </c>
      <c r="T422" s="56">
        <f>IF(L422&lt;0,((O422*((K422+K421)/2))+((N422*((K422+K421)/2))+C$17*((K422+K421)/2))),0)</f>
        <v>-486.7657407407404</v>
      </c>
      <c r="U422" s="57">
        <f>IF(L422&lt;0,((O422*((K422+K421)/2))+((N422*((K422+K421)/2))+C$17*((K422+K421)/2))),0)+U421</f>
        <v>-158350.75715663587</v>
      </c>
      <c r="V422" s="58">
        <f t="shared" si="39"/>
        <v>-4.3986321432398855E-2</v>
      </c>
      <c r="W422" s="52">
        <f t="shared" si="36"/>
        <v>-79453.645889638603</v>
      </c>
      <c r="X422" s="53">
        <f t="shared" si="40"/>
        <v>-2.2070457191566278E-2</v>
      </c>
      <c r="Y422" s="50">
        <f t="shared" si="41"/>
        <v>28.572747627629685</v>
      </c>
    </row>
    <row r="423" spans="7:25" x14ac:dyDescent="0.3">
      <c r="G423" s="37" t="s">
        <v>11</v>
      </c>
      <c r="H423" s="19">
        <v>421</v>
      </c>
      <c r="I423" s="19">
        <v>421</v>
      </c>
      <c r="J423" s="20">
        <v>16.600000000000001</v>
      </c>
      <c r="K423" s="21">
        <f t="shared" si="37"/>
        <v>4.6111111111111116</v>
      </c>
      <c r="L423" s="21">
        <f>K423-K422</f>
        <v>-0.27777777777777768</v>
      </c>
      <c r="M423" s="19">
        <f>$C$5*L423</f>
        <v>-80.236111111111086</v>
      </c>
      <c r="N423" s="19">
        <f>(0.5*$C$9*$C$8*$C$7*K423^2)*-1</f>
        <v>-6.1974940280275153</v>
      </c>
      <c r="O423" s="19">
        <f>M423-N423-C$17</f>
        <v>-17.366247083083557</v>
      </c>
      <c r="P423" s="76">
        <f>O423*K423</f>
        <v>-80.077694883107526</v>
      </c>
      <c r="Q423" s="81" t="str">
        <f>IF(L423&lt;0,"Braking","Not Braking")</f>
        <v>Braking</v>
      </c>
      <c r="R423" s="46">
        <f>(IF(L423&gt;0,(O423*((K423+K422)/2)),0)+R422)</f>
        <v>278074.92273794266</v>
      </c>
      <c r="S423" s="47">
        <f t="shared" si="38"/>
        <v>7.7243034093872967E-2</v>
      </c>
      <c r="T423" s="56">
        <f>IF(L423&lt;0,((O423*((K423+K422)/2))+((N423*((K423+K422)/2))+C$17*((K423+K422)/2))),0)</f>
        <v>-381.12152777777771</v>
      </c>
      <c r="U423" s="57">
        <f>IF(L423&lt;0,((O423*((K423+K422)/2))+((N423*((K423+K422)/2))+C$17*((K423+K422)/2))),0)+U422</f>
        <v>-158731.87868441365</v>
      </c>
      <c r="V423" s="58">
        <f t="shared" si="39"/>
        <v>-4.4092188523448234E-2</v>
      </c>
      <c r="W423" s="52">
        <f t="shared" si="36"/>
        <v>-79644.876392433231</v>
      </c>
      <c r="X423" s="53">
        <f t="shared" si="40"/>
        <v>-2.2123576775675897E-2</v>
      </c>
      <c r="Y423" s="50">
        <f t="shared" si="41"/>
        <v>28.641517044487475</v>
      </c>
    </row>
    <row r="424" spans="7:25" x14ac:dyDescent="0.3">
      <c r="G424" s="37" t="s">
        <v>11</v>
      </c>
      <c r="H424" s="19">
        <v>422</v>
      </c>
      <c r="I424" s="19">
        <v>422</v>
      </c>
      <c r="J424" s="20">
        <v>16.2</v>
      </c>
      <c r="K424" s="21">
        <f t="shared" si="37"/>
        <v>4.5</v>
      </c>
      <c r="L424" s="21">
        <f>K424-K423</f>
        <v>-0.1111111111111116</v>
      </c>
      <c r="M424" s="19">
        <f>$C$5*L424</f>
        <v>-32.094444444444591</v>
      </c>
      <c r="N424" s="19">
        <f>(0.5*$C$9*$C$8*$C$7*K424^2)*-1</f>
        <v>-5.9024181039176238</v>
      </c>
      <c r="O424" s="19">
        <f>M424-N424-C$17</f>
        <v>30.480343659473043</v>
      </c>
      <c r="P424" s="76">
        <f>O424*K424</f>
        <v>137.16154646762868</v>
      </c>
      <c r="Q424" s="81" t="str">
        <f>IF(L424&lt;0,"Braking","Not Braking")</f>
        <v>Braking</v>
      </c>
      <c r="R424" s="46">
        <f>(IF(L424&gt;0,(O424*((K424+K423)/2)),0)+R423)</f>
        <v>278074.92273794266</v>
      </c>
      <c r="S424" s="47">
        <f t="shared" si="38"/>
        <v>7.7243034093872967E-2</v>
      </c>
      <c r="T424" s="56">
        <f>IF(L424&lt;0,((O424*((K424+K423)/2))+((N424*((K424+K423)/2))+C$17*((K424+K423)/2))),0)</f>
        <v>-146.2080246913587</v>
      </c>
      <c r="U424" s="57">
        <f>IF(L424&lt;0,((O424*((K424+K423)/2))+((N424*((K424+K423)/2))+C$17*((K424+K423)/2))),0)+U423</f>
        <v>-158878.086709105</v>
      </c>
      <c r="V424" s="58">
        <f t="shared" si="39"/>
        <v>-4.4132801863640277E-2</v>
      </c>
      <c r="W424" s="52">
        <f t="shared" si="36"/>
        <v>-79718.237333856203</v>
      </c>
      <c r="X424" s="53">
        <f t="shared" si="40"/>
        <v>-2.2143954814960055E-2</v>
      </c>
      <c r="Y424" s="50">
        <f t="shared" si="41"/>
        <v>28.667898762299586</v>
      </c>
    </row>
    <row r="425" spans="7:25" x14ac:dyDescent="0.3">
      <c r="G425" s="37" t="s">
        <v>11</v>
      </c>
      <c r="H425" s="19">
        <v>423</v>
      </c>
      <c r="I425" s="19">
        <v>423</v>
      </c>
      <c r="J425" s="20">
        <v>16.399999999999999</v>
      </c>
      <c r="K425" s="21">
        <f t="shared" si="37"/>
        <v>4.5555555555555554</v>
      </c>
      <c r="L425" s="21">
        <f>K425-K424</f>
        <v>5.5555555555555358E-2</v>
      </c>
      <c r="M425" s="19">
        <f>$C$5*L425</f>
        <v>16.047222222222167</v>
      </c>
      <c r="N425" s="19">
        <f>(0.5*$C$9*$C$8*$C$7*K425^2)*-1</f>
        <v>-6.049056444252721</v>
      </c>
      <c r="O425" s="19">
        <f>M425-N425-C$17</f>
        <v>78.768648666474888</v>
      </c>
      <c r="P425" s="76">
        <f>O425*K425</f>
        <v>358.83495503616336</v>
      </c>
      <c r="Q425" s="81" t="str">
        <f>IF(L425&lt;0,"Braking","Not Braking")</f>
        <v>Not Braking</v>
      </c>
      <c r="R425" s="46">
        <f>(IF(L425&gt;0,(O425*((K425+K424)/2)),0)+R424)</f>
        <v>278431.56967496034</v>
      </c>
      <c r="S425" s="47">
        <f t="shared" si="38"/>
        <v>7.7342102687488978E-2</v>
      </c>
      <c r="T425" s="56">
        <f>IF(L425&lt;0,((O425*((K425+K424)/2))+((N425*((K425+K424)/2))+C$17*((K425+K424)/2))),0)</f>
        <v>0</v>
      </c>
      <c r="U425" s="57">
        <f>IF(L425&lt;0,((O425*((K425+K424)/2))+((N425*((K425+K424)/2))+C$17*((K425+K424)/2))),0)+U424</f>
        <v>-158878.086709105</v>
      </c>
      <c r="V425" s="58">
        <f t="shared" si="39"/>
        <v>-4.4132801863640277E-2</v>
      </c>
      <c r="W425" s="52">
        <f t="shared" si="36"/>
        <v>-79718.237333856203</v>
      </c>
      <c r="X425" s="53">
        <f t="shared" si="40"/>
        <v>-2.2143954814960055E-2</v>
      </c>
      <c r="Y425" s="50">
        <f t="shared" si="41"/>
        <v>28.631177645163902</v>
      </c>
    </row>
    <row r="426" spans="7:25" x14ac:dyDescent="0.3">
      <c r="G426" s="37" t="s">
        <v>11</v>
      </c>
      <c r="H426" s="19">
        <v>424</v>
      </c>
      <c r="I426" s="19">
        <v>424</v>
      </c>
      <c r="J426" s="20">
        <v>17.2</v>
      </c>
      <c r="K426" s="21">
        <f t="shared" si="37"/>
        <v>4.7777777777777777</v>
      </c>
      <c r="L426" s="21">
        <f>K426-K425</f>
        <v>0.22222222222222232</v>
      </c>
      <c r="M426" s="19">
        <f>$C$5*L426</f>
        <v>64.188888888888926</v>
      </c>
      <c r="N426" s="19">
        <f>(0.5*$C$9*$C$8*$C$7*K426^2)*-1</f>
        <v>-6.6536022399900538</v>
      </c>
      <c r="O426" s="19">
        <f>M426-N426-C$17</f>
        <v>127.51486112887898</v>
      </c>
      <c r="P426" s="76">
        <f>O426*K426</f>
        <v>609.23766983797736</v>
      </c>
      <c r="Q426" s="81" t="str">
        <f>IF(L426&lt;0,"Braking","Not Braking")</f>
        <v>Not Braking</v>
      </c>
      <c r="R426" s="46">
        <f>(IF(L426&gt;0,(O426*((K426+K425)/2)),0)+R425)</f>
        <v>279026.63902689511</v>
      </c>
      <c r="S426" s="47">
        <f t="shared" si="38"/>
        <v>7.7507399729693088E-2</v>
      </c>
      <c r="T426" s="56">
        <f>IF(L426&lt;0,((O426*((K426+K425)/2))+((N426*((K426+K425)/2))+C$17*((K426+K425)/2))),0)</f>
        <v>0</v>
      </c>
      <c r="U426" s="57">
        <f>IF(L426&lt;0,((O426*((K426+K425)/2))+((N426*((K426+K425)/2))+C$17*((K426+K425)/2))),0)+U425</f>
        <v>-158878.086709105</v>
      </c>
      <c r="V426" s="58">
        <f t="shared" si="39"/>
        <v>-4.4132801863640277E-2</v>
      </c>
      <c r="W426" s="52">
        <f t="shared" si="36"/>
        <v>-79718.237333856203</v>
      </c>
      <c r="X426" s="53">
        <f t="shared" si="40"/>
        <v>-2.2143954814960055E-2</v>
      </c>
      <c r="Y426" s="50">
        <f t="shared" si="41"/>
        <v>28.570117036808167</v>
      </c>
    </row>
    <row r="427" spans="7:25" x14ac:dyDescent="0.3">
      <c r="G427" s="37" t="s">
        <v>11</v>
      </c>
      <c r="H427" s="19">
        <v>425</v>
      </c>
      <c r="I427" s="19">
        <v>425</v>
      </c>
      <c r="J427" s="20">
        <v>19.100000000000001</v>
      </c>
      <c r="K427" s="21">
        <f t="shared" si="37"/>
        <v>5.3055555555555562</v>
      </c>
      <c r="L427" s="21">
        <f>K427-K426</f>
        <v>0.52777777777777857</v>
      </c>
      <c r="M427" s="19">
        <f>$C$5*L427</f>
        <v>152.44861111111135</v>
      </c>
      <c r="N427" s="19">
        <f>(0.5*$C$9*$C$8*$C$7*K427^2)*-1</f>
        <v>-8.2047749904366292</v>
      </c>
      <c r="O427" s="19">
        <f>M427-N427-C$17</f>
        <v>217.32575610154797</v>
      </c>
      <c r="P427" s="76">
        <f>O427*K427</f>
        <v>1153.0338726498796</v>
      </c>
      <c r="Q427" s="81" t="str">
        <f>IF(L427&lt;0,"Braking","Not Braking")</f>
        <v>Not Braking</v>
      </c>
      <c r="R427" s="46">
        <f>(IF(L427&gt;0,(O427*((K427+K426)/2)),0)+R426)</f>
        <v>280122.32304724044</v>
      </c>
      <c r="S427" s="47">
        <f t="shared" si="38"/>
        <v>7.781175640201124E-2</v>
      </c>
      <c r="T427" s="56">
        <f>IF(L427&lt;0,((O427*((K427+K426)/2))+((N427*((K427+K426)/2))+C$17*((K427+K426)/2))),0)</f>
        <v>0</v>
      </c>
      <c r="U427" s="57">
        <f>IF(L427&lt;0,((O427*((K427+K426)/2))+((N427*((K427+K426)/2))+C$17*((K427+K426)/2))),0)+U426</f>
        <v>-158878.086709105</v>
      </c>
      <c r="V427" s="58">
        <f t="shared" si="39"/>
        <v>-4.4132801863640277E-2</v>
      </c>
      <c r="W427" s="52">
        <f t="shared" ref="W427:W490" si="42">($C$11^2*$C$12^2*$C$13^2*$C$14*T427)+IF(W426&lt;0,+W426,0)</f>
        <v>-79718.237333856203</v>
      </c>
      <c r="X427" s="53">
        <f t="shared" si="40"/>
        <v>-2.2143954814960055E-2</v>
      </c>
      <c r="Y427" s="50">
        <f t="shared" si="41"/>
        <v>28.458366497414893</v>
      </c>
    </row>
    <row r="428" spans="7:25" x14ac:dyDescent="0.3">
      <c r="G428" s="37" t="s">
        <v>11</v>
      </c>
      <c r="H428" s="19">
        <v>426</v>
      </c>
      <c r="I428" s="19">
        <v>426</v>
      </c>
      <c r="J428" s="20">
        <v>22.6</v>
      </c>
      <c r="K428" s="21">
        <f t="shared" si="37"/>
        <v>6.2777777777777777</v>
      </c>
      <c r="L428" s="21">
        <f>K428-K427</f>
        <v>0.97222222222222143</v>
      </c>
      <c r="M428" s="19">
        <f>$C$5*L428</f>
        <v>280.82638888888869</v>
      </c>
      <c r="N428" s="19">
        <f>(0.5*$C$9*$C$8*$C$7*K428^2)*-1</f>
        <v>-11.487269740729179</v>
      </c>
      <c r="O428" s="19">
        <f>M428-N428-C$17</f>
        <v>348.98602862961786</v>
      </c>
      <c r="P428" s="76">
        <f>O428*K428</f>
        <v>2190.8567352859345</v>
      </c>
      <c r="Q428" s="81" t="str">
        <f>IF(L428&lt;0,"Braking","Not Braking")</f>
        <v>Not Braking</v>
      </c>
      <c r="R428" s="46">
        <f>(IF(L428&gt;0,(O428*((K428+K427)/2)),0)+R427)</f>
        <v>282143.53379638697</v>
      </c>
      <c r="S428" s="47">
        <f t="shared" si="38"/>
        <v>7.8373203832329708E-2</v>
      </c>
      <c r="T428" s="56">
        <f>IF(L428&lt;0,((O428*((K428+K427)/2))+((N428*((K428+K427)/2))+C$17*((K428+K427)/2))),0)</f>
        <v>0</v>
      </c>
      <c r="U428" s="57">
        <f>IF(L428&lt;0,((O428*((K428+K427)/2))+((N428*((K428+K427)/2))+C$17*((K428+K427)/2))),0)+U427</f>
        <v>-158878.086709105</v>
      </c>
      <c r="V428" s="58">
        <f t="shared" si="39"/>
        <v>-4.4132801863640277E-2</v>
      </c>
      <c r="W428" s="52">
        <f t="shared" si="42"/>
        <v>-79718.237333856203</v>
      </c>
      <c r="X428" s="53">
        <f t="shared" si="40"/>
        <v>-2.2143954814960055E-2</v>
      </c>
      <c r="Y428" s="50">
        <f t="shared" si="41"/>
        <v>28.254497369195796</v>
      </c>
    </row>
    <row r="429" spans="7:25" x14ac:dyDescent="0.3">
      <c r="G429" s="37" t="s">
        <v>11</v>
      </c>
      <c r="H429" s="19">
        <v>427</v>
      </c>
      <c r="I429" s="19">
        <v>427</v>
      </c>
      <c r="J429" s="20">
        <v>27.4</v>
      </c>
      <c r="K429" s="21">
        <f t="shared" si="37"/>
        <v>7.6111111111111107</v>
      </c>
      <c r="L429" s="21">
        <f>K429-K428</f>
        <v>1.333333333333333</v>
      </c>
      <c r="M429" s="19">
        <f>$C$5*L429</f>
        <v>385.13333333333327</v>
      </c>
      <c r="N429" s="19">
        <f>(0.5*$C$9*$C$8*$C$7*K429^2)*-1</f>
        <v>-16.885000059812509</v>
      </c>
      <c r="O429" s="19">
        <f>M429-N429-C$17</f>
        <v>458.69070339314578</v>
      </c>
      <c r="P429" s="76">
        <f>O429*K429</f>
        <v>3491.1459091589427</v>
      </c>
      <c r="Q429" s="81" t="str">
        <f>IF(L429&lt;0,"Braking","Not Braking")</f>
        <v>Not Braking</v>
      </c>
      <c r="R429" s="46">
        <f>(IF(L429&gt;0,(O429*((K429+K428)/2)),0)+R428)</f>
        <v>285328.88590328384</v>
      </c>
      <c r="S429" s="47">
        <f t="shared" si="38"/>
        <v>7.9258023862023283E-2</v>
      </c>
      <c r="T429" s="56">
        <f>IF(L429&lt;0,((O429*((K429+K428)/2))+((N429*((K429+K428)/2))+C$17*((K429+K428)/2))),0)</f>
        <v>0</v>
      </c>
      <c r="U429" s="57">
        <f>IF(L429&lt;0,((O429*((K429+K428)/2))+((N429*((K429+K428)/2))+C$17*((K429+K428)/2))),0)+U428</f>
        <v>-158878.086709105</v>
      </c>
      <c r="V429" s="58">
        <f t="shared" si="39"/>
        <v>-4.4132801863640277E-2</v>
      </c>
      <c r="W429" s="52">
        <f t="shared" si="42"/>
        <v>-79718.237333856203</v>
      </c>
      <c r="X429" s="53">
        <f t="shared" si="40"/>
        <v>-2.2143954814960055E-2</v>
      </c>
      <c r="Y429" s="50">
        <f t="shared" si="41"/>
        <v>27.939070059972053</v>
      </c>
    </row>
    <row r="430" spans="7:25" x14ac:dyDescent="0.3">
      <c r="G430" s="37" t="s">
        <v>11</v>
      </c>
      <c r="H430" s="19">
        <v>428</v>
      </c>
      <c r="I430" s="19">
        <v>428</v>
      </c>
      <c r="J430" s="20">
        <v>31.6</v>
      </c>
      <c r="K430" s="21">
        <f t="shared" si="37"/>
        <v>8.7777777777777786</v>
      </c>
      <c r="L430" s="21">
        <f>K430-K429</f>
        <v>1.1666666666666679</v>
      </c>
      <c r="M430" s="19">
        <f>$C$5*L430</f>
        <v>336.99166666666702</v>
      </c>
      <c r="N430" s="19">
        <f>(0.5*$C$9*$C$8*$C$7*K430^2)*-1</f>
        <v>-22.458156614266056</v>
      </c>
      <c r="O430" s="19">
        <f>M430-N430-C$17</f>
        <v>416.12219328093306</v>
      </c>
      <c r="P430" s="76">
        <f>O430*K430</f>
        <v>3652.6281410215238</v>
      </c>
      <c r="Q430" s="81" t="str">
        <f>IF(L430&lt;0,"Braking","Not Braking")</f>
        <v>Not Braking</v>
      </c>
      <c r="R430" s="46">
        <f>(IF(L430&gt;0,(O430*((K430+K429)/2)),0)+R429)</f>
        <v>288738.7760982248</v>
      </c>
      <c r="S430" s="47">
        <f t="shared" si="38"/>
        <v>8.0205215582840217E-2</v>
      </c>
      <c r="T430" s="56">
        <f>IF(L430&lt;0,((O430*((K430+K429)/2))+((N430*((K430+K429)/2))+C$17*((K430+K429)/2))),0)</f>
        <v>0</v>
      </c>
      <c r="U430" s="57">
        <f>IF(L430&lt;0,((O430*((K430+K429)/2))+((N430*((K430+K429)/2))+C$17*((K430+K429)/2))),0)+U429</f>
        <v>-158878.086709105</v>
      </c>
      <c r="V430" s="58">
        <f t="shared" si="39"/>
        <v>-4.4132801863640277E-2</v>
      </c>
      <c r="W430" s="52">
        <f t="shared" si="42"/>
        <v>-79718.237333856203</v>
      </c>
      <c r="X430" s="53">
        <f t="shared" si="40"/>
        <v>-2.2143954814960055E-2</v>
      </c>
      <c r="Y430" s="50">
        <f t="shared" si="41"/>
        <v>27.609120746129783</v>
      </c>
    </row>
    <row r="431" spans="7:25" x14ac:dyDescent="0.3">
      <c r="G431" s="37" t="s">
        <v>11</v>
      </c>
      <c r="H431" s="19">
        <v>429</v>
      </c>
      <c r="I431" s="19">
        <v>429</v>
      </c>
      <c r="J431" s="20">
        <v>33.4</v>
      </c>
      <c r="K431" s="21">
        <f t="shared" si="37"/>
        <v>9.2777777777777768</v>
      </c>
      <c r="L431" s="21">
        <f>K431-K430</f>
        <v>0.49999999999999822</v>
      </c>
      <c r="M431" s="19">
        <f>$C$5*L431</f>
        <v>144.4249999999995</v>
      </c>
      <c r="N431" s="19">
        <f>(0.5*$C$9*$C$8*$C$7*K431^2)*-1</f>
        <v>-25.089550144819171</v>
      </c>
      <c r="O431" s="19">
        <f>M431-N431-C$17</f>
        <v>226.18692014481866</v>
      </c>
      <c r="P431" s="76">
        <f>O431*K431</f>
        <v>2098.5119813435949</v>
      </c>
      <c r="Q431" s="81" t="str">
        <f>IF(L431&lt;0,"Braking","Not Braking")</f>
        <v>Not Braking</v>
      </c>
      <c r="R431" s="46">
        <f>(IF(L431&gt;0,(O431*((K431+K430)/2)),0)+R430)</f>
        <v>290780.74134953221</v>
      </c>
      <c r="S431" s="47">
        <f t="shared" si="38"/>
        <v>8.0772428152647832E-2</v>
      </c>
      <c r="T431" s="56">
        <f>IF(L431&lt;0,((O431*((K431+K430)/2))+((N431*((K431+K430)/2))+C$17*((K431+K430)/2))),0)</f>
        <v>0</v>
      </c>
      <c r="U431" s="57">
        <f>IF(L431&lt;0,((O431*((K431+K430)/2))+((N431*((K431+K430)/2))+C$17*((K431+K430)/2))),0)+U430</f>
        <v>-158878.086709105</v>
      </c>
      <c r="V431" s="58">
        <f t="shared" si="39"/>
        <v>-4.4132801863640277E-2</v>
      </c>
      <c r="W431" s="52">
        <f t="shared" si="42"/>
        <v>-79718.237333856203</v>
      </c>
      <c r="X431" s="53">
        <f t="shared" si="40"/>
        <v>-2.2143954814960055E-2</v>
      </c>
      <c r="Y431" s="50">
        <f t="shared" si="41"/>
        <v>27.415239731448072</v>
      </c>
    </row>
    <row r="432" spans="7:25" x14ac:dyDescent="0.3">
      <c r="G432" s="37" t="s">
        <v>11</v>
      </c>
      <c r="H432" s="19">
        <v>430</v>
      </c>
      <c r="I432" s="19">
        <v>430</v>
      </c>
      <c r="J432" s="20">
        <v>33.5</v>
      </c>
      <c r="K432" s="21">
        <f t="shared" si="37"/>
        <v>9.3055555555555554</v>
      </c>
      <c r="L432" s="21">
        <f>K432-K431</f>
        <v>2.7777777777778567E-2</v>
      </c>
      <c r="M432" s="19">
        <f>$C$5*L432</f>
        <v>8.0236111111113395</v>
      </c>
      <c r="N432" s="19">
        <f>(0.5*$C$9*$C$8*$C$7*K432^2)*-1</f>
        <v>-25.240011877463623</v>
      </c>
      <c r="O432" s="19">
        <f>M432-N432-C$17</f>
        <v>89.935992988574981</v>
      </c>
      <c r="P432" s="76">
        <f>O432*K432</f>
        <v>836.90437919923943</v>
      </c>
      <c r="Q432" s="81" t="str">
        <f>IF(L432&lt;0,"Braking","Not Braking")</f>
        <v>Not Braking</v>
      </c>
      <c r="R432" s="46">
        <f>(IF(L432&gt;0,(O432*((K432+K431)/2)),0)+R431)</f>
        <v>291616.39661771769</v>
      </c>
      <c r="S432" s="47">
        <f t="shared" si="38"/>
        <v>8.100455461603269E-2</v>
      </c>
      <c r="T432" s="56">
        <f>IF(L432&lt;0,((O432*((K432+K431)/2))+((N432*((K432+K431)/2))+C$17*((K432+K431)/2))),0)</f>
        <v>0</v>
      </c>
      <c r="U432" s="57">
        <f>IF(L432&lt;0,((O432*((K432+K431)/2))+((N432*((K432+K431)/2))+C$17*((K432+K431)/2))),0)+U431</f>
        <v>-158878.086709105</v>
      </c>
      <c r="V432" s="58">
        <f t="shared" si="39"/>
        <v>-4.4132801863640277E-2</v>
      </c>
      <c r="W432" s="52">
        <f t="shared" si="42"/>
        <v>-79718.237333856203</v>
      </c>
      <c r="X432" s="53">
        <f t="shared" si="40"/>
        <v>-2.2143954814960055E-2</v>
      </c>
      <c r="Y432" s="50">
        <f t="shared" si="41"/>
        <v>27.336678684209755</v>
      </c>
    </row>
    <row r="433" spans="7:25" x14ac:dyDescent="0.3">
      <c r="G433" s="37" t="s">
        <v>11</v>
      </c>
      <c r="H433" s="19">
        <v>431</v>
      </c>
      <c r="I433" s="19">
        <v>431</v>
      </c>
      <c r="J433" s="20">
        <v>32.799999999999997</v>
      </c>
      <c r="K433" s="21">
        <f t="shared" si="37"/>
        <v>9.1111111111111107</v>
      </c>
      <c r="L433" s="21">
        <f>K433-K432</f>
        <v>-0.19444444444444464</v>
      </c>
      <c r="M433" s="19">
        <f>$C$5*L433</f>
        <v>-56.165277777777838</v>
      </c>
      <c r="N433" s="19">
        <f>(0.5*$C$9*$C$8*$C$7*K433^2)*-1</f>
        <v>-24.196225777010884</v>
      </c>
      <c r="O433" s="19">
        <f>M433-N433-C$17</f>
        <v>24.703317999233054</v>
      </c>
      <c r="P433" s="76">
        <f>O433*K433</f>
        <v>225.07467510412337</v>
      </c>
      <c r="Q433" s="81" t="str">
        <f>IF(L433&lt;0,"Braking","Not Braking")</f>
        <v>Braking</v>
      </c>
      <c r="R433" s="46">
        <f>(IF(L433&gt;0,(O433*((K433+K432)/2)),0)+R432)</f>
        <v>291616.39661771769</v>
      </c>
      <c r="S433" s="47">
        <f t="shared" si="38"/>
        <v>8.100455461603269E-2</v>
      </c>
      <c r="T433" s="56">
        <f>IF(L433&lt;0,((O433*((K433+K432)/2))+((N433*((K433+K432)/2))+C$17*((K433+K432)/2))),0)</f>
        <v>-517.18859953703748</v>
      </c>
      <c r="U433" s="57">
        <f>IF(L433&lt;0,((O433*((K433+K432)/2))+((N433*((K433+K432)/2))+C$17*((K433+K432)/2))),0)+U432</f>
        <v>-159395.27530864204</v>
      </c>
      <c r="V433" s="58">
        <f t="shared" si="39"/>
        <v>-4.427646536351168E-2</v>
      </c>
      <c r="W433" s="52">
        <f t="shared" si="42"/>
        <v>-79977.740481069617</v>
      </c>
      <c r="X433" s="53">
        <f t="shared" si="40"/>
        <v>-2.2216039022519337E-2</v>
      </c>
      <c r="Y433" s="50">
        <f t="shared" si="41"/>
        <v>27.425666529277187</v>
      </c>
    </row>
    <row r="434" spans="7:25" x14ac:dyDescent="0.3">
      <c r="G434" s="37" t="s">
        <v>11</v>
      </c>
      <c r="H434" s="19">
        <v>432</v>
      </c>
      <c r="I434" s="19">
        <v>432</v>
      </c>
      <c r="J434" s="20">
        <v>31.9</v>
      </c>
      <c r="K434" s="21">
        <f t="shared" si="37"/>
        <v>8.8611111111111107</v>
      </c>
      <c r="L434" s="21">
        <f>K434-K433</f>
        <v>-0.25</v>
      </c>
      <c r="M434" s="19">
        <f>$C$5*L434</f>
        <v>-72.212500000000006</v>
      </c>
      <c r="N434" s="19">
        <f>(0.5*$C$9*$C$8*$C$7*K434^2)*-1</f>
        <v>-22.886601458343289</v>
      </c>
      <c r="O434" s="19">
        <f>M434-N434-C$17</f>
        <v>7.3464714583432951</v>
      </c>
      <c r="P434" s="76">
        <f>O434*K434</f>
        <v>65.097899866986424</v>
      </c>
      <c r="Q434" s="81" t="str">
        <f>IF(L434&lt;0,"Braking","Not Braking")</f>
        <v>Braking</v>
      </c>
      <c r="R434" s="46">
        <f>(IF(L434&gt;0,(O434*((K434+K433)/2)),0)+R433)</f>
        <v>291616.39661771769</v>
      </c>
      <c r="S434" s="47">
        <f t="shared" si="38"/>
        <v>8.100455461603269E-2</v>
      </c>
      <c r="T434" s="56">
        <f>IF(L434&lt;0,((O434*((K434+K433)/2))+((N434*((K434+K433)/2))+C$17*((K434+K433)/2))),0)</f>
        <v>-648.90954861111118</v>
      </c>
      <c r="U434" s="57">
        <f>IF(L434&lt;0,((O434*((K434+K433)/2))+((N434*((K434+K433)/2))+C$17*((K434+K433)/2))),0)+U433</f>
        <v>-160044.18485725316</v>
      </c>
      <c r="V434" s="58">
        <f t="shared" si="39"/>
        <v>-4.4456718015903653E-2</v>
      </c>
      <c r="W434" s="52">
        <f t="shared" si="42"/>
        <v>-80303.335573985736</v>
      </c>
      <c r="X434" s="53">
        <f t="shared" si="40"/>
        <v>-2.2306482103884927E-2</v>
      </c>
      <c r="Y434" s="50">
        <f t="shared" si="41"/>
        <v>27.537318376255786</v>
      </c>
    </row>
    <row r="435" spans="7:25" x14ac:dyDescent="0.3">
      <c r="G435" s="37" t="s">
        <v>11</v>
      </c>
      <c r="H435" s="19">
        <v>433</v>
      </c>
      <c r="I435" s="19">
        <v>433</v>
      </c>
      <c r="J435" s="20">
        <v>31.3</v>
      </c>
      <c r="K435" s="21">
        <f t="shared" si="37"/>
        <v>8.6944444444444446</v>
      </c>
      <c r="L435" s="21">
        <f>K435-K434</f>
        <v>-0.16666666666666607</v>
      </c>
      <c r="M435" s="19">
        <f>$C$5*L435</f>
        <v>-48.141666666666502</v>
      </c>
      <c r="N435" s="19">
        <f>(0.5*$C$9*$C$8*$C$7*K435^2)*-1</f>
        <v>-22.033760067928128</v>
      </c>
      <c r="O435" s="19">
        <f>M435-N435-C$17</f>
        <v>30.564463401261634</v>
      </c>
      <c r="P435" s="76">
        <f>O435*K435</f>
        <v>265.74102901652475</v>
      </c>
      <c r="Q435" s="81" t="str">
        <f>IF(L435&lt;0,"Braking","Not Braking")</f>
        <v>Braking</v>
      </c>
      <c r="R435" s="46">
        <f>(IF(L435&gt;0,(O435*((K435+K434)/2)),0)+R434)</f>
        <v>291616.39661771769</v>
      </c>
      <c r="S435" s="47">
        <f t="shared" si="38"/>
        <v>8.100455461603269E-2</v>
      </c>
      <c r="T435" s="56">
        <f>IF(L435&lt;0,((O435*((K435+K434)/2))+((N435*((K435+K434)/2))+C$17*((K435+K434)/2))),0)</f>
        <v>-422.57685185185051</v>
      </c>
      <c r="U435" s="57">
        <f>IF(L435&lt;0,((O435*((K435+K434)/2))+((N435*((K435+K434)/2))+C$17*((K435+K434)/2))),0)+U434</f>
        <v>-160466.76170910502</v>
      </c>
      <c r="V435" s="58">
        <f t="shared" si="39"/>
        <v>-4.4574100474751396E-2</v>
      </c>
      <c r="W435" s="52">
        <f t="shared" si="42"/>
        <v>-80515.366587610653</v>
      </c>
      <c r="X435" s="53">
        <f t="shared" si="40"/>
        <v>-2.2365379607669628E-2</v>
      </c>
      <c r="Y435" s="50">
        <f t="shared" si="41"/>
        <v>27.610027255483484</v>
      </c>
    </row>
    <row r="436" spans="7:25" x14ac:dyDescent="0.3">
      <c r="G436" s="37" t="s">
        <v>11</v>
      </c>
      <c r="H436" s="19">
        <v>434</v>
      </c>
      <c r="I436" s="19">
        <v>434</v>
      </c>
      <c r="J436" s="20">
        <v>31.1</v>
      </c>
      <c r="K436" s="21">
        <f t="shared" si="37"/>
        <v>8.6388888888888893</v>
      </c>
      <c r="L436" s="21">
        <f>K436-K435</f>
        <v>-5.5555555555555358E-2</v>
      </c>
      <c r="M436" s="19">
        <f>$C$5*L436</f>
        <v>-16.047222222222167</v>
      </c>
      <c r="N436" s="19">
        <f>(0.5*$C$9*$C$8*$C$7*K436^2)*-1</f>
        <v>-21.753078091335794</v>
      </c>
      <c r="O436" s="19">
        <f>M436-N436-C$17</f>
        <v>62.378225869113635</v>
      </c>
      <c r="P436" s="76">
        <f>O436*K436</f>
        <v>538.87856236928724</v>
      </c>
      <c r="Q436" s="81" t="str">
        <f>IF(L436&lt;0,"Braking","Not Braking")</f>
        <v>Braking</v>
      </c>
      <c r="R436" s="46">
        <f>(IF(L436&gt;0,(O436*((K436+K435)/2)),0)+R435)</f>
        <v>291616.39661771769</v>
      </c>
      <c r="S436" s="47">
        <f t="shared" si="38"/>
        <v>8.100455461603269E-2</v>
      </c>
      <c r="T436" s="56">
        <f>IF(L436&lt;0,((O436*((K436+K435)/2))+((N436*((K436+K435)/2))+C$17*((K436+K435)/2))),0)</f>
        <v>-139.0759259259255</v>
      </c>
      <c r="U436" s="57">
        <f>IF(L436&lt;0,((O436*((K436+K435)/2))+((N436*((K436+K435)/2))+C$17*((K436+K435)/2))),0)+U435</f>
        <v>-160605.83763503094</v>
      </c>
      <c r="V436" s="58">
        <f t="shared" si="39"/>
        <v>-4.4612732676397482E-2</v>
      </c>
      <c r="W436" s="52">
        <f t="shared" si="42"/>
        <v>-80585.14894652518</v>
      </c>
      <c r="X436" s="53">
        <f t="shared" si="40"/>
        <v>-2.2384763596256994E-2</v>
      </c>
      <c r="Y436" s="50">
        <f t="shared" si="41"/>
        <v>27.633956760039425</v>
      </c>
    </row>
    <row r="437" spans="7:25" x14ac:dyDescent="0.3">
      <c r="G437" s="37" t="s">
        <v>11</v>
      </c>
      <c r="H437" s="19">
        <v>435</v>
      </c>
      <c r="I437" s="19">
        <v>435</v>
      </c>
      <c r="J437" s="20">
        <v>30.6</v>
      </c>
      <c r="K437" s="21">
        <f t="shared" si="37"/>
        <v>8.5</v>
      </c>
      <c r="L437" s="21">
        <f>K437-K436</f>
        <v>-0.13888888888888928</v>
      </c>
      <c r="M437" s="19">
        <f>$C$5*L437</f>
        <v>-40.118055555555671</v>
      </c>
      <c r="N437" s="19">
        <f>(0.5*$C$9*$C$8*$C$7*K437^2)*-1</f>
        <v>-21.059244839903624</v>
      </c>
      <c r="O437" s="19">
        <f>M437-N437-C$17</f>
        <v>37.613559284347957</v>
      </c>
      <c r="P437" s="76">
        <f>O437*K437</f>
        <v>319.71525391695764</v>
      </c>
      <c r="Q437" s="81" t="str">
        <f>IF(L437&lt;0,"Braking","Not Braking")</f>
        <v>Braking</v>
      </c>
      <c r="R437" s="46">
        <f>(IF(L437&gt;0,(O437*((K437+K436)/2)),0)+R436)</f>
        <v>291616.39661771769</v>
      </c>
      <c r="S437" s="47">
        <f t="shared" si="38"/>
        <v>8.100455461603269E-2</v>
      </c>
      <c r="T437" s="56">
        <f>IF(L437&lt;0,((O437*((K437+K436)/2))+((N437*((K437+K436)/2))+C$17*((K437+K436)/2))),0)</f>
        <v>-343.78944830247025</v>
      </c>
      <c r="U437" s="57">
        <f>IF(L437&lt;0,((O437*((K437+K436)/2))+((N437*((K437+K436)/2))+C$17*((K437+K436)/2))),0)+U436</f>
        <v>-160949.62708333341</v>
      </c>
      <c r="V437" s="58">
        <f t="shared" si="39"/>
        <v>-4.4708229745370393E-2</v>
      </c>
      <c r="W437" s="52">
        <f t="shared" si="42"/>
        <v>-80757.647806502209</v>
      </c>
      <c r="X437" s="53">
        <f t="shared" si="40"/>
        <v>-2.2432679946250613E-2</v>
      </c>
      <c r="Y437" s="50">
        <f t="shared" si="41"/>
        <v>27.693109421541912</v>
      </c>
    </row>
    <row r="438" spans="7:25" x14ac:dyDescent="0.3">
      <c r="G438" s="37" t="s">
        <v>11</v>
      </c>
      <c r="H438" s="19">
        <v>436</v>
      </c>
      <c r="I438" s="19">
        <v>436</v>
      </c>
      <c r="J438" s="20">
        <v>29.2</v>
      </c>
      <c r="K438" s="21">
        <f t="shared" si="37"/>
        <v>8.1111111111111107</v>
      </c>
      <c r="L438" s="21">
        <f>K438-K437</f>
        <v>-0.38888888888888928</v>
      </c>
      <c r="M438" s="19">
        <f>$C$5*L438</f>
        <v>-112.33055555555568</v>
      </c>
      <c r="N438" s="19">
        <f>(0.5*$C$9*$C$8*$C$7*K438^2)*-1</f>
        <v>-19.176336580263381</v>
      </c>
      <c r="O438" s="19">
        <f>M438-N438-C$17</f>
        <v>-36.481848975292287</v>
      </c>
      <c r="P438" s="76">
        <f>O438*K438</f>
        <v>-295.90833057737075</v>
      </c>
      <c r="Q438" s="81" t="str">
        <f>IF(L438&lt;0,"Braking","Not Braking")</f>
        <v>Braking</v>
      </c>
      <c r="R438" s="46">
        <f>(IF(L438&gt;0,(O438*((K438+K437)/2)),0)+R437)</f>
        <v>291616.39661771769</v>
      </c>
      <c r="S438" s="47">
        <f t="shared" si="38"/>
        <v>8.100455461603269E-2</v>
      </c>
      <c r="T438" s="56">
        <f>IF(L438&lt;0,((O438*((K438+K437)/2))+((N438*((K438+K437)/2))+C$17*((K438+K437)/2))),0)</f>
        <v>-932.96766975308742</v>
      </c>
      <c r="U438" s="57">
        <f>IF(L438&lt;0,((O438*((K438+K437)/2))+((N438*((K438+K437)/2))+C$17*((K438+K437)/2))),0)+U437</f>
        <v>-161882.59475308651</v>
      </c>
      <c r="V438" s="58">
        <f t="shared" si="39"/>
        <v>-4.4967387431412917E-2</v>
      </c>
      <c r="W438" s="52">
        <f t="shared" si="42"/>
        <v>-81225.771130887195</v>
      </c>
      <c r="X438" s="53">
        <f t="shared" si="40"/>
        <v>-2.256271420302422E-2</v>
      </c>
      <c r="Y438" s="50">
        <f t="shared" si="41"/>
        <v>27.853636514604741</v>
      </c>
    </row>
    <row r="439" spans="7:25" x14ac:dyDescent="0.3">
      <c r="G439" s="37" t="s">
        <v>11</v>
      </c>
      <c r="H439" s="19">
        <v>437</v>
      </c>
      <c r="I439" s="19">
        <v>437</v>
      </c>
      <c r="J439" s="20">
        <v>26.7</v>
      </c>
      <c r="K439" s="21">
        <f t="shared" si="37"/>
        <v>7.4166666666666661</v>
      </c>
      <c r="L439" s="21">
        <f>K439-K438</f>
        <v>-0.69444444444444464</v>
      </c>
      <c r="M439" s="19">
        <f>$C$5*L439</f>
        <v>-200.59027777777786</v>
      </c>
      <c r="N439" s="19">
        <f>(0.5*$C$9*$C$8*$C$7*K439^2)*-1</f>
        <v>-16.033283196547153</v>
      </c>
      <c r="O439" s="19">
        <f>M439-N439-C$17</f>
        <v>-127.8846245812307</v>
      </c>
      <c r="P439" s="76">
        <f>O439*K439</f>
        <v>-948.47763231079421</v>
      </c>
      <c r="Q439" s="81" t="str">
        <f>IF(L439&lt;0,"Braking","Not Braking")</f>
        <v>Braking</v>
      </c>
      <c r="R439" s="46">
        <f>(IF(L439&gt;0,(O439*((K439+K438)/2)),0)+R438)</f>
        <v>291616.39661771769</v>
      </c>
      <c r="S439" s="47">
        <f t="shared" si="38"/>
        <v>8.100455461603269E-2</v>
      </c>
      <c r="T439" s="56">
        <f>IF(L439&lt;0,((O439*((K439+K438)/2))+((N439*((K439+K438)/2))+C$17*((K439+K438)/2))),0)</f>
        <v>-1557.3606288580252</v>
      </c>
      <c r="U439" s="57">
        <f>IF(L439&lt;0,((O439*((K439+K438)/2))+((N439*((K439+K438)/2))+C$17*((K439+K438)/2))),0)+U438</f>
        <v>-163439.95538194454</v>
      </c>
      <c r="V439" s="58">
        <f t="shared" si="39"/>
        <v>-4.5399987606095704E-2</v>
      </c>
      <c r="W439" s="52">
        <f t="shared" si="42"/>
        <v>-82007.188170815542</v>
      </c>
      <c r="X439" s="53">
        <f t="shared" si="40"/>
        <v>-2.2779774491893206E-2</v>
      </c>
      <c r="Y439" s="50">
        <f t="shared" si="41"/>
        <v>28.121597112496875</v>
      </c>
    </row>
    <row r="440" spans="7:25" x14ac:dyDescent="0.3">
      <c r="G440" s="37" t="s">
        <v>11</v>
      </c>
      <c r="H440" s="19">
        <v>438</v>
      </c>
      <c r="I440" s="19">
        <v>438</v>
      </c>
      <c r="J440" s="20">
        <v>23</v>
      </c>
      <c r="K440" s="21">
        <f t="shared" si="37"/>
        <v>6.3888888888888884</v>
      </c>
      <c r="L440" s="21">
        <f>K440-K439</f>
        <v>-1.0277777777777777</v>
      </c>
      <c r="M440" s="19">
        <f>$C$5*L440</f>
        <v>-296.87361111111113</v>
      </c>
      <c r="N440" s="19">
        <f>(0.5*$C$9*$C$8*$C$7*K440^2)*-1</f>
        <v>-11.897497244979512</v>
      </c>
      <c r="O440" s="19">
        <f>M440-N440-C$17</f>
        <v>-228.30374386613164</v>
      </c>
      <c r="P440" s="76">
        <f>O440*K440</f>
        <v>-1458.6072524780632</v>
      </c>
      <c r="Q440" s="81" t="str">
        <f>IF(L440&lt;0,"Braking","Not Braking")</f>
        <v>Braking</v>
      </c>
      <c r="R440" s="46">
        <f>(IF(L440&gt;0,(O440*((K440+K439)/2)),0)+R439)</f>
        <v>291616.39661771769</v>
      </c>
      <c r="S440" s="47">
        <f t="shared" si="38"/>
        <v>8.100455461603269E-2</v>
      </c>
      <c r="T440" s="56">
        <f>IF(L440&lt;0,((O440*((K440+K439)/2))+((N440*((K440+K439)/2))+C$17*((K440+K439)/2))),0)</f>
        <v>-2049.2525655864197</v>
      </c>
      <c r="U440" s="57">
        <f>IF(L440&lt;0,((O440*((K440+K439)/2))+((N440*((K440+K439)/2))+C$17*((K440+K439)/2))),0)+U439</f>
        <v>-165489.20794753096</v>
      </c>
      <c r="V440" s="58">
        <f t="shared" si="39"/>
        <v>-4.5969224429869712E-2</v>
      </c>
      <c r="W440" s="52">
        <f t="shared" si="42"/>
        <v>-83035.415573122678</v>
      </c>
      <c r="X440" s="53">
        <f t="shared" si="40"/>
        <v>-2.30653932147563E-2</v>
      </c>
      <c r="Y440" s="50">
        <f t="shared" si="41"/>
        <v>28.474192993329687</v>
      </c>
    </row>
    <row r="441" spans="7:25" x14ac:dyDescent="0.3">
      <c r="G441" s="37" t="s">
        <v>11</v>
      </c>
      <c r="H441" s="19">
        <v>439</v>
      </c>
      <c r="I441" s="19">
        <v>439</v>
      </c>
      <c r="J441" s="20">
        <v>18.2</v>
      </c>
      <c r="K441" s="21">
        <f t="shared" si="37"/>
        <v>5.0555555555555554</v>
      </c>
      <c r="L441" s="21">
        <f>K441-K440</f>
        <v>-1.333333333333333</v>
      </c>
      <c r="M441" s="19">
        <f>$C$5*L441</f>
        <v>-385.13333333333327</v>
      </c>
      <c r="N441" s="19">
        <f>(0.5*$C$9*$C$8*$C$7*K441^2)*-1</f>
        <v>-7.4497674620548455</v>
      </c>
      <c r="O441" s="19">
        <f>M441-N441-C$17</f>
        <v>-321.0111958712784</v>
      </c>
      <c r="P441" s="76">
        <f>O441*K441</f>
        <v>-1622.889934682574</v>
      </c>
      <c r="Q441" s="81" t="str">
        <f>IF(L441&lt;0,"Braking","Not Braking")</f>
        <v>Braking</v>
      </c>
      <c r="R441" s="46">
        <f>(IF(L441&gt;0,(O441*((K441+K440)/2)),0)+R440)</f>
        <v>291616.39661771769</v>
      </c>
      <c r="S441" s="47">
        <f t="shared" si="38"/>
        <v>8.100455461603269E-2</v>
      </c>
      <c r="T441" s="56">
        <f>IF(L441&lt;0,((O441*((K441+K440)/2))+((N441*((K441+K440)/2))+C$17*((K441+K440)/2))),0)</f>
        <v>-2203.818518518518</v>
      </c>
      <c r="U441" s="57">
        <f>IF(L441&lt;0,((O441*((K441+K440)/2))+((N441*((K441+K440)/2))+C$17*((K441+K440)/2))),0)+U440</f>
        <v>-167693.02646604949</v>
      </c>
      <c r="V441" s="58">
        <f t="shared" si="39"/>
        <v>-4.6581396240569305E-2</v>
      </c>
      <c r="W441" s="52">
        <f t="shared" si="42"/>
        <v>-84141.197568229865</v>
      </c>
      <c r="X441" s="53">
        <f t="shared" si="40"/>
        <v>-2.3372554880063852E-2</v>
      </c>
      <c r="Y441" s="50">
        <f t="shared" si="41"/>
        <v>28.853383603985495</v>
      </c>
    </row>
    <row r="442" spans="7:25" x14ac:dyDescent="0.3">
      <c r="G442" s="37" t="s">
        <v>11</v>
      </c>
      <c r="H442" s="19">
        <v>440</v>
      </c>
      <c r="I442" s="19">
        <v>440</v>
      </c>
      <c r="J442" s="20">
        <v>12.9</v>
      </c>
      <c r="K442" s="21">
        <f t="shared" si="37"/>
        <v>3.5833333333333335</v>
      </c>
      <c r="L442" s="21">
        <f>K442-K441</f>
        <v>-1.4722222222222219</v>
      </c>
      <c r="M442" s="19">
        <f>$C$5*L442</f>
        <v>-425.25138888888881</v>
      </c>
      <c r="N442" s="19">
        <f>(0.5*$C$9*$C$8*$C$7*K442^2)*-1</f>
        <v>-3.742651259994406</v>
      </c>
      <c r="O442" s="19">
        <f>M442-N442-C$17</f>
        <v>-364.83636762889438</v>
      </c>
      <c r="P442" s="76">
        <f>O442*K442</f>
        <v>-1307.3303173368715</v>
      </c>
      <c r="Q442" s="81" t="str">
        <f>IF(L442&lt;0,"Braking","Not Braking")</f>
        <v>Braking</v>
      </c>
      <c r="R442" s="46">
        <f>(IF(L442&gt;0,(O442*((K442+K441)/2)),0)+R441)</f>
        <v>291616.39661771769</v>
      </c>
      <c r="S442" s="47">
        <f t="shared" si="38"/>
        <v>8.100455461603269E-2</v>
      </c>
      <c r="T442" s="56">
        <f>IF(L442&lt;0,((O442*((K442+K441)/2))+((N442*((K442+K441)/2))+C$17*((K442+K441)/2))),0)</f>
        <v>-1836.8497492283946</v>
      </c>
      <c r="U442" s="57">
        <f>IF(L442&lt;0,((O442*((K442+K441)/2))+((N442*((K442+K441)/2))+C$17*((K442+K441)/2))),0)+U441</f>
        <v>-169529.87621527788</v>
      </c>
      <c r="V442" s="58">
        <f t="shared" si="39"/>
        <v>-4.7091632282021637E-2</v>
      </c>
      <c r="W442" s="52">
        <f t="shared" si="42"/>
        <v>-85062.850310207607</v>
      </c>
      <c r="X442" s="53">
        <f t="shared" si="40"/>
        <v>-2.3628569530613226E-2</v>
      </c>
      <c r="Y442" s="50">
        <f t="shared" si="41"/>
        <v>29.169433302379495</v>
      </c>
    </row>
    <row r="443" spans="7:25" x14ac:dyDescent="0.3">
      <c r="G443" s="37" t="s">
        <v>11</v>
      </c>
      <c r="H443" s="19">
        <v>441</v>
      </c>
      <c r="I443" s="19">
        <v>441</v>
      </c>
      <c r="J443" s="20">
        <v>7.7</v>
      </c>
      <c r="K443" s="21">
        <f t="shared" si="37"/>
        <v>2.1388888888888888</v>
      </c>
      <c r="L443" s="21">
        <f>K443-K442</f>
        <v>-1.4444444444444446</v>
      </c>
      <c r="M443" s="19">
        <f>$C$5*L443</f>
        <v>-417.22777777777787</v>
      </c>
      <c r="N443" s="19">
        <f>(0.5*$C$9*$C$8*$C$7*K443^2)*-1</f>
        <v>-1.3334642942435451</v>
      </c>
      <c r="O443" s="19">
        <f>M443-N443-C$17</f>
        <v>-359.22194348353435</v>
      </c>
      <c r="P443" s="76">
        <f>O443*K443</f>
        <v>-768.33582356200395</v>
      </c>
      <c r="Q443" s="81" t="str">
        <f>IF(L443&lt;0,"Braking","Not Braking")</f>
        <v>Braking</v>
      </c>
      <c r="R443" s="46">
        <f>(IF(L443&gt;0,(O443*((K443+K442)/2)),0)+R442)</f>
        <v>291616.39661771769</v>
      </c>
      <c r="S443" s="47">
        <f t="shared" si="38"/>
        <v>8.100455461603269E-2</v>
      </c>
      <c r="T443" s="56">
        <f>IF(L443&lt;0,((O443*((K443+K442)/2))+((N443*((K443+K442)/2))+C$17*((K443+K442)/2))),0)</f>
        <v>-1193.7350308641978</v>
      </c>
      <c r="U443" s="57">
        <f>IF(L443&lt;0,((O443*((K443+K442)/2))+((N443*((K443+K442)/2))+C$17*((K443+K442)/2))),0)+U442</f>
        <v>-170723.61124614207</v>
      </c>
      <c r="V443" s="58">
        <f t="shared" si="39"/>
        <v>-4.7423225346150573E-2</v>
      </c>
      <c r="W443" s="52">
        <f t="shared" si="42"/>
        <v>-85661.815557557333</v>
      </c>
      <c r="X443" s="53">
        <f t="shared" si="40"/>
        <v>-2.3794948765988148E-2</v>
      </c>
      <c r="Y443" s="50">
        <f t="shared" si="41"/>
        <v>29.374828216484723</v>
      </c>
    </row>
    <row r="444" spans="7:25" x14ac:dyDescent="0.3">
      <c r="G444" s="37" t="s">
        <v>11</v>
      </c>
      <c r="H444" s="19">
        <v>442</v>
      </c>
      <c r="I444" s="19">
        <v>442</v>
      </c>
      <c r="J444" s="20">
        <v>3.8</v>
      </c>
      <c r="K444" s="21">
        <f t="shared" si="37"/>
        <v>1.0555555555555556</v>
      </c>
      <c r="L444" s="21">
        <f>K444-K443</f>
        <v>-1.0833333333333333</v>
      </c>
      <c r="M444" s="19">
        <f>$C$5*L444</f>
        <v>-312.92083333333335</v>
      </c>
      <c r="N444" s="19">
        <f>(0.5*$C$9*$C$8*$C$7*K444^2)*-1</f>
        <v>-0.32476344086484721</v>
      </c>
      <c r="O444" s="19">
        <f>M444-N444-C$17</f>
        <v>-255.92369989246851</v>
      </c>
      <c r="P444" s="76">
        <f>O444*K444</f>
        <v>-270.14168321982788</v>
      </c>
      <c r="Q444" s="81" t="str">
        <f>IF(L444&lt;0,"Braking","Not Braking")</f>
        <v>Braking</v>
      </c>
      <c r="R444" s="46">
        <f>(IF(L444&gt;0,(O444*((K444+K443)/2)),0)+R443)</f>
        <v>291616.39661771769</v>
      </c>
      <c r="S444" s="47">
        <f t="shared" si="38"/>
        <v>8.100455461603269E-2</v>
      </c>
      <c r="T444" s="56">
        <f>IF(L444&lt;0,((O444*((K444+K443)/2))+((N444*((K444+K443)/2))+C$17*((K444+K443)/2))),0)</f>
        <v>-499.80410879629642</v>
      </c>
      <c r="U444" s="57">
        <f>IF(L444&lt;0,((O444*((K444+K443)/2))+((N444*((K444+K443)/2))+C$17*((K444+K443)/2))),0)+U443</f>
        <v>-171223.41535493836</v>
      </c>
      <c r="V444" s="58">
        <f t="shared" si="39"/>
        <v>-4.756205982081621E-2</v>
      </c>
      <c r="W444" s="52">
        <f t="shared" si="42"/>
        <v>-85912.595909906435</v>
      </c>
      <c r="X444" s="53">
        <f t="shared" si="40"/>
        <v>-2.386460997497401E-2</v>
      </c>
      <c r="Y444" s="50">
        <f t="shared" si="41"/>
        <v>29.460824873482665</v>
      </c>
    </row>
    <row r="445" spans="7:25" x14ac:dyDescent="0.3">
      <c r="G445" s="37" t="s">
        <v>11</v>
      </c>
      <c r="H445" s="19">
        <v>443</v>
      </c>
      <c r="I445" s="19">
        <v>443</v>
      </c>
      <c r="J445" s="20">
        <v>1.3</v>
      </c>
      <c r="K445" s="21">
        <f t="shared" si="37"/>
        <v>0.3611111111111111</v>
      </c>
      <c r="L445" s="21">
        <f>K445-K444</f>
        <v>-0.69444444444444442</v>
      </c>
      <c r="M445" s="19">
        <f>$C$5*L445</f>
        <v>-200.5902777777778</v>
      </c>
      <c r="N445" s="19">
        <f>(0.5*$C$9*$C$8*$C$7*K445^2)*-1</f>
        <v>-3.8009017663545135E-2</v>
      </c>
      <c r="O445" s="19">
        <f>M445-N445-C$17</f>
        <v>-143.87989876011426</v>
      </c>
      <c r="P445" s="76">
        <f>O445*K445</f>
        <v>-51.956630107819038</v>
      </c>
      <c r="Q445" s="81" t="str">
        <f>IF(L445&lt;0,"Braking","Not Braking")</f>
        <v>Braking</v>
      </c>
      <c r="R445" s="46">
        <f>(IF(L445&gt;0,(O445*((K445+K444)/2)),0)+R444)</f>
        <v>291616.39661771769</v>
      </c>
      <c r="S445" s="47">
        <f t="shared" si="38"/>
        <v>8.100455461603269E-2</v>
      </c>
      <c r="T445" s="56">
        <f>IF(L445&lt;0,((O445*((K445+K444)/2))+((N445*((K445+K444)/2))+C$17*((K445+K444)/2))),0)</f>
        <v>-142.08478009259264</v>
      </c>
      <c r="U445" s="57">
        <f>IF(L445&lt;0,((O445*((K445+K444)/2))+((N445*((K445+K444)/2))+C$17*((K445+K444)/2))),0)+U444</f>
        <v>-171365.50013503095</v>
      </c>
      <c r="V445" s="58">
        <f t="shared" si="39"/>
        <v>-4.7601527815286371E-2</v>
      </c>
      <c r="W445" s="52">
        <f t="shared" si="42"/>
        <v>-85983.887983316716</v>
      </c>
      <c r="X445" s="53">
        <f t="shared" si="40"/>
        <v>-2.3884413328699089E-2</v>
      </c>
      <c r="Y445" s="50">
        <f t="shared" si="41"/>
        <v>29.485272083666032</v>
      </c>
    </row>
    <row r="446" spans="7:25" x14ac:dyDescent="0.3">
      <c r="G446" s="37" t="s">
        <v>11</v>
      </c>
      <c r="H446" s="19">
        <v>444</v>
      </c>
      <c r="I446" s="19">
        <v>444</v>
      </c>
      <c r="J446" s="20">
        <v>0.2</v>
      </c>
      <c r="K446" s="21">
        <f t="shared" si="37"/>
        <v>5.5555555555555559E-2</v>
      </c>
      <c r="L446" s="21">
        <f>K446-K445</f>
        <v>-0.30555555555555552</v>
      </c>
      <c r="M446" s="19">
        <f>$C$5*L446</f>
        <v>-88.259722222222223</v>
      </c>
      <c r="N446" s="19">
        <f>(0.5*$C$9*$C$8*$C$7*K446^2)*-1</f>
        <v>-8.9962171984722217E-4</v>
      </c>
      <c r="O446" s="19">
        <f>M446-N446-C$17</f>
        <v>-31.586452600502362</v>
      </c>
      <c r="P446" s="76">
        <f>O446*K446</f>
        <v>-1.7548029222501313</v>
      </c>
      <c r="Q446" s="81" t="str">
        <f>IF(L446&lt;0,"Braking","Not Braking")</f>
        <v>Braking</v>
      </c>
      <c r="R446" s="46">
        <f>(IF(L446&gt;0,(O446*((K446+K445)/2)),0)+R445)</f>
        <v>291616.39661771769</v>
      </c>
      <c r="S446" s="47">
        <f t="shared" si="38"/>
        <v>8.100455461603269E-2</v>
      </c>
      <c r="T446" s="56">
        <f>IF(L446&lt;0,((O446*((K446+K445)/2))+((N446*((K446+K445)/2))+C$17*((K446+K445)/2))),0)</f>
        <v>-18.38744212962963</v>
      </c>
      <c r="U446" s="57">
        <f>IF(L446&lt;0,((O446*((K446+K445)/2))+((N446*((K446+K445)/2))+C$17*((K446+K445)/2))),0)+U445</f>
        <v>-171383.88757716058</v>
      </c>
      <c r="V446" s="58">
        <f t="shared" si="39"/>
        <v>-4.7606635438100162E-2</v>
      </c>
      <c r="W446" s="52">
        <f t="shared" si="42"/>
        <v>-85993.114016346284</v>
      </c>
      <c r="X446" s="53">
        <f t="shared" si="40"/>
        <v>-2.3886976115651746E-2</v>
      </c>
      <c r="Y446" s="50">
        <f t="shared" si="41"/>
        <v>29.488435840277994</v>
      </c>
    </row>
    <row r="447" spans="7:25" x14ac:dyDescent="0.3">
      <c r="G447" s="37" t="s">
        <v>11</v>
      </c>
      <c r="H447" s="19">
        <v>445</v>
      </c>
      <c r="I447" s="19">
        <v>445</v>
      </c>
      <c r="J447" s="20">
        <v>0</v>
      </c>
      <c r="K447" s="21">
        <f t="shared" si="37"/>
        <v>0</v>
      </c>
      <c r="L447" s="21">
        <f>K447-K446</f>
        <v>-5.5555555555555559E-2</v>
      </c>
      <c r="M447" s="19">
        <f>$C$5*L447</f>
        <v>-16.047222222222224</v>
      </c>
      <c r="N447" s="19">
        <f>(0.5*$C$9*$C$8*$C$7*K447^2)*-1</f>
        <v>0</v>
      </c>
      <c r="O447" s="19">
        <f>M447-N447-C$17</f>
        <v>40.625147777777784</v>
      </c>
      <c r="P447" s="76">
        <f>O447*K447</f>
        <v>0</v>
      </c>
      <c r="Q447" s="81" t="str">
        <f>IF(L447&lt;0,"Braking","Not Braking")</f>
        <v>Braking</v>
      </c>
      <c r="R447" s="46">
        <f>(IF(L447&gt;0,(O447*((K447+K446)/2)),0)+R446)</f>
        <v>291616.39661771769</v>
      </c>
      <c r="S447" s="47">
        <f t="shared" si="38"/>
        <v>8.100455461603269E-2</v>
      </c>
      <c r="T447" s="56">
        <f>IF(L447&lt;0,((O447*((K447+K446)/2))+((N447*((K447+K446)/2))+C$17*((K447+K446)/2))),0)</f>
        <v>-0.4457561728395063</v>
      </c>
      <c r="U447" s="57">
        <f>IF(L447&lt;0,((O447*((K447+K446)/2))+((N447*((K447+K446)/2))+C$17*((K447+K446)/2))),0)+U446</f>
        <v>-171384.33333333343</v>
      </c>
      <c r="V447" s="58">
        <f t="shared" si="39"/>
        <v>-4.7606759259259286E-2</v>
      </c>
      <c r="W447" s="52">
        <f t="shared" si="42"/>
        <v>-85993.337677753065</v>
      </c>
      <c r="X447" s="53">
        <f t="shared" si="40"/>
        <v>-2.3887038243820297E-2</v>
      </c>
      <c r="Y447" s="50">
        <f t="shared" si="41"/>
        <v>29.488512537407985</v>
      </c>
    </row>
    <row r="448" spans="7:25" x14ac:dyDescent="0.3">
      <c r="G448" s="37" t="s">
        <v>11</v>
      </c>
      <c r="H448" s="19">
        <v>446</v>
      </c>
      <c r="I448" s="19">
        <v>446</v>
      </c>
      <c r="J448" s="20">
        <v>0</v>
      </c>
      <c r="K448" s="21">
        <f t="shared" si="37"/>
        <v>0</v>
      </c>
      <c r="L448" s="21">
        <f>K448-K447</f>
        <v>0</v>
      </c>
      <c r="M448" s="19">
        <f>$C$5*L448</f>
        <v>0</v>
      </c>
      <c r="N448" s="19">
        <f>(0.5*$C$9*$C$8*$C$7*K448^2)*-1</f>
        <v>0</v>
      </c>
      <c r="O448" s="19">
        <f>M448-N448-C$17</f>
        <v>56.672370000000008</v>
      </c>
      <c r="P448" s="76">
        <f>O448*K448</f>
        <v>0</v>
      </c>
      <c r="Q448" s="81" t="str">
        <f>IF(L448&lt;0,"Braking","Not Braking")</f>
        <v>Not Braking</v>
      </c>
      <c r="R448" s="46">
        <f>(IF(L448&gt;0,(O448*((K448+K447)/2)),0)+R447)</f>
        <v>291616.39661771769</v>
      </c>
      <c r="S448" s="47">
        <f t="shared" si="38"/>
        <v>8.100455461603269E-2</v>
      </c>
      <c r="T448" s="56">
        <f>IF(L448&lt;0,((O448*((K448+K447)/2))+((N448*((K448+K447)/2))+C$17*((K448+K447)/2))),0)</f>
        <v>0</v>
      </c>
      <c r="U448" s="57">
        <f>IF(L448&lt;0,((O448*((K448+K447)/2))+((N448*((K448+K447)/2))+C$17*((K448+K447)/2))),0)+U447</f>
        <v>-171384.33333333343</v>
      </c>
      <c r="V448" s="58">
        <f t="shared" si="39"/>
        <v>-4.7606759259259286E-2</v>
      </c>
      <c r="W448" s="52">
        <f t="shared" si="42"/>
        <v>-85993.337677753065</v>
      </c>
      <c r="X448" s="53">
        <f t="shared" si="40"/>
        <v>-2.3887038243820297E-2</v>
      </c>
      <c r="Y448" s="50">
        <f t="shared" si="41"/>
        <v>29.488512537407985</v>
      </c>
    </row>
    <row r="449" spans="7:25" x14ac:dyDescent="0.3">
      <c r="G449" s="37" t="s">
        <v>11</v>
      </c>
      <c r="H449" s="19">
        <v>447</v>
      </c>
      <c r="I449" s="19">
        <v>447</v>
      </c>
      <c r="J449" s="20">
        <v>0</v>
      </c>
      <c r="K449" s="21">
        <f t="shared" si="37"/>
        <v>0</v>
      </c>
      <c r="L449" s="21">
        <f>K449-K448</f>
        <v>0</v>
      </c>
      <c r="M449" s="19">
        <f>$C$5*L449</f>
        <v>0</v>
      </c>
      <c r="N449" s="19">
        <f>(0.5*$C$9*$C$8*$C$7*K449^2)*-1</f>
        <v>0</v>
      </c>
      <c r="O449" s="19">
        <f>M449-N449-C$17</f>
        <v>56.672370000000008</v>
      </c>
      <c r="P449" s="76">
        <f>O449*K449</f>
        <v>0</v>
      </c>
      <c r="Q449" s="81" t="str">
        <f>IF(L449&lt;0,"Braking","Not Braking")</f>
        <v>Not Braking</v>
      </c>
      <c r="R449" s="46">
        <f>(IF(L449&gt;0,(O449*((K449+K448)/2)),0)+R448)</f>
        <v>291616.39661771769</v>
      </c>
      <c r="S449" s="47">
        <f t="shared" si="38"/>
        <v>8.100455461603269E-2</v>
      </c>
      <c r="T449" s="56">
        <f>IF(L449&lt;0,((O449*((K449+K448)/2))+((N449*((K449+K448)/2))+C$17*((K449+K448)/2))),0)</f>
        <v>0</v>
      </c>
      <c r="U449" s="57">
        <f>IF(L449&lt;0,((O449*((K449+K448)/2))+((N449*((K449+K448)/2))+C$17*((K449+K448)/2))),0)+U448</f>
        <v>-171384.33333333343</v>
      </c>
      <c r="V449" s="58">
        <f t="shared" si="39"/>
        <v>-4.7606759259259286E-2</v>
      </c>
      <c r="W449" s="52">
        <f t="shared" si="42"/>
        <v>-85993.337677753065</v>
      </c>
      <c r="X449" s="53">
        <f t="shared" si="40"/>
        <v>-2.3887038243820297E-2</v>
      </c>
      <c r="Y449" s="50">
        <f t="shared" si="41"/>
        <v>29.488512537407985</v>
      </c>
    </row>
    <row r="450" spans="7:25" x14ac:dyDescent="0.3">
      <c r="G450" s="37" t="s">
        <v>11</v>
      </c>
      <c r="H450" s="19">
        <v>448</v>
      </c>
      <c r="I450" s="19">
        <v>448</v>
      </c>
      <c r="J450" s="20">
        <v>0</v>
      </c>
      <c r="K450" s="21">
        <f t="shared" si="37"/>
        <v>0</v>
      </c>
      <c r="L450" s="21">
        <f>K450-K449</f>
        <v>0</v>
      </c>
      <c r="M450" s="19">
        <f>$C$5*L450</f>
        <v>0</v>
      </c>
      <c r="N450" s="19">
        <f>(0.5*$C$9*$C$8*$C$7*K450^2)*-1</f>
        <v>0</v>
      </c>
      <c r="O450" s="19">
        <f>M450-N450-C$17</f>
        <v>56.672370000000008</v>
      </c>
      <c r="P450" s="76">
        <f>O450*K450</f>
        <v>0</v>
      </c>
      <c r="Q450" s="81" t="str">
        <f>IF(L450&lt;0,"Braking","Not Braking")</f>
        <v>Not Braking</v>
      </c>
      <c r="R450" s="46">
        <f>(IF(L450&gt;0,(O450*((K450+K449)/2)),0)+R449)</f>
        <v>291616.39661771769</v>
      </c>
      <c r="S450" s="47">
        <f t="shared" si="38"/>
        <v>8.100455461603269E-2</v>
      </c>
      <c r="T450" s="56">
        <f>IF(L450&lt;0,((O450*((K450+K449)/2))+((N450*((K450+K449)/2))+C$17*((K450+K449)/2))),0)</f>
        <v>0</v>
      </c>
      <c r="U450" s="57">
        <f>IF(L450&lt;0,((O450*((K450+K449)/2))+((N450*((K450+K449)/2))+C$17*((K450+K449)/2))),0)+U449</f>
        <v>-171384.33333333343</v>
      </c>
      <c r="V450" s="58">
        <f t="shared" si="39"/>
        <v>-4.7606759259259286E-2</v>
      </c>
      <c r="W450" s="52">
        <f t="shared" si="42"/>
        <v>-85993.337677753065</v>
      </c>
      <c r="X450" s="53">
        <f t="shared" si="40"/>
        <v>-2.3887038243820297E-2</v>
      </c>
      <c r="Y450" s="50">
        <f t="shared" si="41"/>
        <v>29.488512537407985</v>
      </c>
    </row>
    <row r="451" spans="7:25" x14ac:dyDescent="0.3">
      <c r="G451" s="37" t="s">
        <v>11</v>
      </c>
      <c r="H451" s="19">
        <v>449</v>
      </c>
      <c r="I451" s="19">
        <v>449</v>
      </c>
      <c r="J451" s="20">
        <v>0</v>
      </c>
      <c r="K451" s="21">
        <f t="shared" ref="K451:K514" si="43">J451/3.6</f>
        <v>0</v>
      </c>
      <c r="L451" s="21">
        <f>K451-K450</f>
        <v>0</v>
      </c>
      <c r="M451" s="19">
        <f>$C$5*L451</f>
        <v>0</v>
      </c>
      <c r="N451" s="19">
        <f>(0.5*$C$9*$C$8*$C$7*K451^2)*-1</f>
        <v>0</v>
      </c>
      <c r="O451" s="19">
        <f>M451-N451-C$17</f>
        <v>56.672370000000008</v>
      </c>
      <c r="P451" s="76">
        <f>O451*K451</f>
        <v>0</v>
      </c>
      <c r="Q451" s="81" t="str">
        <f>IF(L451&lt;0,"Braking","Not Braking")</f>
        <v>Not Braking</v>
      </c>
      <c r="R451" s="46">
        <f>(IF(L451&gt;0,(O451*((K451+K450)/2)),0)+R450)</f>
        <v>291616.39661771769</v>
      </c>
      <c r="S451" s="47">
        <f t="shared" ref="S451:S514" si="44">R451/3600000</f>
        <v>8.100455461603269E-2</v>
      </c>
      <c r="T451" s="56">
        <f>IF(L451&lt;0,((O451*((K451+K450)/2))+((N451*((K451+K450)/2))+C$17*((K451+K450)/2))),0)</f>
        <v>0</v>
      </c>
      <c r="U451" s="57">
        <f>IF(L451&lt;0,((O451*((K451+K450)/2))+((N451*((K451+K450)/2))+C$17*((K451+K450)/2))),0)+U450</f>
        <v>-171384.33333333343</v>
      </c>
      <c r="V451" s="58">
        <f t="shared" ref="V451:V514" si="45">U451/3600000</f>
        <v>-4.7606759259259286E-2</v>
      </c>
      <c r="W451" s="52">
        <f t="shared" si="42"/>
        <v>-85993.337677753065</v>
      </c>
      <c r="X451" s="53">
        <f t="shared" ref="X451:X514" si="46">W451/3600000</f>
        <v>-2.3887038243820297E-2</v>
      </c>
      <c r="Y451" s="50">
        <f t="shared" si="41"/>
        <v>29.488512537407985</v>
      </c>
    </row>
    <row r="452" spans="7:25" x14ac:dyDescent="0.3">
      <c r="G452" s="37" t="s">
        <v>11</v>
      </c>
      <c r="H452" s="19">
        <v>450</v>
      </c>
      <c r="I452" s="19">
        <v>450</v>
      </c>
      <c r="J452" s="20">
        <v>0</v>
      </c>
      <c r="K452" s="21">
        <f t="shared" si="43"/>
        <v>0</v>
      </c>
      <c r="L452" s="21">
        <f>K452-K451</f>
        <v>0</v>
      </c>
      <c r="M452" s="19">
        <f>$C$5*L452</f>
        <v>0</v>
      </c>
      <c r="N452" s="19">
        <f>(0.5*$C$9*$C$8*$C$7*K452^2)*-1</f>
        <v>0</v>
      </c>
      <c r="O452" s="19">
        <f>M452-N452-C$17</f>
        <v>56.672370000000008</v>
      </c>
      <c r="P452" s="76">
        <f>O452*K452</f>
        <v>0</v>
      </c>
      <c r="Q452" s="81" t="str">
        <f>IF(L452&lt;0,"Braking","Not Braking")</f>
        <v>Not Braking</v>
      </c>
      <c r="R452" s="46">
        <f>(IF(L452&gt;0,(O452*((K452+K451)/2)),0)+R451)</f>
        <v>291616.39661771769</v>
      </c>
      <c r="S452" s="47">
        <f t="shared" si="44"/>
        <v>8.100455461603269E-2</v>
      </c>
      <c r="T452" s="56">
        <f>IF(L452&lt;0,((O452*((K452+K451)/2))+((N452*((K452+K451)/2))+C$17*((K452+K451)/2))),0)</f>
        <v>0</v>
      </c>
      <c r="U452" s="57">
        <f>IF(L452&lt;0,((O452*((K452+K451)/2))+((N452*((K452+K451)/2))+C$17*((K452+K451)/2))),0)+U451</f>
        <v>-171384.33333333343</v>
      </c>
      <c r="V452" s="58">
        <f t="shared" si="45"/>
        <v>-4.7606759259259286E-2</v>
      </c>
      <c r="W452" s="52">
        <f t="shared" si="42"/>
        <v>-85993.337677753065</v>
      </c>
      <c r="X452" s="53">
        <f t="shared" si="46"/>
        <v>-2.3887038243820297E-2</v>
      </c>
      <c r="Y452" s="50">
        <f t="shared" si="41"/>
        <v>29.488512537407985</v>
      </c>
    </row>
    <row r="453" spans="7:25" x14ac:dyDescent="0.3">
      <c r="G453" s="37" t="s">
        <v>11</v>
      </c>
      <c r="H453" s="19">
        <v>451</v>
      </c>
      <c r="I453" s="19">
        <v>451</v>
      </c>
      <c r="J453" s="20">
        <v>0</v>
      </c>
      <c r="K453" s="21">
        <f t="shared" si="43"/>
        <v>0</v>
      </c>
      <c r="L453" s="21">
        <f>K453-K452</f>
        <v>0</v>
      </c>
      <c r="M453" s="19">
        <f>$C$5*L453</f>
        <v>0</v>
      </c>
      <c r="N453" s="19">
        <f>(0.5*$C$9*$C$8*$C$7*K453^2)*-1</f>
        <v>0</v>
      </c>
      <c r="O453" s="19">
        <f>M453-N453-C$17</f>
        <v>56.672370000000008</v>
      </c>
      <c r="P453" s="76">
        <f>O453*K453</f>
        <v>0</v>
      </c>
      <c r="Q453" s="81" t="str">
        <f>IF(L453&lt;0,"Braking","Not Braking")</f>
        <v>Not Braking</v>
      </c>
      <c r="R453" s="46">
        <f>(IF(L453&gt;0,(O453*((K453+K452)/2)),0)+R452)</f>
        <v>291616.39661771769</v>
      </c>
      <c r="S453" s="47">
        <f t="shared" si="44"/>
        <v>8.100455461603269E-2</v>
      </c>
      <c r="T453" s="56">
        <f>IF(L453&lt;0,((O453*((K453+K452)/2))+((N453*((K453+K452)/2))+C$17*((K453+K452)/2))),0)</f>
        <v>0</v>
      </c>
      <c r="U453" s="57">
        <f>IF(L453&lt;0,((O453*((K453+K452)/2))+((N453*((K453+K452)/2))+C$17*((K453+K452)/2))),0)+U452</f>
        <v>-171384.33333333343</v>
      </c>
      <c r="V453" s="58">
        <f t="shared" si="45"/>
        <v>-4.7606759259259286E-2</v>
      </c>
      <c r="W453" s="52">
        <f t="shared" si="42"/>
        <v>-85993.337677753065</v>
      </c>
      <c r="X453" s="53">
        <f t="shared" si="46"/>
        <v>-2.3887038243820297E-2</v>
      </c>
      <c r="Y453" s="50">
        <f t="shared" si="41"/>
        <v>29.488512537407985</v>
      </c>
    </row>
    <row r="454" spans="7:25" x14ac:dyDescent="0.3">
      <c r="G454" s="37" t="s">
        <v>11</v>
      </c>
      <c r="H454" s="19">
        <v>452</v>
      </c>
      <c r="I454" s="19">
        <v>452</v>
      </c>
      <c r="J454" s="20">
        <v>0</v>
      </c>
      <c r="K454" s="21">
        <f t="shared" si="43"/>
        <v>0</v>
      </c>
      <c r="L454" s="21">
        <f>K454-K453</f>
        <v>0</v>
      </c>
      <c r="M454" s="19">
        <f>$C$5*L454</f>
        <v>0</v>
      </c>
      <c r="N454" s="19">
        <f>(0.5*$C$9*$C$8*$C$7*K454^2)*-1</f>
        <v>0</v>
      </c>
      <c r="O454" s="19">
        <f>M454-N454-C$17</f>
        <v>56.672370000000008</v>
      </c>
      <c r="P454" s="76">
        <f>O454*K454</f>
        <v>0</v>
      </c>
      <c r="Q454" s="81" t="str">
        <f>IF(L454&lt;0,"Braking","Not Braking")</f>
        <v>Not Braking</v>
      </c>
      <c r="R454" s="46">
        <f>(IF(L454&gt;0,(O454*((K454+K453)/2)),0)+R453)</f>
        <v>291616.39661771769</v>
      </c>
      <c r="S454" s="47">
        <f t="shared" si="44"/>
        <v>8.100455461603269E-2</v>
      </c>
      <c r="T454" s="56">
        <f>IF(L454&lt;0,((O454*((K454+K453)/2))+((N454*((K454+K453)/2))+C$17*((K454+K453)/2))),0)</f>
        <v>0</v>
      </c>
      <c r="U454" s="57">
        <f>IF(L454&lt;0,((O454*((K454+K453)/2))+((N454*((K454+K453)/2))+C$17*((K454+K453)/2))),0)+U453</f>
        <v>-171384.33333333343</v>
      </c>
      <c r="V454" s="58">
        <f t="shared" si="45"/>
        <v>-4.7606759259259286E-2</v>
      </c>
      <c r="W454" s="52">
        <f t="shared" si="42"/>
        <v>-85993.337677753065</v>
      </c>
      <c r="X454" s="53">
        <f t="shared" si="46"/>
        <v>-2.3887038243820297E-2</v>
      </c>
      <c r="Y454" s="50">
        <f t="shared" si="41"/>
        <v>29.488512537407985</v>
      </c>
    </row>
    <row r="455" spans="7:25" x14ac:dyDescent="0.3">
      <c r="G455" s="37" t="s">
        <v>11</v>
      </c>
      <c r="H455" s="19">
        <v>453</v>
      </c>
      <c r="I455" s="19">
        <v>453</v>
      </c>
      <c r="J455" s="20">
        <v>0</v>
      </c>
      <c r="K455" s="21">
        <f t="shared" si="43"/>
        <v>0</v>
      </c>
      <c r="L455" s="21">
        <f>K455-K454</f>
        <v>0</v>
      </c>
      <c r="M455" s="19">
        <f>$C$5*L455</f>
        <v>0</v>
      </c>
      <c r="N455" s="19">
        <f>(0.5*$C$9*$C$8*$C$7*K455^2)*-1</f>
        <v>0</v>
      </c>
      <c r="O455" s="19">
        <f>M455-N455-C$17</f>
        <v>56.672370000000008</v>
      </c>
      <c r="P455" s="76">
        <f>O455*K455</f>
        <v>0</v>
      </c>
      <c r="Q455" s="81" t="str">
        <f>IF(L455&lt;0,"Braking","Not Braking")</f>
        <v>Not Braking</v>
      </c>
      <c r="R455" s="46">
        <f>(IF(L455&gt;0,(O455*((K455+K454)/2)),0)+R454)</f>
        <v>291616.39661771769</v>
      </c>
      <c r="S455" s="47">
        <f t="shared" si="44"/>
        <v>8.100455461603269E-2</v>
      </c>
      <c r="T455" s="56">
        <f>IF(L455&lt;0,((O455*((K455+K454)/2))+((N455*((K455+K454)/2))+C$17*((K455+K454)/2))),0)</f>
        <v>0</v>
      </c>
      <c r="U455" s="57">
        <f>IF(L455&lt;0,((O455*((K455+K454)/2))+((N455*((K455+K454)/2))+C$17*((K455+K454)/2))),0)+U454</f>
        <v>-171384.33333333343</v>
      </c>
      <c r="V455" s="58">
        <f t="shared" si="45"/>
        <v>-4.7606759259259286E-2</v>
      </c>
      <c r="W455" s="52">
        <f t="shared" si="42"/>
        <v>-85993.337677753065</v>
      </c>
      <c r="X455" s="53">
        <f t="shared" si="46"/>
        <v>-2.3887038243820297E-2</v>
      </c>
      <c r="Y455" s="50">
        <f t="shared" si="41"/>
        <v>29.488512537407985</v>
      </c>
    </row>
    <row r="456" spans="7:25" x14ac:dyDescent="0.3">
      <c r="G456" s="37" t="s">
        <v>11</v>
      </c>
      <c r="H456" s="19">
        <v>454</v>
      </c>
      <c r="I456" s="19">
        <v>454</v>
      </c>
      <c r="J456" s="20">
        <v>0</v>
      </c>
      <c r="K456" s="21">
        <f t="shared" si="43"/>
        <v>0</v>
      </c>
      <c r="L456" s="21">
        <f>K456-K455</f>
        <v>0</v>
      </c>
      <c r="M456" s="19">
        <f>$C$5*L456</f>
        <v>0</v>
      </c>
      <c r="N456" s="19">
        <f>(0.5*$C$9*$C$8*$C$7*K456^2)*-1</f>
        <v>0</v>
      </c>
      <c r="O456" s="19">
        <f>M456-N456-C$17</f>
        <v>56.672370000000008</v>
      </c>
      <c r="P456" s="76">
        <f>O456*K456</f>
        <v>0</v>
      </c>
      <c r="Q456" s="81" t="str">
        <f>IF(L456&lt;0,"Braking","Not Braking")</f>
        <v>Not Braking</v>
      </c>
      <c r="R456" s="46">
        <f>(IF(L456&gt;0,(O456*((K456+K455)/2)),0)+R455)</f>
        <v>291616.39661771769</v>
      </c>
      <c r="S456" s="47">
        <f t="shared" si="44"/>
        <v>8.100455461603269E-2</v>
      </c>
      <c r="T456" s="56">
        <f>IF(L456&lt;0,((O456*((K456+K455)/2))+((N456*((K456+K455)/2))+C$17*((K456+K455)/2))),0)</f>
        <v>0</v>
      </c>
      <c r="U456" s="57">
        <f>IF(L456&lt;0,((O456*((K456+K455)/2))+((N456*((K456+K455)/2))+C$17*((K456+K455)/2))),0)+U455</f>
        <v>-171384.33333333343</v>
      </c>
      <c r="V456" s="58">
        <f t="shared" si="45"/>
        <v>-4.7606759259259286E-2</v>
      </c>
      <c r="W456" s="52">
        <f t="shared" si="42"/>
        <v>-85993.337677753065</v>
      </c>
      <c r="X456" s="53">
        <f t="shared" si="46"/>
        <v>-2.3887038243820297E-2</v>
      </c>
      <c r="Y456" s="50">
        <f t="shared" si="41"/>
        <v>29.488512537407985</v>
      </c>
    </row>
    <row r="457" spans="7:25" x14ac:dyDescent="0.3">
      <c r="G457" s="37" t="s">
        <v>11</v>
      </c>
      <c r="H457" s="19">
        <v>455</v>
      </c>
      <c r="I457" s="19">
        <v>455</v>
      </c>
      <c r="J457" s="20">
        <v>0</v>
      </c>
      <c r="K457" s="21">
        <f t="shared" si="43"/>
        <v>0</v>
      </c>
      <c r="L457" s="21">
        <f>K457-K456</f>
        <v>0</v>
      </c>
      <c r="M457" s="19">
        <f>$C$5*L457</f>
        <v>0</v>
      </c>
      <c r="N457" s="19">
        <f>(0.5*$C$9*$C$8*$C$7*K457^2)*-1</f>
        <v>0</v>
      </c>
      <c r="O457" s="19">
        <f>M457-N457-C$17</f>
        <v>56.672370000000008</v>
      </c>
      <c r="P457" s="76">
        <f>O457*K457</f>
        <v>0</v>
      </c>
      <c r="Q457" s="81" t="str">
        <f>IF(L457&lt;0,"Braking","Not Braking")</f>
        <v>Not Braking</v>
      </c>
      <c r="R457" s="46">
        <f>(IF(L457&gt;0,(O457*((K457+K456)/2)),0)+R456)</f>
        <v>291616.39661771769</v>
      </c>
      <c r="S457" s="47">
        <f t="shared" si="44"/>
        <v>8.100455461603269E-2</v>
      </c>
      <c r="T457" s="56">
        <f>IF(L457&lt;0,((O457*((K457+K456)/2))+((N457*((K457+K456)/2))+C$17*((K457+K456)/2))),0)</f>
        <v>0</v>
      </c>
      <c r="U457" s="57">
        <f>IF(L457&lt;0,((O457*((K457+K456)/2))+((N457*((K457+K456)/2))+C$17*((K457+K456)/2))),0)+U456</f>
        <v>-171384.33333333343</v>
      </c>
      <c r="V457" s="58">
        <f t="shared" si="45"/>
        <v>-4.7606759259259286E-2</v>
      </c>
      <c r="W457" s="52">
        <f t="shared" si="42"/>
        <v>-85993.337677753065</v>
      </c>
      <c r="X457" s="53">
        <f t="shared" si="46"/>
        <v>-2.3887038243820297E-2</v>
      </c>
      <c r="Y457" s="50">
        <f t="shared" si="41"/>
        <v>29.488512537407985</v>
      </c>
    </row>
    <row r="458" spans="7:25" x14ac:dyDescent="0.3">
      <c r="G458" s="37" t="s">
        <v>11</v>
      </c>
      <c r="H458" s="19">
        <v>456</v>
      </c>
      <c r="I458" s="19">
        <v>456</v>
      </c>
      <c r="J458" s="20">
        <v>0</v>
      </c>
      <c r="K458" s="21">
        <f t="shared" si="43"/>
        <v>0</v>
      </c>
      <c r="L458" s="21">
        <f>K458-K457</f>
        <v>0</v>
      </c>
      <c r="M458" s="19">
        <f>$C$5*L458</f>
        <v>0</v>
      </c>
      <c r="N458" s="19">
        <f>(0.5*$C$9*$C$8*$C$7*K458^2)*-1</f>
        <v>0</v>
      </c>
      <c r="O458" s="19">
        <f>M458-N458-C$17</f>
        <v>56.672370000000008</v>
      </c>
      <c r="P458" s="76">
        <f>O458*K458</f>
        <v>0</v>
      </c>
      <c r="Q458" s="81" t="str">
        <f>IF(L458&lt;0,"Braking","Not Braking")</f>
        <v>Not Braking</v>
      </c>
      <c r="R458" s="46">
        <f>(IF(L458&gt;0,(O458*((K458+K457)/2)),0)+R457)</f>
        <v>291616.39661771769</v>
      </c>
      <c r="S458" s="47">
        <f t="shared" si="44"/>
        <v>8.100455461603269E-2</v>
      </c>
      <c r="T458" s="56">
        <f>IF(L458&lt;0,((O458*((K458+K457)/2))+((N458*((K458+K457)/2))+C$17*((K458+K457)/2))),0)</f>
        <v>0</v>
      </c>
      <c r="U458" s="57">
        <f>IF(L458&lt;0,((O458*((K458+K457)/2))+((N458*((K458+K457)/2))+C$17*((K458+K457)/2))),0)+U457</f>
        <v>-171384.33333333343</v>
      </c>
      <c r="V458" s="58">
        <f t="shared" si="45"/>
        <v>-4.7606759259259286E-2</v>
      </c>
      <c r="W458" s="52">
        <f t="shared" si="42"/>
        <v>-85993.337677753065</v>
      </c>
      <c r="X458" s="53">
        <f t="shared" si="46"/>
        <v>-2.3887038243820297E-2</v>
      </c>
      <c r="Y458" s="50">
        <f t="shared" si="41"/>
        <v>29.488512537407985</v>
      </c>
    </row>
    <row r="459" spans="7:25" x14ac:dyDescent="0.3">
      <c r="G459" s="37" t="s">
        <v>11</v>
      </c>
      <c r="H459" s="19">
        <v>457</v>
      </c>
      <c r="I459" s="19">
        <v>457</v>
      </c>
      <c r="J459" s="20">
        <v>0</v>
      </c>
      <c r="K459" s="21">
        <f t="shared" si="43"/>
        <v>0</v>
      </c>
      <c r="L459" s="21">
        <f>K459-K458</f>
        <v>0</v>
      </c>
      <c r="M459" s="19">
        <f>$C$5*L459</f>
        <v>0</v>
      </c>
      <c r="N459" s="19">
        <f>(0.5*$C$9*$C$8*$C$7*K459^2)*-1</f>
        <v>0</v>
      </c>
      <c r="O459" s="19">
        <f>M459-N459-C$17</f>
        <v>56.672370000000008</v>
      </c>
      <c r="P459" s="76">
        <f>O459*K459</f>
        <v>0</v>
      </c>
      <c r="Q459" s="81" t="str">
        <f>IF(L459&lt;0,"Braking","Not Braking")</f>
        <v>Not Braking</v>
      </c>
      <c r="R459" s="46">
        <f>(IF(L459&gt;0,(O459*((K459+K458)/2)),0)+R458)</f>
        <v>291616.39661771769</v>
      </c>
      <c r="S459" s="47">
        <f t="shared" si="44"/>
        <v>8.100455461603269E-2</v>
      </c>
      <c r="T459" s="56">
        <f>IF(L459&lt;0,((O459*((K459+K458)/2))+((N459*((K459+K458)/2))+C$17*((K459+K458)/2))),0)</f>
        <v>0</v>
      </c>
      <c r="U459" s="57">
        <f>IF(L459&lt;0,((O459*((K459+K458)/2))+((N459*((K459+K458)/2))+C$17*((K459+K458)/2))),0)+U458</f>
        <v>-171384.33333333343</v>
      </c>
      <c r="V459" s="58">
        <f t="shared" si="45"/>
        <v>-4.7606759259259286E-2</v>
      </c>
      <c r="W459" s="52">
        <f t="shared" si="42"/>
        <v>-85993.337677753065</v>
      </c>
      <c r="X459" s="53">
        <f t="shared" si="46"/>
        <v>-2.3887038243820297E-2</v>
      </c>
      <c r="Y459" s="50">
        <f t="shared" si="41"/>
        <v>29.488512537407985</v>
      </c>
    </row>
    <row r="460" spans="7:25" x14ac:dyDescent="0.3">
      <c r="G460" s="37" t="s">
        <v>11</v>
      </c>
      <c r="H460" s="19">
        <v>458</v>
      </c>
      <c r="I460" s="19">
        <v>458</v>
      </c>
      <c r="J460" s="20">
        <v>0</v>
      </c>
      <c r="K460" s="21">
        <f t="shared" si="43"/>
        <v>0</v>
      </c>
      <c r="L460" s="21">
        <f>K460-K459</f>
        <v>0</v>
      </c>
      <c r="M460" s="19">
        <f>$C$5*L460</f>
        <v>0</v>
      </c>
      <c r="N460" s="19">
        <f>(0.5*$C$9*$C$8*$C$7*K460^2)*-1</f>
        <v>0</v>
      </c>
      <c r="O460" s="19">
        <f>M460-N460-C$17</f>
        <v>56.672370000000008</v>
      </c>
      <c r="P460" s="76">
        <f>O460*K460</f>
        <v>0</v>
      </c>
      <c r="Q460" s="81" t="str">
        <f>IF(L460&lt;0,"Braking","Not Braking")</f>
        <v>Not Braking</v>
      </c>
      <c r="R460" s="46">
        <f>(IF(L460&gt;0,(O460*((K460+K459)/2)),0)+R459)</f>
        <v>291616.39661771769</v>
      </c>
      <c r="S460" s="47">
        <f t="shared" si="44"/>
        <v>8.100455461603269E-2</v>
      </c>
      <c r="T460" s="56">
        <f>IF(L460&lt;0,((O460*((K460+K459)/2))+((N460*((K460+K459)/2))+C$17*((K460+K459)/2))),0)</f>
        <v>0</v>
      </c>
      <c r="U460" s="57">
        <f>IF(L460&lt;0,((O460*((K460+K459)/2))+((N460*((K460+K459)/2))+C$17*((K460+K459)/2))),0)+U459</f>
        <v>-171384.33333333343</v>
      </c>
      <c r="V460" s="58">
        <f t="shared" si="45"/>
        <v>-4.7606759259259286E-2</v>
      </c>
      <c r="W460" s="52">
        <f t="shared" si="42"/>
        <v>-85993.337677753065</v>
      </c>
      <c r="X460" s="53">
        <f t="shared" si="46"/>
        <v>-2.3887038243820297E-2</v>
      </c>
      <c r="Y460" s="50">
        <f t="shared" si="41"/>
        <v>29.488512537407985</v>
      </c>
    </row>
    <row r="461" spans="7:25" x14ac:dyDescent="0.3">
      <c r="G461" s="37" t="s">
        <v>11</v>
      </c>
      <c r="H461" s="19">
        <v>459</v>
      </c>
      <c r="I461" s="19">
        <v>459</v>
      </c>
      <c r="J461" s="20">
        <v>0</v>
      </c>
      <c r="K461" s="21">
        <f t="shared" si="43"/>
        <v>0</v>
      </c>
      <c r="L461" s="21">
        <f>K461-K460</f>
        <v>0</v>
      </c>
      <c r="M461" s="19">
        <f>$C$5*L461</f>
        <v>0</v>
      </c>
      <c r="N461" s="19">
        <f>(0.5*$C$9*$C$8*$C$7*K461^2)*-1</f>
        <v>0</v>
      </c>
      <c r="O461" s="19">
        <f>M461-N461-C$17</f>
        <v>56.672370000000008</v>
      </c>
      <c r="P461" s="76">
        <f>O461*K461</f>
        <v>0</v>
      </c>
      <c r="Q461" s="81" t="str">
        <f>IF(L461&lt;0,"Braking","Not Braking")</f>
        <v>Not Braking</v>
      </c>
      <c r="R461" s="46">
        <f>(IF(L461&gt;0,(O461*((K461+K460)/2)),0)+R460)</f>
        <v>291616.39661771769</v>
      </c>
      <c r="S461" s="47">
        <f t="shared" si="44"/>
        <v>8.100455461603269E-2</v>
      </c>
      <c r="T461" s="56">
        <f>IF(L461&lt;0,((O461*((K461+K460)/2))+((N461*((K461+K460)/2))+C$17*((K461+K460)/2))),0)</f>
        <v>0</v>
      </c>
      <c r="U461" s="57">
        <f>IF(L461&lt;0,((O461*((K461+K460)/2))+((N461*((K461+K460)/2))+C$17*((K461+K460)/2))),0)+U460</f>
        <v>-171384.33333333343</v>
      </c>
      <c r="V461" s="58">
        <f t="shared" si="45"/>
        <v>-4.7606759259259286E-2</v>
      </c>
      <c r="W461" s="52">
        <f t="shared" si="42"/>
        <v>-85993.337677753065</v>
      </c>
      <c r="X461" s="53">
        <f t="shared" si="46"/>
        <v>-2.3887038243820297E-2</v>
      </c>
      <c r="Y461" s="50">
        <f t="shared" si="41"/>
        <v>29.488512537407985</v>
      </c>
    </row>
    <row r="462" spans="7:25" x14ac:dyDescent="0.3">
      <c r="G462" s="37" t="s">
        <v>11</v>
      </c>
      <c r="H462" s="19">
        <v>460</v>
      </c>
      <c r="I462" s="19">
        <v>460</v>
      </c>
      <c r="J462" s="20">
        <v>0</v>
      </c>
      <c r="K462" s="21">
        <f t="shared" si="43"/>
        <v>0</v>
      </c>
      <c r="L462" s="21">
        <f>K462-K461</f>
        <v>0</v>
      </c>
      <c r="M462" s="19">
        <f>$C$5*L462</f>
        <v>0</v>
      </c>
      <c r="N462" s="19">
        <f>(0.5*$C$9*$C$8*$C$7*K462^2)*-1</f>
        <v>0</v>
      </c>
      <c r="O462" s="19">
        <f>M462-N462-C$17</f>
        <v>56.672370000000008</v>
      </c>
      <c r="P462" s="76">
        <f>O462*K462</f>
        <v>0</v>
      </c>
      <c r="Q462" s="81" t="str">
        <f>IF(L462&lt;0,"Braking","Not Braking")</f>
        <v>Not Braking</v>
      </c>
      <c r="R462" s="46">
        <f>(IF(L462&gt;0,(O462*((K462+K461)/2)),0)+R461)</f>
        <v>291616.39661771769</v>
      </c>
      <c r="S462" s="47">
        <f t="shared" si="44"/>
        <v>8.100455461603269E-2</v>
      </c>
      <c r="T462" s="56">
        <f>IF(L462&lt;0,((O462*((K462+K461)/2))+((N462*((K462+K461)/2))+C$17*((K462+K461)/2))),0)</f>
        <v>0</v>
      </c>
      <c r="U462" s="57">
        <f>IF(L462&lt;0,((O462*((K462+K461)/2))+((N462*((K462+K461)/2))+C$17*((K462+K461)/2))),0)+U461</f>
        <v>-171384.33333333343</v>
      </c>
      <c r="V462" s="58">
        <f t="shared" si="45"/>
        <v>-4.7606759259259286E-2</v>
      </c>
      <c r="W462" s="52">
        <f t="shared" si="42"/>
        <v>-85993.337677753065</v>
      </c>
      <c r="X462" s="53">
        <f t="shared" si="46"/>
        <v>-2.3887038243820297E-2</v>
      </c>
      <c r="Y462" s="50">
        <f t="shared" si="41"/>
        <v>29.488512537407985</v>
      </c>
    </row>
    <row r="463" spans="7:25" x14ac:dyDescent="0.3">
      <c r="G463" s="37" t="s">
        <v>11</v>
      </c>
      <c r="H463" s="19">
        <v>461</v>
      </c>
      <c r="I463" s="19">
        <v>461</v>
      </c>
      <c r="J463" s="20">
        <v>0</v>
      </c>
      <c r="K463" s="21">
        <f t="shared" si="43"/>
        <v>0</v>
      </c>
      <c r="L463" s="21">
        <f>K463-K462</f>
        <v>0</v>
      </c>
      <c r="M463" s="19">
        <f>$C$5*L463</f>
        <v>0</v>
      </c>
      <c r="N463" s="19">
        <f>(0.5*$C$9*$C$8*$C$7*K463^2)*-1</f>
        <v>0</v>
      </c>
      <c r="O463" s="19">
        <f>M463-N463-C$17</f>
        <v>56.672370000000008</v>
      </c>
      <c r="P463" s="76">
        <f>O463*K463</f>
        <v>0</v>
      </c>
      <c r="Q463" s="81" t="str">
        <f>IF(L463&lt;0,"Braking","Not Braking")</f>
        <v>Not Braking</v>
      </c>
      <c r="R463" s="46">
        <f>(IF(L463&gt;0,(O463*((K463+K462)/2)),0)+R462)</f>
        <v>291616.39661771769</v>
      </c>
      <c r="S463" s="47">
        <f t="shared" si="44"/>
        <v>8.100455461603269E-2</v>
      </c>
      <c r="T463" s="56">
        <f>IF(L463&lt;0,((O463*((K463+K462)/2))+((N463*((K463+K462)/2))+C$17*((K463+K462)/2))),0)</f>
        <v>0</v>
      </c>
      <c r="U463" s="57">
        <f>IF(L463&lt;0,((O463*((K463+K462)/2))+((N463*((K463+K462)/2))+C$17*((K463+K462)/2))),0)+U462</f>
        <v>-171384.33333333343</v>
      </c>
      <c r="V463" s="58">
        <f t="shared" si="45"/>
        <v>-4.7606759259259286E-2</v>
      </c>
      <c r="W463" s="52">
        <f t="shared" si="42"/>
        <v>-85993.337677753065</v>
      </c>
      <c r="X463" s="53">
        <f t="shared" si="46"/>
        <v>-2.3887038243820297E-2</v>
      </c>
      <c r="Y463" s="50">
        <f t="shared" ref="Y463:Y526" si="47">(X463/S463)*100*-1</f>
        <v>29.488512537407985</v>
      </c>
    </row>
    <row r="464" spans="7:25" x14ac:dyDescent="0.3">
      <c r="G464" s="37" t="s">
        <v>11</v>
      </c>
      <c r="H464" s="19">
        <v>462</v>
      </c>
      <c r="I464" s="19">
        <v>462</v>
      </c>
      <c r="J464" s="20">
        <v>0</v>
      </c>
      <c r="K464" s="21">
        <f t="shared" si="43"/>
        <v>0</v>
      </c>
      <c r="L464" s="21">
        <f>K464-K463</f>
        <v>0</v>
      </c>
      <c r="M464" s="19">
        <f>$C$5*L464</f>
        <v>0</v>
      </c>
      <c r="N464" s="19">
        <f>(0.5*$C$9*$C$8*$C$7*K464^2)*-1</f>
        <v>0</v>
      </c>
      <c r="O464" s="19">
        <f>M464-N464-C$17</f>
        <v>56.672370000000008</v>
      </c>
      <c r="P464" s="76">
        <f>O464*K464</f>
        <v>0</v>
      </c>
      <c r="Q464" s="81" t="str">
        <f>IF(L464&lt;0,"Braking","Not Braking")</f>
        <v>Not Braking</v>
      </c>
      <c r="R464" s="46">
        <f>(IF(L464&gt;0,(O464*((K464+K463)/2)),0)+R463)</f>
        <v>291616.39661771769</v>
      </c>
      <c r="S464" s="47">
        <f t="shared" si="44"/>
        <v>8.100455461603269E-2</v>
      </c>
      <c r="T464" s="56">
        <f>IF(L464&lt;0,((O464*((K464+K463)/2))+((N464*((K464+K463)/2))+C$17*((K464+K463)/2))),0)</f>
        <v>0</v>
      </c>
      <c r="U464" s="57">
        <f>IF(L464&lt;0,((O464*((K464+K463)/2))+((N464*((K464+K463)/2))+C$17*((K464+K463)/2))),0)+U463</f>
        <v>-171384.33333333343</v>
      </c>
      <c r="V464" s="58">
        <f t="shared" si="45"/>
        <v>-4.7606759259259286E-2</v>
      </c>
      <c r="W464" s="52">
        <f t="shared" si="42"/>
        <v>-85993.337677753065</v>
      </c>
      <c r="X464" s="53">
        <f t="shared" si="46"/>
        <v>-2.3887038243820297E-2</v>
      </c>
      <c r="Y464" s="50">
        <f t="shared" si="47"/>
        <v>29.488512537407985</v>
      </c>
    </row>
    <row r="465" spans="7:25" x14ac:dyDescent="0.3">
      <c r="G465" s="37" t="s">
        <v>11</v>
      </c>
      <c r="H465" s="19">
        <v>463</v>
      </c>
      <c r="I465" s="19">
        <v>463</v>
      </c>
      <c r="J465" s="20">
        <v>0</v>
      </c>
      <c r="K465" s="21">
        <f t="shared" si="43"/>
        <v>0</v>
      </c>
      <c r="L465" s="21">
        <f>K465-K464</f>
        <v>0</v>
      </c>
      <c r="M465" s="19">
        <f>$C$5*L465</f>
        <v>0</v>
      </c>
      <c r="N465" s="19">
        <f>(0.5*$C$9*$C$8*$C$7*K465^2)*-1</f>
        <v>0</v>
      </c>
      <c r="O465" s="19">
        <f>M465-N465-C$17</f>
        <v>56.672370000000008</v>
      </c>
      <c r="P465" s="76">
        <f>O465*K465</f>
        <v>0</v>
      </c>
      <c r="Q465" s="81" t="str">
        <f>IF(L465&lt;0,"Braking","Not Braking")</f>
        <v>Not Braking</v>
      </c>
      <c r="R465" s="46">
        <f>(IF(L465&gt;0,(O465*((K465+K464)/2)),0)+R464)</f>
        <v>291616.39661771769</v>
      </c>
      <c r="S465" s="47">
        <f t="shared" si="44"/>
        <v>8.100455461603269E-2</v>
      </c>
      <c r="T465" s="56">
        <f>IF(L465&lt;0,((O465*((K465+K464)/2))+((N465*((K465+K464)/2))+C$17*((K465+K464)/2))),0)</f>
        <v>0</v>
      </c>
      <c r="U465" s="57">
        <f>IF(L465&lt;0,((O465*((K465+K464)/2))+((N465*((K465+K464)/2))+C$17*((K465+K464)/2))),0)+U464</f>
        <v>-171384.33333333343</v>
      </c>
      <c r="V465" s="58">
        <f t="shared" si="45"/>
        <v>-4.7606759259259286E-2</v>
      </c>
      <c r="W465" s="52">
        <f t="shared" si="42"/>
        <v>-85993.337677753065</v>
      </c>
      <c r="X465" s="53">
        <f t="shared" si="46"/>
        <v>-2.3887038243820297E-2</v>
      </c>
      <c r="Y465" s="50">
        <f t="shared" si="47"/>
        <v>29.488512537407985</v>
      </c>
    </row>
    <row r="466" spans="7:25" x14ac:dyDescent="0.3">
      <c r="G466" s="37" t="s">
        <v>11</v>
      </c>
      <c r="H466" s="19">
        <v>464</v>
      </c>
      <c r="I466" s="19">
        <v>464</v>
      </c>
      <c r="J466" s="20">
        <v>0</v>
      </c>
      <c r="K466" s="21">
        <f t="shared" si="43"/>
        <v>0</v>
      </c>
      <c r="L466" s="21">
        <f>K466-K465</f>
        <v>0</v>
      </c>
      <c r="M466" s="19">
        <f>$C$5*L466</f>
        <v>0</v>
      </c>
      <c r="N466" s="19">
        <f>(0.5*$C$9*$C$8*$C$7*K466^2)*-1</f>
        <v>0</v>
      </c>
      <c r="O466" s="19">
        <f>M466-N466-C$17</f>
        <v>56.672370000000008</v>
      </c>
      <c r="P466" s="76">
        <f>O466*K466</f>
        <v>0</v>
      </c>
      <c r="Q466" s="81" t="str">
        <f>IF(L466&lt;0,"Braking","Not Braking")</f>
        <v>Not Braking</v>
      </c>
      <c r="R466" s="46">
        <f>(IF(L466&gt;0,(O466*((K466+K465)/2)),0)+R465)</f>
        <v>291616.39661771769</v>
      </c>
      <c r="S466" s="47">
        <f t="shared" si="44"/>
        <v>8.100455461603269E-2</v>
      </c>
      <c r="T466" s="56">
        <f>IF(L466&lt;0,((O466*((K466+K465)/2))+((N466*((K466+K465)/2))+C$17*((K466+K465)/2))),0)</f>
        <v>0</v>
      </c>
      <c r="U466" s="57">
        <f>IF(L466&lt;0,((O466*((K466+K465)/2))+((N466*((K466+K465)/2))+C$17*((K466+K465)/2))),0)+U465</f>
        <v>-171384.33333333343</v>
      </c>
      <c r="V466" s="58">
        <f t="shared" si="45"/>
        <v>-4.7606759259259286E-2</v>
      </c>
      <c r="W466" s="52">
        <f t="shared" si="42"/>
        <v>-85993.337677753065</v>
      </c>
      <c r="X466" s="53">
        <f t="shared" si="46"/>
        <v>-2.3887038243820297E-2</v>
      </c>
      <c r="Y466" s="50">
        <f t="shared" si="47"/>
        <v>29.488512537407985</v>
      </c>
    </row>
    <row r="467" spans="7:25" x14ac:dyDescent="0.3">
      <c r="G467" s="37" t="s">
        <v>11</v>
      </c>
      <c r="H467" s="19">
        <v>465</v>
      </c>
      <c r="I467" s="19">
        <v>465</v>
      </c>
      <c r="J467" s="20">
        <v>0</v>
      </c>
      <c r="K467" s="21">
        <f t="shared" si="43"/>
        <v>0</v>
      </c>
      <c r="L467" s="21">
        <f>K467-K466</f>
        <v>0</v>
      </c>
      <c r="M467" s="19">
        <f>$C$5*L467</f>
        <v>0</v>
      </c>
      <c r="N467" s="19">
        <f>(0.5*$C$9*$C$8*$C$7*K467^2)*-1</f>
        <v>0</v>
      </c>
      <c r="O467" s="19">
        <f>M467-N467-C$17</f>
        <v>56.672370000000008</v>
      </c>
      <c r="P467" s="76">
        <f>O467*K467</f>
        <v>0</v>
      </c>
      <c r="Q467" s="81" t="str">
        <f>IF(L467&lt;0,"Braking","Not Braking")</f>
        <v>Not Braking</v>
      </c>
      <c r="R467" s="46">
        <f>(IF(L467&gt;0,(O467*((K467+K466)/2)),0)+R466)</f>
        <v>291616.39661771769</v>
      </c>
      <c r="S467" s="47">
        <f t="shared" si="44"/>
        <v>8.100455461603269E-2</v>
      </c>
      <c r="T467" s="56">
        <f>IF(L467&lt;0,((O467*((K467+K466)/2))+((N467*((K467+K466)/2))+C$17*((K467+K466)/2))),0)</f>
        <v>0</v>
      </c>
      <c r="U467" s="57">
        <f>IF(L467&lt;0,((O467*((K467+K466)/2))+((N467*((K467+K466)/2))+C$17*((K467+K466)/2))),0)+U466</f>
        <v>-171384.33333333343</v>
      </c>
      <c r="V467" s="58">
        <f t="shared" si="45"/>
        <v>-4.7606759259259286E-2</v>
      </c>
      <c r="W467" s="52">
        <f t="shared" si="42"/>
        <v>-85993.337677753065</v>
      </c>
      <c r="X467" s="53">
        <f t="shared" si="46"/>
        <v>-2.3887038243820297E-2</v>
      </c>
      <c r="Y467" s="50">
        <f t="shared" si="47"/>
        <v>29.488512537407985</v>
      </c>
    </row>
    <row r="468" spans="7:25" x14ac:dyDescent="0.3">
      <c r="G468" s="37" t="s">
        <v>11</v>
      </c>
      <c r="H468" s="19">
        <v>466</v>
      </c>
      <c r="I468" s="19">
        <v>466</v>
      </c>
      <c r="J468" s="20">
        <v>0</v>
      </c>
      <c r="K468" s="21">
        <f t="shared" si="43"/>
        <v>0</v>
      </c>
      <c r="L468" s="21">
        <f>K468-K467</f>
        <v>0</v>
      </c>
      <c r="M468" s="19">
        <f>$C$5*L468</f>
        <v>0</v>
      </c>
      <c r="N468" s="19">
        <f>(0.5*$C$9*$C$8*$C$7*K468^2)*-1</f>
        <v>0</v>
      </c>
      <c r="O468" s="19">
        <f>M468-N468-C$17</f>
        <v>56.672370000000008</v>
      </c>
      <c r="P468" s="76">
        <f>O468*K468</f>
        <v>0</v>
      </c>
      <c r="Q468" s="81" t="str">
        <f>IF(L468&lt;0,"Braking","Not Braking")</f>
        <v>Not Braking</v>
      </c>
      <c r="R468" s="46">
        <f>(IF(L468&gt;0,(O468*((K468+K467)/2)),0)+R467)</f>
        <v>291616.39661771769</v>
      </c>
      <c r="S468" s="47">
        <f t="shared" si="44"/>
        <v>8.100455461603269E-2</v>
      </c>
      <c r="T468" s="56">
        <f>IF(L468&lt;0,((O468*((K468+K467)/2))+((N468*((K468+K467)/2))+C$17*((K468+K467)/2))),0)</f>
        <v>0</v>
      </c>
      <c r="U468" s="57">
        <f>IF(L468&lt;0,((O468*((K468+K467)/2))+((N468*((K468+K467)/2))+C$17*((K468+K467)/2))),0)+U467</f>
        <v>-171384.33333333343</v>
      </c>
      <c r="V468" s="58">
        <f t="shared" si="45"/>
        <v>-4.7606759259259286E-2</v>
      </c>
      <c r="W468" s="52">
        <f t="shared" si="42"/>
        <v>-85993.337677753065</v>
      </c>
      <c r="X468" s="53">
        <f t="shared" si="46"/>
        <v>-2.3887038243820297E-2</v>
      </c>
      <c r="Y468" s="50">
        <f t="shared" si="47"/>
        <v>29.488512537407985</v>
      </c>
    </row>
    <row r="469" spans="7:25" x14ac:dyDescent="0.3">
      <c r="G469" s="37" t="s">
        <v>11</v>
      </c>
      <c r="H469" s="19">
        <v>467</v>
      </c>
      <c r="I469" s="19">
        <v>467</v>
      </c>
      <c r="J469" s="20">
        <v>0</v>
      </c>
      <c r="K469" s="21">
        <f t="shared" si="43"/>
        <v>0</v>
      </c>
      <c r="L469" s="21">
        <f>K469-K468</f>
        <v>0</v>
      </c>
      <c r="M469" s="19">
        <f>$C$5*L469</f>
        <v>0</v>
      </c>
      <c r="N469" s="19">
        <f>(0.5*$C$9*$C$8*$C$7*K469^2)*-1</f>
        <v>0</v>
      </c>
      <c r="O469" s="19">
        <f>M469-N469-C$17</f>
        <v>56.672370000000008</v>
      </c>
      <c r="P469" s="76">
        <f>O469*K469</f>
        <v>0</v>
      </c>
      <c r="Q469" s="81" t="str">
        <f>IF(L469&lt;0,"Braking","Not Braking")</f>
        <v>Not Braking</v>
      </c>
      <c r="R469" s="46">
        <f>(IF(L469&gt;0,(O469*((K469+K468)/2)),0)+R468)</f>
        <v>291616.39661771769</v>
      </c>
      <c r="S469" s="47">
        <f t="shared" si="44"/>
        <v>8.100455461603269E-2</v>
      </c>
      <c r="T469" s="56">
        <f>IF(L469&lt;0,((O469*((K469+K468)/2))+((N469*((K469+K468)/2))+C$17*((K469+K468)/2))),0)</f>
        <v>0</v>
      </c>
      <c r="U469" s="57">
        <f>IF(L469&lt;0,((O469*((K469+K468)/2))+((N469*((K469+K468)/2))+C$17*((K469+K468)/2))),0)+U468</f>
        <v>-171384.33333333343</v>
      </c>
      <c r="V469" s="58">
        <f t="shared" si="45"/>
        <v>-4.7606759259259286E-2</v>
      </c>
      <c r="W469" s="52">
        <f t="shared" si="42"/>
        <v>-85993.337677753065</v>
      </c>
      <c r="X469" s="53">
        <f t="shared" si="46"/>
        <v>-2.3887038243820297E-2</v>
      </c>
      <c r="Y469" s="50">
        <f t="shared" si="47"/>
        <v>29.488512537407985</v>
      </c>
    </row>
    <row r="470" spans="7:25" x14ac:dyDescent="0.3">
      <c r="G470" s="37" t="s">
        <v>11</v>
      </c>
      <c r="H470" s="19">
        <v>468</v>
      </c>
      <c r="I470" s="19">
        <v>468</v>
      </c>
      <c r="J470" s="20">
        <v>0</v>
      </c>
      <c r="K470" s="21">
        <f t="shared" si="43"/>
        <v>0</v>
      </c>
      <c r="L470" s="21">
        <f>K470-K469</f>
        <v>0</v>
      </c>
      <c r="M470" s="19">
        <f>$C$5*L470</f>
        <v>0</v>
      </c>
      <c r="N470" s="19">
        <f>(0.5*$C$9*$C$8*$C$7*K470^2)*-1</f>
        <v>0</v>
      </c>
      <c r="O470" s="19">
        <f>M470-N470-C$17</f>
        <v>56.672370000000008</v>
      </c>
      <c r="P470" s="76">
        <f>O470*K470</f>
        <v>0</v>
      </c>
      <c r="Q470" s="81" t="str">
        <f>IF(L470&lt;0,"Braking","Not Braking")</f>
        <v>Not Braking</v>
      </c>
      <c r="R470" s="46">
        <f>(IF(L470&gt;0,(O470*((K470+K469)/2)),0)+R469)</f>
        <v>291616.39661771769</v>
      </c>
      <c r="S470" s="47">
        <f t="shared" si="44"/>
        <v>8.100455461603269E-2</v>
      </c>
      <c r="T470" s="56">
        <f>IF(L470&lt;0,((O470*((K470+K469)/2))+((N470*((K470+K469)/2))+C$17*((K470+K469)/2))),0)</f>
        <v>0</v>
      </c>
      <c r="U470" s="57">
        <f>IF(L470&lt;0,((O470*((K470+K469)/2))+((N470*((K470+K469)/2))+C$17*((K470+K469)/2))),0)+U469</f>
        <v>-171384.33333333343</v>
      </c>
      <c r="V470" s="58">
        <f t="shared" si="45"/>
        <v>-4.7606759259259286E-2</v>
      </c>
      <c r="W470" s="52">
        <f t="shared" si="42"/>
        <v>-85993.337677753065</v>
      </c>
      <c r="X470" s="53">
        <f t="shared" si="46"/>
        <v>-2.3887038243820297E-2</v>
      </c>
      <c r="Y470" s="50">
        <f t="shared" si="47"/>
        <v>29.488512537407985</v>
      </c>
    </row>
    <row r="471" spans="7:25" x14ac:dyDescent="0.3">
      <c r="G471" s="37" t="s">
        <v>11</v>
      </c>
      <c r="H471" s="19">
        <v>469</v>
      </c>
      <c r="I471" s="19">
        <v>469</v>
      </c>
      <c r="J471" s="20">
        <v>0</v>
      </c>
      <c r="K471" s="21">
        <f t="shared" si="43"/>
        <v>0</v>
      </c>
      <c r="L471" s="21">
        <f>K471-K470</f>
        <v>0</v>
      </c>
      <c r="M471" s="19">
        <f>$C$5*L471</f>
        <v>0</v>
      </c>
      <c r="N471" s="19">
        <f>(0.5*$C$9*$C$8*$C$7*K471^2)*-1</f>
        <v>0</v>
      </c>
      <c r="O471" s="19">
        <f>M471-N471-C$17</f>
        <v>56.672370000000008</v>
      </c>
      <c r="P471" s="76">
        <f>O471*K471</f>
        <v>0</v>
      </c>
      <c r="Q471" s="81" t="str">
        <f>IF(L471&lt;0,"Braking","Not Braking")</f>
        <v>Not Braking</v>
      </c>
      <c r="R471" s="46">
        <f>(IF(L471&gt;0,(O471*((K471+K470)/2)),0)+R470)</f>
        <v>291616.39661771769</v>
      </c>
      <c r="S471" s="47">
        <f t="shared" si="44"/>
        <v>8.100455461603269E-2</v>
      </c>
      <c r="T471" s="56">
        <f>IF(L471&lt;0,((O471*((K471+K470)/2))+((N471*((K471+K470)/2))+C$17*((K471+K470)/2))),0)</f>
        <v>0</v>
      </c>
      <c r="U471" s="57">
        <f>IF(L471&lt;0,((O471*((K471+K470)/2))+((N471*((K471+K470)/2))+C$17*((K471+K470)/2))),0)+U470</f>
        <v>-171384.33333333343</v>
      </c>
      <c r="V471" s="58">
        <f t="shared" si="45"/>
        <v>-4.7606759259259286E-2</v>
      </c>
      <c r="W471" s="52">
        <f t="shared" si="42"/>
        <v>-85993.337677753065</v>
      </c>
      <c r="X471" s="53">
        <f t="shared" si="46"/>
        <v>-2.3887038243820297E-2</v>
      </c>
      <c r="Y471" s="50">
        <f t="shared" si="47"/>
        <v>29.488512537407985</v>
      </c>
    </row>
    <row r="472" spans="7:25" x14ac:dyDescent="0.3">
      <c r="G472" s="37" t="s">
        <v>11</v>
      </c>
      <c r="H472" s="19">
        <v>470</v>
      </c>
      <c r="I472" s="19">
        <v>470</v>
      </c>
      <c r="J472" s="20">
        <v>0</v>
      </c>
      <c r="K472" s="21">
        <f t="shared" si="43"/>
        <v>0</v>
      </c>
      <c r="L472" s="21">
        <f>K472-K471</f>
        <v>0</v>
      </c>
      <c r="M472" s="19">
        <f>$C$5*L472</f>
        <v>0</v>
      </c>
      <c r="N472" s="19">
        <f>(0.5*$C$9*$C$8*$C$7*K472^2)*-1</f>
        <v>0</v>
      </c>
      <c r="O472" s="19">
        <f>M472-N472-C$17</f>
        <v>56.672370000000008</v>
      </c>
      <c r="P472" s="76">
        <f>O472*K472</f>
        <v>0</v>
      </c>
      <c r="Q472" s="81" t="str">
        <f>IF(L472&lt;0,"Braking","Not Braking")</f>
        <v>Not Braking</v>
      </c>
      <c r="R472" s="46">
        <f>(IF(L472&gt;0,(O472*((K472+K471)/2)),0)+R471)</f>
        <v>291616.39661771769</v>
      </c>
      <c r="S472" s="47">
        <f t="shared" si="44"/>
        <v>8.100455461603269E-2</v>
      </c>
      <c r="T472" s="56">
        <f>IF(L472&lt;0,((O472*((K472+K471)/2))+((N472*((K472+K471)/2))+C$17*((K472+K471)/2))),0)</f>
        <v>0</v>
      </c>
      <c r="U472" s="57">
        <f>IF(L472&lt;0,((O472*((K472+K471)/2))+((N472*((K472+K471)/2))+C$17*((K472+K471)/2))),0)+U471</f>
        <v>-171384.33333333343</v>
      </c>
      <c r="V472" s="58">
        <f t="shared" si="45"/>
        <v>-4.7606759259259286E-2</v>
      </c>
      <c r="W472" s="52">
        <f t="shared" si="42"/>
        <v>-85993.337677753065</v>
      </c>
      <c r="X472" s="53">
        <f t="shared" si="46"/>
        <v>-2.3887038243820297E-2</v>
      </c>
      <c r="Y472" s="50">
        <f t="shared" si="47"/>
        <v>29.488512537407985</v>
      </c>
    </row>
    <row r="473" spans="7:25" x14ac:dyDescent="0.3">
      <c r="G473" s="37" t="s">
        <v>11</v>
      </c>
      <c r="H473" s="19">
        <v>471</v>
      </c>
      <c r="I473" s="19">
        <v>471</v>
      </c>
      <c r="J473" s="20">
        <v>0</v>
      </c>
      <c r="K473" s="21">
        <f t="shared" si="43"/>
        <v>0</v>
      </c>
      <c r="L473" s="21">
        <f>K473-K472</f>
        <v>0</v>
      </c>
      <c r="M473" s="19">
        <f>$C$5*L473</f>
        <v>0</v>
      </c>
      <c r="N473" s="19">
        <f>(0.5*$C$9*$C$8*$C$7*K473^2)*-1</f>
        <v>0</v>
      </c>
      <c r="O473" s="19">
        <f>M473-N473-C$17</f>
        <v>56.672370000000008</v>
      </c>
      <c r="P473" s="76">
        <f>O473*K473</f>
        <v>0</v>
      </c>
      <c r="Q473" s="81" t="str">
        <f>IF(L473&lt;0,"Braking","Not Braking")</f>
        <v>Not Braking</v>
      </c>
      <c r="R473" s="46">
        <f>(IF(L473&gt;0,(O473*((K473+K472)/2)),0)+R472)</f>
        <v>291616.39661771769</v>
      </c>
      <c r="S473" s="47">
        <f t="shared" si="44"/>
        <v>8.100455461603269E-2</v>
      </c>
      <c r="T473" s="56">
        <f>IF(L473&lt;0,((O473*((K473+K472)/2))+((N473*((K473+K472)/2))+C$17*((K473+K472)/2))),0)</f>
        <v>0</v>
      </c>
      <c r="U473" s="57">
        <f>IF(L473&lt;0,((O473*((K473+K472)/2))+((N473*((K473+K472)/2))+C$17*((K473+K472)/2))),0)+U472</f>
        <v>-171384.33333333343</v>
      </c>
      <c r="V473" s="58">
        <f t="shared" si="45"/>
        <v>-4.7606759259259286E-2</v>
      </c>
      <c r="W473" s="52">
        <f t="shared" si="42"/>
        <v>-85993.337677753065</v>
      </c>
      <c r="X473" s="53">
        <f t="shared" si="46"/>
        <v>-2.3887038243820297E-2</v>
      </c>
      <c r="Y473" s="50">
        <f t="shared" si="47"/>
        <v>29.488512537407985</v>
      </c>
    </row>
    <row r="474" spans="7:25" x14ac:dyDescent="0.3">
      <c r="G474" s="37" t="s">
        <v>11</v>
      </c>
      <c r="H474" s="19">
        <v>472</v>
      </c>
      <c r="I474" s="19">
        <v>472</v>
      </c>
      <c r="J474" s="20">
        <v>0</v>
      </c>
      <c r="K474" s="21">
        <f t="shared" si="43"/>
        <v>0</v>
      </c>
      <c r="L474" s="21">
        <f>K474-K473</f>
        <v>0</v>
      </c>
      <c r="M474" s="19">
        <f>$C$5*L474</f>
        <v>0</v>
      </c>
      <c r="N474" s="19">
        <f>(0.5*$C$9*$C$8*$C$7*K474^2)*-1</f>
        <v>0</v>
      </c>
      <c r="O474" s="19">
        <f>M474-N474-C$17</f>
        <v>56.672370000000008</v>
      </c>
      <c r="P474" s="76">
        <f>O474*K474</f>
        <v>0</v>
      </c>
      <c r="Q474" s="81" t="str">
        <f>IF(L474&lt;0,"Braking","Not Braking")</f>
        <v>Not Braking</v>
      </c>
      <c r="R474" s="46">
        <f>(IF(L474&gt;0,(O474*((K474+K473)/2)),0)+R473)</f>
        <v>291616.39661771769</v>
      </c>
      <c r="S474" s="47">
        <f t="shared" si="44"/>
        <v>8.100455461603269E-2</v>
      </c>
      <c r="T474" s="56">
        <f>IF(L474&lt;0,((O474*((K474+K473)/2))+((N474*((K474+K473)/2))+C$17*((K474+K473)/2))),0)</f>
        <v>0</v>
      </c>
      <c r="U474" s="57">
        <f>IF(L474&lt;0,((O474*((K474+K473)/2))+((N474*((K474+K473)/2))+C$17*((K474+K473)/2))),0)+U473</f>
        <v>-171384.33333333343</v>
      </c>
      <c r="V474" s="58">
        <f t="shared" si="45"/>
        <v>-4.7606759259259286E-2</v>
      </c>
      <c r="W474" s="52">
        <f t="shared" si="42"/>
        <v>-85993.337677753065</v>
      </c>
      <c r="X474" s="53">
        <f t="shared" si="46"/>
        <v>-2.3887038243820297E-2</v>
      </c>
      <c r="Y474" s="50">
        <f t="shared" si="47"/>
        <v>29.488512537407985</v>
      </c>
    </row>
    <row r="475" spans="7:25" x14ac:dyDescent="0.3">
      <c r="G475" s="37" t="s">
        <v>11</v>
      </c>
      <c r="H475" s="19">
        <v>473</v>
      </c>
      <c r="I475" s="19">
        <v>473</v>
      </c>
      <c r="J475" s="20">
        <v>0</v>
      </c>
      <c r="K475" s="21">
        <f t="shared" si="43"/>
        <v>0</v>
      </c>
      <c r="L475" s="21">
        <f>K475-K474</f>
        <v>0</v>
      </c>
      <c r="M475" s="19">
        <f>$C$5*L475</f>
        <v>0</v>
      </c>
      <c r="N475" s="19">
        <f>(0.5*$C$9*$C$8*$C$7*K475^2)*-1</f>
        <v>0</v>
      </c>
      <c r="O475" s="19">
        <f>M475-N475-C$17</f>
        <v>56.672370000000008</v>
      </c>
      <c r="P475" s="76">
        <f>O475*K475</f>
        <v>0</v>
      </c>
      <c r="Q475" s="81" t="str">
        <f>IF(L475&lt;0,"Braking","Not Braking")</f>
        <v>Not Braking</v>
      </c>
      <c r="R475" s="46">
        <f>(IF(L475&gt;0,(O475*((K475+K474)/2)),0)+R474)</f>
        <v>291616.39661771769</v>
      </c>
      <c r="S475" s="47">
        <f t="shared" si="44"/>
        <v>8.100455461603269E-2</v>
      </c>
      <c r="T475" s="56">
        <f>IF(L475&lt;0,((O475*((K475+K474)/2))+((N475*((K475+K474)/2))+C$17*((K475+K474)/2))),0)</f>
        <v>0</v>
      </c>
      <c r="U475" s="57">
        <f>IF(L475&lt;0,((O475*((K475+K474)/2))+((N475*((K475+K474)/2))+C$17*((K475+K474)/2))),0)+U474</f>
        <v>-171384.33333333343</v>
      </c>
      <c r="V475" s="58">
        <f t="shared" si="45"/>
        <v>-4.7606759259259286E-2</v>
      </c>
      <c r="W475" s="52">
        <f t="shared" si="42"/>
        <v>-85993.337677753065</v>
      </c>
      <c r="X475" s="53">
        <f t="shared" si="46"/>
        <v>-2.3887038243820297E-2</v>
      </c>
      <c r="Y475" s="50">
        <f t="shared" si="47"/>
        <v>29.488512537407985</v>
      </c>
    </row>
    <row r="476" spans="7:25" x14ac:dyDescent="0.3">
      <c r="G476" s="37" t="s">
        <v>11</v>
      </c>
      <c r="H476" s="19">
        <v>474</v>
      </c>
      <c r="I476" s="19">
        <v>474</v>
      </c>
      <c r="J476" s="20">
        <v>0</v>
      </c>
      <c r="K476" s="21">
        <f t="shared" si="43"/>
        <v>0</v>
      </c>
      <c r="L476" s="21">
        <f>K476-K475</f>
        <v>0</v>
      </c>
      <c r="M476" s="19">
        <f>$C$5*L476</f>
        <v>0</v>
      </c>
      <c r="N476" s="19">
        <f>(0.5*$C$9*$C$8*$C$7*K476^2)*-1</f>
        <v>0</v>
      </c>
      <c r="O476" s="19">
        <f>M476-N476-C$17</f>
        <v>56.672370000000008</v>
      </c>
      <c r="P476" s="76">
        <f>O476*K476</f>
        <v>0</v>
      </c>
      <c r="Q476" s="81" t="str">
        <f>IF(L476&lt;0,"Braking","Not Braking")</f>
        <v>Not Braking</v>
      </c>
      <c r="R476" s="46">
        <f>(IF(L476&gt;0,(O476*((K476+K475)/2)),0)+R475)</f>
        <v>291616.39661771769</v>
      </c>
      <c r="S476" s="47">
        <f t="shared" si="44"/>
        <v>8.100455461603269E-2</v>
      </c>
      <c r="T476" s="56">
        <f>IF(L476&lt;0,((O476*((K476+K475)/2))+((N476*((K476+K475)/2))+C$17*((K476+K475)/2))),0)</f>
        <v>0</v>
      </c>
      <c r="U476" s="57">
        <f>IF(L476&lt;0,((O476*((K476+K475)/2))+((N476*((K476+K475)/2))+C$17*((K476+K475)/2))),0)+U475</f>
        <v>-171384.33333333343</v>
      </c>
      <c r="V476" s="58">
        <f t="shared" si="45"/>
        <v>-4.7606759259259286E-2</v>
      </c>
      <c r="W476" s="52">
        <f t="shared" si="42"/>
        <v>-85993.337677753065</v>
      </c>
      <c r="X476" s="53">
        <f t="shared" si="46"/>
        <v>-2.3887038243820297E-2</v>
      </c>
      <c r="Y476" s="50">
        <f t="shared" si="47"/>
        <v>29.488512537407985</v>
      </c>
    </row>
    <row r="477" spans="7:25" x14ac:dyDescent="0.3">
      <c r="G477" s="37" t="s">
        <v>11</v>
      </c>
      <c r="H477" s="19">
        <v>475</v>
      </c>
      <c r="I477" s="19">
        <v>475</v>
      </c>
      <c r="J477" s="20">
        <v>0</v>
      </c>
      <c r="K477" s="21">
        <f t="shared" si="43"/>
        <v>0</v>
      </c>
      <c r="L477" s="21">
        <f>K477-K476</f>
        <v>0</v>
      </c>
      <c r="M477" s="19">
        <f>$C$5*L477</f>
        <v>0</v>
      </c>
      <c r="N477" s="19">
        <f>(0.5*$C$9*$C$8*$C$7*K477^2)*-1</f>
        <v>0</v>
      </c>
      <c r="O477" s="19">
        <f>M477-N477-C$17</f>
        <v>56.672370000000008</v>
      </c>
      <c r="P477" s="76">
        <f>O477*K477</f>
        <v>0</v>
      </c>
      <c r="Q477" s="81" t="str">
        <f>IF(L477&lt;0,"Braking","Not Braking")</f>
        <v>Not Braking</v>
      </c>
      <c r="R477" s="46">
        <f>(IF(L477&gt;0,(O477*((K477+K476)/2)),0)+R476)</f>
        <v>291616.39661771769</v>
      </c>
      <c r="S477" s="47">
        <f t="shared" si="44"/>
        <v>8.100455461603269E-2</v>
      </c>
      <c r="T477" s="56">
        <f>IF(L477&lt;0,((O477*((K477+K476)/2))+((N477*((K477+K476)/2))+C$17*((K477+K476)/2))),0)</f>
        <v>0</v>
      </c>
      <c r="U477" s="57">
        <f>IF(L477&lt;0,((O477*((K477+K476)/2))+((N477*((K477+K476)/2))+C$17*((K477+K476)/2))),0)+U476</f>
        <v>-171384.33333333343</v>
      </c>
      <c r="V477" s="58">
        <f t="shared" si="45"/>
        <v>-4.7606759259259286E-2</v>
      </c>
      <c r="W477" s="52">
        <f t="shared" si="42"/>
        <v>-85993.337677753065</v>
      </c>
      <c r="X477" s="53">
        <f t="shared" si="46"/>
        <v>-2.3887038243820297E-2</v>
      </c>
      <c r="Y477" s="50">
        <f t="shared" si="47"/>
        <v>29.488512537407985</v>
      </c>
    </row>
    <row r="478" spans="7:25" x14ac:dyDescent="0.3">
      <c r="G478" s="37" t="s">
        <v>11</v>
      </c>
      <c r="H478" s="19">
        <v>476</v>
      </c>
      <c r="I478" s="19">
        <v>476</v>
      </c>
      <c r="J478" s="20">
        <v>0</v>
      </c>
      <c r="K478" s="21">
        <f t="shared" si="43"/>
        <v>0</v>
      </c>
      <c r="L478" s="21">
        <f>K478-K477</f>
        <v>0</v>
      </c>
      <c r="M478" s="19">
        <f>$C$5*L478</f>
        <v>0</v>
      </c>
      <c r="N478" s="19">
        <f>(0.5*$C$9*$C$8*$C$7*K478^2)*-1</f>
        <v>0</v>
      </c>
      <c r="O478" s="19">
        <f>M478-N478-C$17</f>
        <v>56.672370000000008</v>
      </c>
      <c r="P478" s="76">
        <f>O478*K478</f>
        <v>0</v>
      </c>
      <c r="Q478" s="81" t="str">
        <f>IF(L478&lt;0,"Braking","Not Braking")</f>
        <v>Not Braking</v>
      </c>
      <c r="R478" s="46">
        <f>(IF(L478&gt;0,(O478*((K478+K477)/2)),0)+R477)</f>
        <v>291616.39661771769</v>
      </c>
      <c r="S478" s="47">
        <f t="shared" si="44"/>
        <v>8.100455461603269E-2</v>
      </c>
      <c r="T478" s="56">
        <f>IF(L478&lt;0,((O478*((K478+K477)/2))+((N478*((K478+K477)/2))+C$17*((K478+K477)/2))),0)</f>
        <v>0</v>
      </c>
      <c r="U478" s="57">
        <f>IF(L478&lt;0,((O478*((K478+K477)/2))+((N478*((K478+K477)/2))+C$17*((K478+K477)/2))),0)+U477</f>
        <v>-171384.33333333343</v>
      </c>
      <c r="V478" s="58">
        <f t="shared" si="45"/>
        <v>-4.7606759259259286E-2</v>
      </c>
      <c r="W478" s="52">
        <f t="shared" si="42"/>
        <v>-85993.337677753065</v>
      </c>
      <c r="X478" s="53">
        <f t="shared" si="46"/>
        <v>-2.3887038243820297E-2</v>
      </c>
      <c r="Y478" s="50">
        <f t="shared" si="47"/>
        <v>29.488512537407985</v>
      </c>
    </row>
    <row r="479" spans="7:25" x14ac:dyDescent="0.3">
      <c r="G479" s="37" t="s">
        <v>11</v>
      </c>
      <c r="H479" s="19">
        <v>477</v>
      </c>
      <c r="I479" s="19">
        <v>477</v>
      </c>
      <c r="J479" s="20">
        <v>0</v>
      </c>
      <c r="K479" s="21">
        <f t="shared" si="43"/>
        <v>0</v>
      </c>
      <c r="L479" s="21">
        <f>K479-K478</f>
        <v>0</v>
      </c>
      <c r="M479" s="19">
        <f>$C$5*L479</f>
        <v>0</v>
      </c>
      <c r="N479" s="19">
        <f>(0.5*$C$9*$C$8*$C$7*K479^2)*-1</f>
        <v>0</v>
      </c>
      <c r="O479" s="19">
        <f>M479-N479-C$17</f>
        <v>56.672370000000008</v>
      </c>
      <c r="P479" s="76">
        <f>O479*K479</f>
        <v>0</v>
      </c>
      <c r="Q479" s="81" t="str">
        <f>IF(L479&lt;0,"Braking","Not Braking")</f>
        <v>Not Braking</v>
      </c>
      <c r="R479" s="46">
        <f>(IF(L479&gt;0,(O479*((K479+K478)/2)),0)+R478)</f>
        <v>291616.39661771769</v>
      </c>
      <c r="S479" s="47">
        <f t="shared" si="44"/>
        <v>8.100455461603269E-2</v>
      </c>
      <c r="T479" s="56">
        <f>IF(L479&lt;0,((O479*((K479+K478)/2))+((N479*((K479+K478)/2))+C$17*((K479+K478)/2))),0)</f>
        <v>0</v>
      </c>
      <c r="U479" s="57">
        <f>IF(L479&lt;0,((O479*((K479+K478)/2))+((N479*((K479+K478)/2))+C$17*((K479+K478)/2))),0)+U478</f>
        <v>-171384.33333333343</v>
      </c>
      <c r="V479" s="58">
        <f t="shared" si="45"/>
        <v>-4.7606759259259286E-2</v>
      </c>
      <c r="W479" s="52">
        <f t="shared" si="42"/>
        <v>-85993.337677753065</v>
      </c>
      <c r="X479" s="53">
        <f t="shared" si="46"/>
        <v>-2.3887038243820297E-2</v>
      </c>
      <c r="Y479" s="50">
        <f t="shared" si="47"/>
        <v>29.488512537407985</v>
      </c>
    </row>
    <row r="480" spans="7:25" x14ac:dyDescent="0.3">
      <c r="G480" s="37" t="s">
        <v>11</v>
      </c>
      <c r="H480" s="19">
        <v>478</v>
      </c>
      <c r="I480" s="19">
        <v>478</v>
      </c>
      <c r="J480" s="20">
        <v>0</v>
      </c>
      <c r="K480" s="21">
        <f t="shared" si="43"/>
        <v>0</v>
      </c>
      <c r="L480" s="21">
        <f>K480-K479</f>
        <v>0</v>
      </c>
      <c r="M480" s="19">
        <f>$C$5*L480</f>
        <v>0</v>
      </c>
      <c r="N480" s="19">
        <f>(0.5*$C$9*$C$8*$C$7*K480^2)*-1</f>
        <v>0</v>
      </c>
      <c r="O480" s="19">
        <f>M480-N480-C$17</f>
        <v>56.672370000000008</v>
      </c>
      <c r="P480" s="76">
        <f>O480*K480</f>
        <v>0</v>
      </c>
      <c r="Q480" s="81" t="str">
        <f>IF(L480&lt;0,"Braking","Not Braking")</f>
        <v>Not Braking</v>
      </c>
      <c r="R480" s="46">
        <f>(IF(L480&gt;0,(O480*((K480+K479)/2)),0)+R479)</f>
        <v>291616.39661771769</v>
      </c>
      <c r="S480" s="47">
        <f t="shared" si="44"/>
        <v>8.100455461603269E-2</v>
      </c>
      <c r="T480" s="56">
        <f>IF(L480&lt;0,((O480*((K480+K479)/2))+((N480*((K480+K479)/2))+C$17*((K480+K479)/2))),0)</f>
        <v>0</v>
      </c>
      <c r="U480" s="57">
        <f>IF(L480&lt;0,((O480*((K480+K479)/2))+((N480*((K480+K479)/2))+C$17*((K480+K479)/2))),0)+U479</f>
        <v>-171384.33333333343</v>
      </c>
      <c r="V480" s="58">
        <f t="shared" si="45"/>
        <v>-4.7606759259259286E-2</v>
      </c>
      <c r="W480" s="52">
        <f t="shared" si="42"/>
        <v>-85993.337677753065</v>
      </c>
      <c r="X480" s="53">
        <f t="shared" si="46"/>
        <v>-2.3887038243820297E-2</v>
      </c>
      <c r="Y480" s="50">
        <f t="shared" si="47"/>
        <v>29.488512537407985</v>
      </c>
    </row>
    <row r="481" spans="7:25" x14ac:dyDescent="0.3">
      <c r="G481" s="37" t="s">
        <v>11</v>
      </c>
      <c r="H481" s="19">
        <v>479</v>
      </c>
      <c r="I481" s="19">
        <v>479</v>
      </c>
      <c r="J481" s="20">
        <v>0</v>
      </c>
      <c r="K481" s="21">
        <f t="shared" si="43"/>
        <v>0</v>
      </c>
      <c r="L481" s="21">
        <f>K481-K480</f>
        <v>0</v>
      </c>
      <c r="M481" s="19">
        <f>$C$5*L481</f>
        <v>0</v>
      </c>
      <c r="N481" s="19">
        <f>(0.5*$C$9*$C$8*$C$7*K481^2)*-1</f>
        <v>0</v>
      </c>
      <c r="O481" s="19">
        <f>M481-N481-C$17</f>
        <v>56.672370000000008</v>
      </c>
      <c r="P481" s="76">
        <f>O481*K481</f>
        <v>0</v>
      </c>
      <c r="Q481" s="81" t="str">
        <f>IF(L481&lt;0,"Braking","Not Braking")</f>
        <v>Not Braking</v>
      </c>
      <c r="R481" s="46">
        <f>(IF(L481&gt;0,(O481*((K481+K480)/2)),0)+R480)</f>
        <v>291616.39661771769</v>
      </c>
      <c r="S481" s="47">
        <f t="shared" si="44"/>
        <v>8.100455461603269E-2</v>
      </c>
      <c r="T481" s="56">
        <f>IF(L481&lt;0,((O481*((K481+K480)/2))+((N481*((K481+K480)/2))+C$17*((K481+K480)/2))),0)</f>
        <v>0</v>
      </c>
      <c r="U481" s="57">
        <f>IF(L481&lt;0,((O481*((K481+K480)/2))+((N481*((K481+K480)/2))+C$17*((K481+K480)/2))),0)+U480</f>
        <v>-171384.33333333343</v>
      </c>
      <c r="V481" s="58">
        <f t="shared" si="45"/>
        <v>-4.7606759259259286E-2</v>
      </c>
      <c r="W481" s="52">
        <f t="shared" si="42"/>
        <v>-85993.337677753065</v>
      </c>
      <c r="X481" s="53">
        <f t="shared" si="46"/>
        <v>-2.3887038243820297E-2</v>
      </c>
      <c r="Y481" s="50">
        <f t="shared" si="47"/>
        <v>29.488512537407985</v>
      </c>
    </row>
    <row r="482" spans="7:25" x14ac:dyDescent="0.3">
      <c r="G482" s="37" t="s">
        <v>11</v>
      </c>
      <c r="H482" s="19">
        <v>480</v>
      </c>
      <c r="I482" s="19">
        <v>480</v>
      </c>
      <c r="J482" s="20">
        <v>0</v>
      </c>
      <c r="K482" s="21">
        <f t="shared" si="43"/>
        <v>0</v>
      </c>
      <c r="L482" s="21">
        <f>K482-K481</f>
        <v>0</v>
      </c>
      <c r="M482" s="19">
        <f>$C$5*L482</f>
        <v>0</v>
      </c>
      <c r="N482" s="19">
        <f>(0.5*$C$9*$C$8*$C$7*K482^2)*-1</f>
        <v>0</v>
      </c>
      <c r="O482" s="19">
        <f>M482-N482-C$17</f>
        <v>56.672370000000008</v>
      </c>
      <c r="P482" s="76">
        <f>O482*K482</f>
        <v>0</v>
      </c>
      <c r="Q482" s="81" t="str">
        <f>IF(L482&lt;0,"Braking","Not Braking")</f>
        <v>Not Braking</v>
      </c>
      <c r="R482" s="46">
        <f>(IF(L482&gt;0,(O482*((K482+K481)/2)),0)+R481)</f>
        <v>291616.39661771769</v>
      </c>
      <c r="S482" s="47">
        <f t="shared" si="44"/>
        <v>8.100455461603269E-2</v>
      </c>
      <c r="T482" s="56">
        <f>IF(L482&lt;0,((O482*((K482+K481)/2))+((N482*((K482+K481)/2))+C$17*((K482+K481)/2))),0)</f>
        <v>0</v>
      </c>
      <c r="U482" s="57">
        <f>IF(L482&lt;0,((O482*((K482+K481)/2))+((N482*((K482+K481)/2))+C$17*((K482+K481)/2))),0)+U481</f>
        <v>-171384.33333333343</v>
      </c>
      <c r="V482" s="58">
        <f t="shared" si="45"/>
        <v>-4.7606759259259286E-2</v>
      </c>
      <c r="W482" s="52">
        <f t="shared" si="42"/>
        <v>-85993.337677753065</v>
      </c>
      <c r="X482" s="53">
        <f t="shared" si="46"/>
        <v>-2.3887038243820297E-2</v>
      </c>
      <c r="Y482" s="50">
        <f t="shared" si="47"/>
        <v>29.488512537407985</v>
      </c>
    </row>
    <row r="483" spans="7:25" x14ac:dyDescent="0.3">
      <c r="G483" s="37" t="s">
        <v>11</v>
      </c>
      <c r="H483" s="19">
        <v>481</v>
      </c>
      <c r="I483" s="19">
        <v>481</v>
      </c>
      <c r="J483" s="20">
        <v>0</v>
      </c>
      <c r="K483" s="21">
        <f t="shared" si="43"/>
        <v>0</v>
      </c>
      <c r="L483" s="21">
        <f>K483-K482</f>
        <v>0</v>
      </c>
      <c r="M483" s="19">
        <f>$C$5*L483</f>
        <v>0</v>
      </c>
      <c r="N483" s="19">
        <f>(0.5*$C$9*$C$8*$C$7*K483^2)*-1</f>
        <v>0</v>
      </c>
      <c r="O483" s="19">
        <f>M483-N483-C$17</f>
        <v>56.672370000000008</v>
      </c>
      <c r="P483" s="76">
        <f>O483*K483</f>
        <v>0</v>
      </c>
      <c r="Q483" s="81" t="str">
        <f>IF(L483&lt;0,"Braking","Not Braking")</f>
        <v>Not Braking</v>
      </c>
      <c r="R483" s="46">
        <f>(IF(L483&gt;0,(O483*((K483+K482)/2)),0)+R482)</f>
        <v>291616.39661771769</v>
      </c>
      <c r="S483" s="47">
        <f t="shared" si="44"/>
        <v>8.100455461603269E-2</v>
      </c>
      <c r="T483" s="56">
        <f>IF(L483&lt;0,((O483*((K483+K482)/2))+((N483*((K483+K482)/2))+C$17*((K483+K482)/2))),0)</f>
        <v>0</v>
      </c>
      <c r="U483" s="57">
        <f>IF(L483&lt;0,((O483*((K483+K482)/2))+((N483*((K483+K482)/2))+C$17*((K483+K482)/2))),0)+U482</f>
        <v>-171384.33333333343</v>
      </c>
      <c r="V483" s="58">
        <f t="shared" si="45"/>
        <v>-4.7606759259259286E-2</v>
      </c>
      <c r="W483" s="52">
        <f t="shared" si="42"/>
        <v>-85993.337677753065</v>
      </c>
      <c r="X483" s="53">
        <f t="shared" si="46"/>
        <v>-2.3887038243820297E-2</v>
      </c>
      <c r="Y483" s="50">
        <f t="shared" si="47"/>
        <v>29.488512537407985</v>
      </c>
    </row>
    <row r="484" spans="7:25" x14ac:dyDescent="0.3">
      <c r="G484" s="37" t="s">
        <v>11</v>
      </c>
      <c r="H484" s="19">
        <v>482</v>
      </c>
      <c r="I484" s="19">
        <v>482</v>
      </c>
      <c r="J484" s="20">
        <v>0</v>
      </c>
      <c r="K484" s="21">
        <f t="shared" si="43"/>
        <v>0</v>
      </c>
      <c r="L484" s="21">
        <f>K484-K483</f>
        <v>0</v>
      </c>
      <c r="M484" s="19">
        <f>$C$5*L484</f>
        <v>0</v>
      </c>
      <c r="N484" s="19">
        <f>(0.5*$C$9*$C$8*$C$7*K484^2)*-1</f>
        <v>0</v>
      </c>
      <c r="O484" s="19">
        <f>M484-N484-C$17</f>
        <v>56.672370000000008</v>
      </c>
      <c r="P484" s="76">
        <f>O484*K484</f>
        <v>0</v>
      </c>
      <c r="Q484" s="81" t="str">
        <f>IF(L484&lt;0,"Braking","Not Braking")</f>
        <v>Not Braking</v>
      </c>
      <c r="R484" s="46">
        <f>(IF(L484&gt;0,(O484*((K484+K483)/2)),0)+R483)</f>
        <v>291616.39661771769</v>
      </c>
      <c r="S484" s="47">
        <f t="shared" si="44"/>
        <v>8.100455461603269E-2</v>
      </c>
      <c r="T484" s="56">
        <f>IF(L484&lt;0,((O484*((K484+K483)/2))+((N484*((K484+K483)/2))+C$17*((K484+K483)/2))),0)</f>
        <v>0</v>
      </c>
      <c r="U484" s="57">
        <f>IF(L484&lt;0,((O484*((K484+K483)/2))+((N484*((K484+K483)/2))+C$17*((K484+K483)/2))),0)+U483</f>
        <v>-171384.33333333343</v>
      </c>
      <c r="V484" s="58">
        <f t="shared" si="45"/>
        <v>-4.7606759259259286E-2</v>
      </c>
      <c r="W484" s="52">
        <f t="shared" si="42"/>
        <v>-85993.337677753065</v>
      </c>
      <c r="X484" s="53">
        <f t="shared" si="46"/>
        <v>-2.3887038243820297E-2</v>
      </c>
      <c r="Y484" s="50">
        <f t="shared" si="47"/>
        <v>29.488512537407985</v>
      </c>
    </row>
    <row r="485" spans="7:25" x14ac:dyDescent="0.3">
      <c r="G485" s="37" t="s">
        <v>11</v>
      </c>
      <c r="H485" s="19">
        <v>483</v>
      </c>
      <c r="I485" s="19">
        <v>483</v>
      </c>
      <c r="J485" s="20">
        <v>0</v>
      </c>
      <c r="K485" s="21">
        <f t="shared" si="43"/>
        <v>0</v>
      </c>
      <c r="L485" s="21">
        <f>K485-K484</f>
        <v>0</v>
      </c>
      <c r="M485" s="19">
        <f>$C$5*L485</f>
        <v>0</v>
      </c>
      <c r="N485" s="19">
        <f>(0.5*$C$9*$C$8*$C$7*K485^2)*-1</f>
        <v>0</v>
      </c>
      <c r="O485" s="19">
        <f>M485-N485-C$17</f>
        <v>56.672370000000008</v>
      </c>
      <c r="P485" s="76">
        <f>O485*K485</f>
        <v>0</v>
      </c>
      <c r="Q485" s="81" t="str">
        <f>IF(L485&lt;0,"Braking","Not Braking")</f>
        <v>Not Braking</v>
      </c>
      <c r="R485" s="46">
        <f>(IF(L485&gt;0,(O485*((K485+K484)/2)),0)+R484)</f>
        <v>291616.39661771769</v>
      </c>
      <c r="S485" s="47">
        <f t="shared" si="44"/>
        <v>8.100455461603269E-2</v>
      </c>
      <c r="T485" s="56">
        <f>IF(L485&lt;0,((O485*((K485+K484)/2))+((N485*((K485+K484)/2))+C$17*((K485+K484)/2))),0)</f>
        <v>0</v>
      </c>
      <c r="U485" s="57">
        <f>IF(L485&lt;0,((O485*((K485+K484)/2))+((N485*((K485+K484)/2))+C$17*((K485+K484)/2))),0)+U484</f>
        <v>-171384.33333333343</v>
      </c>
      <c r="V485" s="58">
        <f t="shared" si="45"/>
        <v>-4.7606759259259286E-2</v>
      </c>
      <c r="W485" s="52">
        <f t="shared" si="42"/>
        <v>-85993.337677753065</v>
      </c>
      <c r="X485" s="53">
        <f t="shared" si="46"/>
        <v>-2.3887038243820297E-2</v>
      </c>
      <c r="Y485" s="50">
        <f t="shared" si="47"/>
        <v>29.488512537407985</v>
      </c>
    </row>
    <row r="486" spans="7:25" x14ac:dyDescent="0.3">
      <c r="G486" s="37" t="s">
        <v>11</v>
      </c>
      <c r="H486" s="19">
        <v>484</v>
      </c>
      <c r="I486" s="19">
        <v>484</v>
      </c>
      <c r="J486" s="20">
        <v>0</v>
      </c>
      <c r="K486" s="21">
        <f t="shared" si="43"/>
        <v>0</v>
      </c>
      <c r="L486" s="21">
        <f>K486-K485</f>
        <v>0</v>
      </c>
      <c r="M486" s="19">
        <f>$C$5*L486</f>
        <v>0</v>
      </c>
      <c r="N486" s="19">
        <f>(0.5*$C$9*$C$8*$C$7*K486^2)*-1</f>
        <v>0</v>
      </c>
      <c r="O486" s="19">
        <f>M486-N486-C$17</f>
        <v>56.672370000000008</v>
      </c>
      <c r="P486" s="76">
        <f>O486*K486</f>
        <v>0</v>
      </c>
      <c r="Q486" s="81" t="str">
        <f>IF(L486&lt;0,"Braking","Not Braking")</f>
        <v>Not Braking</v>
      </c>
      <c r="R486" s="46">
        <f>(IF(L486&gt;0,(O486*((K486+K485)/2)),0)+R485)</f>
        <v>291616.39661771769</v>
      </c>
      <c r="S486" s="47">
        <f t="shared" si="44"/>
        <v>8.100455461603269E-2</v>
      </c>
      <c r="T486" s="56">
        <f>IF(L486&lt;0,((O486*((K486+K485)/2))+((N486*((K486+K485)/2))+C$17*((K486+K485)/2))),0)</f>
        <v>0</v>
      </c>
      <c r="U486" s="57">
        <f>IF(L486&lt;0,((O486*((K486+K485)/2))+((N486*((K486+K485)/2))+C$17*((K486+K485)/2))),0)+U485</f>
        <v>-171384.33333333343</v>
      </c>
      <c r="V486" s="58">
        <f t="shared" si="45"/>
        <v>-4.7606759259259286E-2</v>
      </c>
      <c r="W486" s="52">
        <f t="shared" si="42"/>
        <v>-85993.337677753065</v>
      </c>
      <c r="X486" s="53">
        <f t="shared" si="46"/>
        <v>-2.3887038243820297E-2</v>
      </c>
      <c r="Y486" s="50">
        <f t="shared" si="47"/>
        <v>29.488512537407985</v>
      </c>
    </row>
    <row r="487" spans="7:25" x14ac:dyDescent="0.3">
      <c r="G487" s="37" t="s">
        <v>11</v>
      </c>
      <c r="H487" s="19">
        <v>485</v>
      </c>
      <c r="I487" s="19">
        <v>485</v>
      </c>
      <c r="J487" s="20">
        <v>0</v>
      </c>
      <c r="K487" s="21">
        <f t="shared" si="43"/>
        <v>0</v>
      </c>
      <c r="L487" s="21">
        <f>K487-K486</f>
        <v>0</v>
      </c>
      <c r="M487" s="19">
        <f>$C$5*L487</f>
        <v>0</v>
      </c>
      <c r="N487" s="19">
        <f>(0.5*$C$9*$C$8*$C$7*K487^2)*-1</f>
        <v>0</v>
      </c>
      <c r="O487" s="19">
        <f>M487-N487-C$17</f>
        <v>56.672370000000008</v>
      </c>
      <c r="P487" s="76">
        <f>O487*K487</f>
        <v>0</v>
      </c>
      <c r="Q487" s="81" t="str">
        <f>IF(L487&lt;0,"Braking","Not Braking")</f>
        <v>Not Braking</v>
      </c>
      <c r="R487" s="46">
        <f>(IF(L487&gt;0,(O487*((K487+K486)/2)),0)+R486)</f>
        <v>291616.39661771769</v>
      </c>
      <c r="S487" s="47">
        <f t="shared" si="44"/>
        <v>8.100455461603269E-2</v>
      </c>
      <c r="T487" s="56">
        <f>IF(L487&lt;0,((O487*((K487+K486)/2))+((N487*((K487+K486)/2))+C$17*((K487+K486)/2))),0)</f>
        <v>0</v>
      </c>
      <c r="U487" s="57">
        <f>IF(L487&lt;0,((O487*((K487+K486)/2))+((N487*((K487+K486)/2))+C$17*((K487+K486)/2))),0)+U486</f>
        <v>-171384.33333333343</v>
      </c>
      <c r="V487" s="58">
        <f t="shared" si="45"/>
        <v>-4.7606759259259286E-2</v>
      </c>
      <c r="W487" s="52">
        <f t="shared" si="42"/>
        <v>-85993.337677753065</v>
      </c>
      <c r="X487" s="53">
        <f t="shared" si="46"/>
        <v>-2.3887038243820297E-2</v>
      </c>
      <c r="Y487" s="50">
        <f t="shared" si="47"/>
        <v>29.488512537407985</v>
      </c>
    </row>
    <row r="488" spans="7:25" x14ac:dyDescent="0.3">
      <c r="G488" s="37" t="s">
        <v>11</v>
      </c>
      <c r="H488" s="19">
        <v>486</v>
      </c>
      <c r="I488" s="19">
        <v>486</v>
      </c>
      <c r="J488" s="20">
        <v>0</v>
      </c>
      <c r="K488" s="21">
        <f t="shared" si="43"/>
        <v>0</v>
      </c>
      <c r="L488" s="21">
        <f>K488-K487</f>
        <v>0</v>
      </c>
      <c r="M488" s="19">
        <f>$C$5*L488</f>
        <v>0</v>
      </c>
      <c r="N488" s="19">
        <f>(0.5*$C$9*$C$8*$C$7*K488^2)*-1</f>
        <v>0</v>
      </c>
      <c r="O488" s="19">
        <f>M488-N488-C$17</f>
        <v>56.672370000000008</v>
      </c>
      <c r="P488" s="76">
        <f>O488*K488</f>
        <v>0</v>
      </c>
      <c r="Q488" s="81" t="str">
        <f>IF(L488&lt;0,"Braking","Not Braking")</f>
        <v>Not Braking</v>
      </c>
      <c r="R488" s="46">
        <f>(IF(L488&gt;0,(O488*((K488+K487)/2)),0)+R487)</f>
        <v>291616.39661771769</v>
      </c>
      <c r="S488" s="47">
        <f t="shared" si="44"/>
        <v>8.100455461603269E-2</v>
      </c>
      <c r="T488" s="56">
        <f>IF(L488&lt;0,((O488*((K488+K487)/2))+((N488*((K488+K487)/2))+C$17*((K488+K487)/2))),0)</f>
        <v>0</v>
      </c>
      <c r="U488" s="57">
        <f>IF(L488&lt;0,((O488*((K488+K487)/2))+((N488*((K488+K487)/2))+C$17*((K488+K487)/2))),0)+U487</f>
        <v>-171384.33333333343</v>
      </c>
      <c r="V488" s="58">
        <f t="shared" si="45"/>
        <v>-4.7606759259259286E-2</v>
      </c>
      <c r="W488" s="52">
        <f t="shared" si="42"/>
        <v>-85993.337677753065</v>
      </c>
      <c r="X488" s="53">
        <f t="shared" si="46"/>
        <v>-2.3887038243820297E-2</v>
      </c>
      <c r="Y488" s="50">
        <f t="shared" si="47"/>
        <v>29.488512537407985</v>
      </c>
    </row>
    <row r="489" spans="7:25" x14ac:dyDescent="0.3">
      <c r="G489" s="37" t="s">
        <v>11</v>
      </c>
      <c r="H489" s="19">
        <v>487</v>
      </c>
      <c r="I489" s="19">
        <v>487</v>
      </c>
      <c r="J489" s="20">
        <v>0</v>
      </c>
      <c r="K489" s="21">
        <f t="shared" si="43"/>
        <v>0</v>
      </c>
      <c r="L489" s="21">
        <f>K489-K488</f>
        <v>0</v>
      </c>
      <c r="M489" s="19">
        <f>$C$5*L489</f>
        <v>0</v>
      </c>
      <c r="N489" s="19">
        <f>(0.5*$C$9*$C$8*$C$7*K489^2)*-1</f>
        <v>0</v>
      </c>
      <c r="O489" s="19">
        <f>M489-N489-C$17</f>
        <v>56.672370000000008</v>
      </c>
      <c r="P489" s="76">
        <f>O489*K489</f>
        <v>0</v>
      </c>
      <c r="Q489" s="81" t="str">
        <f>IF(L489&lt;0,"Braking","Not Braking")</f>
        <v>Not Braking</v>
      </c>
      <c r="R489" s="46">
        <f>(IF(L489&gt;0,(O489*((K489+K488)/2)),0)+R488)</f>
        <v>291616.39661771769</v>
      </c>
      <c r="S489" s="47">
        <f t="shared" si="44"/>
        <v>8.100455461603269E-2</v>
      </c>
      <c r="T489" s="56">
        <f>IF(L489&lt;0,((O489*((K489+K488)/2))+((N489*((K489+K488)/2))+C$17*((K489+K488)/2))),0)</f>
        <v>0</v>
      </c>
      <c r="U489" s="57">
        <f>IF(L489&lt;0,((O489*((K489+K488)/2))+((N489*((K489+K488)/2))+C$17*((K489+K488)/2))),0)+U488</f>
        <v>-171384.33333333343</v>
      </c>
      <c r="V489" s="58">
        <f t="shared" si="45"/>
        <v>-4.7606759259259286E-2</v>
      </c>
      <c r="W489" s="52">
        <f t="shared" si="42"/>
        <v>-85993.337677753065</v>
      </c>
      <c r="X489" s="53">
        <f t="shared" si="46"/>
        <v>-2.3887038243820297E-2</v>
      </c>
      <c r="Y489" s="50">
        <f t="shared" si="47"/>
        <v>29.488512537407985</v>
      </c>
    </row>
    <row r="490" spans="7:25" x14ac:dyDescent="0.3">
      <c r="G490" s="37" t="s">
        <v>11</v>
      </c>
      <c r="H490" s="19">
        <v>488</v>
      </c>
      <c r="I490" s="19">
        <v>488</v>
      </c>
      <c r="J490" s="20">
        <v>0</v>
      </c>
      <c r="K490" s="21">
        <f t="shared" si="43"/>
        <v>0</v>
      </c>
      <c r="L490" s="21">
        <f>K490-K489</f>
        <v>0</v>
      </c>
      <c r="M490" s="19">
        <f>$C$5*L490</f>
        <v>0</v>
      </c>
      <c r="N490" s="19">
        <f>(0.5*$C$9*$C$8*$C$7*K490^2)*-1</f>
        <v>0</v>
      </c>
      <c r="O490" s="19">
        <f>M490-N490-C$17</f>
        <v>56.672370000000008</v>
      </c>
      <c r="P490" s="76">
        <f>O490*K490</f>
        <v>0</v>
      </c>
      <c r="Q490" s="81" t="str">
        <f>IF(L490&lt;0,"Braking","Not Braking")</f>
        <v>Not Braking</v>
      </c>
      <c r="R490" s="46">
        <f>(IF(L490&gt;0,(O490*((K490+K489)/2)),0)+R489)</f>
        <v>291616.39661771769</v>
      </c>
      <c r="S490" s="47">
        <f t="shared" si="44"/>
        <v>8.100455461603269E-2</v>
      </c>
      <c r="T490" s="56">
        <f>IF(L490&lt;0,((O490*((K490+K489)/2))+((N490*((K490+K489)/2))+C$17*((K490+K489)/2))),0)</f>
        <v>0</v>
      </c>
      <c r="U490" s="57">
        <f>IF(L490&lt;0,((O490*((K490+K489)/2))+((N490*((K490+K489)/2))+C$17*((K490+K489)/2))),0)+U489</f>
        <v>-171384.33333333343</v>
      </c>
      <c r="V490" s="58">
        <f t="shared" si="45"/>
        <v>-4.7606759259259286E-2</v>
      </c>
      <c r="W490" s="52">
        <f t="shared" si="42"/>
        <v>-85993.337677753065</v>
      </c>
      <c r="X490" s="53">
        <f t="shared" si="46"/>
        <v>-2.3887038243820297E-2</v>
      </c>
      <c r="Y490" s="50">
        <f t="shared" si="47"/>
        <v>29.488512537407985</v>
      </c>
    </row>
    <row r="491" spans="7:25" x14ac:dyDescent="0.3">
      <c r="G491" s="37" t="s">
        <v>11</v>
      </c>
      <c r="H491" s="19">
        <v>489</v>
      </c>
      <c r="I491" s="19">
        <v>489</v>
      </c>
      <c r="J491" s="20">
        <v>0</v>
      </c>
      <c r="K491" s="21">
        <f t="shared" si="43"/>
        <v>0</v>
      </c>
      <c r="L491" s="21">
        <f>K491-K490</f>
        <v>0</v>
      </c>
      <c r="M491" s="19">
        <f>$C$5*L491</f>
        <v>0</v>
      </c>
      <c r="N491" s="19">
        <f>(0.5*$C$9*$C$8*$C$7*K491^2)*-1</f>
        <v>0</v>
      </c>
      <c r="O491" s="19">
        <f>M491-N491-C$17</f>
        <v>56.672370000000008</v>
      </c>
      <c r="P491" s="76">
        <f>O491*K491</f>
        <v>0</v>
      </c>
      <c r="Q491" s="81" t="str">
        <f>IF(L491&lt;0,"Braking","Not Braking")</f>
        <v>Not Braking</v>
      </c>
      <c r="R491" s="46">
        <f>(IF(L491&gt;0,(O491*((K491+K490)/2)),0)+R490)</f>
        <v>291616.39661771769</v>
      </c>
      <c r="S491" s="47">
        <f t="shared" si="44"/>
        <v>8.100455461603269E-2</v>
      </c>
      <c r="T491" s="56">
        <f>IF(L491&lt;0,((O491*((K491+K490)/2))+((N491*((K491+K490)/2))+C$17*((K491+K490)/2))),0)</f>
        <v>0</v>
      </c>
      <c r="U491" s="57">
        <f>IF(L491&lt;0,((O491*((K491+K490)/2))+((N491*((K491+K490)/2))+C$17*((K491+K490)/2))),0)+U490</f>
        <v>-171384.33333333343</v>
      </c>
      <c r="V491" s="58">
        <f t="shared" si="45"/>
        <v>-4.7606759259259286E-2</v>
      </c>
      <c r="W491" s="52">
        <f t="shared" ref="W491:W554" si="48">($C$11^2*$C$12^2*$C$13^2*$C$14*T491)+IF(W490&lt;0,+W490,0)</f>
        <v>-85993.337677753065</v>
      </c>
      <c r="X491" s="53">
        <f t="shared" si="46"/>
        <v>-2.3887038243820297E-2</v>
      </c>
      <c r="Y491" s="50">
        <f t="shared" si="47"/>
        <v>29.488512537407985</v>
      </c>
    </row>
    <row r="492" spans="7:25" x14ac:dyDescent="0.3">
      <c r="G492" s="37" t="s">
        <v>11</v>
      </c>
      <c r="H492" s="19">
        <v>490</v>
      </c>
      <c r="I492" s="19">
        <v>490</v>
      </c>
      <c r="J492" s="20">
        <v>0</v>
      </c>
      <c r="K492" s="21">
        <f t="shared" si="43"/>
        <v>0</v>
      </c>
      <c r="L492" s="21">
        <f>K492-K491</f>
        <v>0</v>
      </c>
      <c r="M492" s="19">
        <f>$C$5*L492</f>
        <v>0</v>
      </c>
      <c r="N492" s="19">
        <f>(0.5*$C$9*$C$8*$C$7*K492^2)*-1</f>
        <v>0</v>
      </c>
      <c r="O492" s="19">
        <f>M492-N492-C$17</f>
        <v>56.672370000000008</v>
      </c>
      <c r="P492" s="76">
        <f>O492*K492</f>
        <v>0</v>
      </c>
      <c r="Q492" s="81" t="str">
        <f>IF(L492&lt;0,"Braking","Not Braking")</f>
        <v>Not Braking</v>
      </c>
      <c r="R492" s="46">
        <f>(IF(L492&gt;0,(O492*((K492+K491)/2)),0)+R491)</f>
        <v>291616.39661771769</v>
      </c>
      <c r="S492" s="47">
        <f t="shared" si="44"/>
        <v>8.100455461603269E-2</v>
      </c>
      <c r="T492" s="56">
        <f>IF(L492&lt;0,((O492*((K492+K491)/2))+((N492*((K492+K491)/2))+C$17*((K492+K491)/2))),0)</f>
        <v>0</v>
      </c>
      <c r="U492" s="57">
        <f>IF(L492&lt;0,((O492*((K492+K491)/2))+((N492*((K492+K491)/2))+C$17*((K492+K491)/2))),0)+U491</f>
        <v>-171384.33333333343</v>
      </c>
      <c r="V492" s="58">
        <f t="shared" si="45"/>
        <v>-4.7606759259259286E-2</v>
      </c>
      <c r="W492" s="52">
        <f t="shared" si="48"/>
        <v>-85993.337677753065</v>
      </c>
      <c r="X492" s="53">
        <f t="shared" si="46"/>
        <v>-2.3887038243820297E-2</v>
      </c>
      <c r="Y492" s="50">
        <f t="shared" si="47"/>
        <v>29.488512537407985</v>
      </c>
    </row>
    <row r="493" spans="7:25" x14ac:dyDescent="0.3">
      <c r="G493" s="37" t="s">
        <v>11</v>
      </c>
      <c r="H493" s="19">
        <v>491</v>
      </c>
      <c r="I493" s="19">
        <v>491</v>
      </c>
      <c r="J493" s="20">
        <v>0</v>
      </c>
      <c r="K493" s="21">
        <f t="shared" si="43"/>
        <v>0</v>
      </c>
      <c r="L493" s="21">
        <f>K493-K492</f>
        <v>0</v>
      </c>
      <c r="M493" s="19">
        <f>$C$5*L493</f>
        <v>0</v>
      </c>
      <c r="N493" s="19">
        <f>(0.5*$C$9*$C$8*$C$7*K493^2)*-1</f>
        <v>0</v>
      </c>
      <c r="O493" s="19">
        <f>M493-N493-C$17</f>
        <v>56.672370000000008</v>
      </c>
      <c r="P493" s="76">
        <f>O493*K493</f>
        <v>0</v>
      </c>
      <c r="Q493" s="81" t="str">
        <f>IF(L493&lt;0,"Braking","Not Braking")</f>
        <v>Not Braking</v>
      </c>
      <c r="R493" s="46">
        <f>(IF(L493&gt;0,(O493*((K493+K492)/2)),0)+R492)</f>
        <v>291616.39661771769</v>
      </c>
      <c r="S493" s="47">
        <f t="shared" si="44"/>
        <v>8.100455461603269E-2</v>
      </c>
      <c r="T493" s="56">
        <f>IF(L493&lt;0,((O493*((K493+K492)/2))+((N493*((K493+K492)/2))+C$17*((K493+K492)/2))),0)</f>
        <v>0</v>
      </c>
      <c r="U493" s="57">
        <f>IF(L493&lt;0,((O493*((K493+K492)/2))+((N493*((K493+K492)/2))+C$17*((K493+K492)/2))),0)+U492</f>
        <v>-171384.33333333343</v>
      </c>
      <c r="V493" s="58">
        <f t="shared" si="45"/>
        <v>-4.7606759259259286E-2</v>
      </c>
      <c r="W493" s="52">
        <f t="shared" si="48"/>
        <v>-85993.337677753065</v>
      </c>
      <c r="X493" s="53">
        <f t="shared" si="46"/>
        <v>-2.3887038243820297E-2</v>
      </c>
      <c r="Y493" s="50">
        <f t="shared" si="47"/>
        <v>29.488512537407985</v>
      </c>
    </row>
    <row r="494" spans="7:25" x14ac:dyDescent="0.3">
      <c r="G494" s="37" t="s">
        <v>11</v>
      </c>
      <c r="H494" s="19">
        <v>492</v>
      </c>
      <c r="I494" s="19">
        <v>492</v>
      </c>
      <c r="J494" s="20">
        <v>0</v>
      </c>
      <c r="K494" s="21">
        <f t="shared" si="43"/>
        <v>0</v>
      </c>
      <c r="L494" s="21">
        <f>K494-K493</f>
        <v>0</v>
      </c>
      <c r="M494" s="19">
        <f>$C$5*L494</f>
        <v>0</v>
      </c>
      <c r="N494" s="19">
        <f>(0.5*$C$9*$C$8*$C$7*K494^2)*-1</f>
        <v>0</v>
      </c>
      <c r="O494" s="19">
        <f>M494-N494-C$17</f>
        <v>56.672370000000008</v>
      </c>
      <c r="P494" s="76">
        <f>O494*K494</f>
        <v>0</v>
      </c>
      <c r="Q494" s="81" t="str">
        <f>IF(L494&lt;0,"Braking","Not Braking")</f>
        <v>Not Braking</v>
      </c>
      <c r="R494" s="46">
        <f>(IF(L494&gt;0,(O494*((K494+K493)/2)),0)+R493)</f>
        <v>291616.39661771769</v>
      </c>
      <c r="S494" s="47">
        <f t="shared" si="44"/>
        <v>8.100455461603269E-2</v>
      </c>
      <c r="T494" s="56">
        <f>IF(L494&lt;0,((O494*((K494+K493)/2))+((N494*((K494+K493)/2))+C$17*((K494+K493)/2))),0)</f>
        <v>0</v>
      </c>
      <c r="U494" s="57">
        <f>IF(L494&lt;0,((O494*((K494+K493)/2))+((N494*((K494+K493)/2))+C$17*((K494+K493)/2))),0)+U493</f>
        <v>-171384.33333333343</v>
      </c>
      <c r="V494" s="58">
        <f t="shared" si="45"/>
        <v>-4.7606759259259286E-2</v>
      </c>
      <c r="W494" s="52">
        <f t="shared" si="48"/>
        <v>-85993.337677753065</v>
      </c>
      <c r="X494" s="53">
        <f t="shared" si="46"/>
        <v>-2.3887038243820297E-2</v>
      </c>
      <c r="Y494" s="50">
        <f t="shared" si="47"/>
        <v>29.488512537407985</v>
      </c>
    </row>
    <row r="495" spans="7:25" x14ac:dyDescent="0.3">
      <c r="G495" s="37" t="s">
        <v>11</v>
      </c>
      <c r="H495" s="19">
        <v>493</v>
      </c>
      <c r="I495" s="19">
        <v>493</v>
      </c>
      <c r="J495" s="20">
        <v>0</v>
      </c>
      <c r="K495" s="21">
        <f t="shared" si="43"/>
        <v>0</v>
      </c>
      <c r="L495" s="21">
        <f>K495-K494</f>
        <v>0</v>
      </c>
      <c r="M495" s="19">
        <f>$C$5*L495</f>
        <v>0</v>
      </c>
      <c r="N495" s="19">
        <f>(0.5*$C$9*$C$8*$C$7*K495^2)*-1</f>
        <v>0</v>
      </c>
      <c r="O495" s="19">
        <f>M495-N495-C$17</f>
        <v>56.672370000000008</v>
      </c>
      <c r="P495" s="76">
        <f>O495*K495</f>
        <v>0</v>
      </c>
      <c r="Q495" s="81" t="str">
        <f>IF(L495&lt;0,"Braking","Not Braking")</f>
        <v>Not Braking</v>
      </c>
      <c r="R495" s="46">
        <f>(IF(L495&gt;0,(O495*((K495+K494)/2)),0)+R494)</f>
        <v>291616.39661771769</v>
      </c>
      <c r="S495" s="47">
        <f t="shared" si="44"/>
        <v>8.100455461603269E-2</v>
      </c>
      <c r="T495" s="56">
        <f>IF(L495&lt;0,((O495*((K495+K494)/2))+((N495*((K495+K494)/2))+C$17*((K495+K494)/2))),0)</f>
        <v>0</v>
      </c>
      <c r="U495" s="57">
        <f>IF(L495&lt;0,((O495*((K495+K494)/2))+((N495*((K495+K494)/2))+C$17*((K495+K494)/2))),0)+U494</f>
        <v>-171384.33333333343</v>
      </c>
      <c r="V495" s="58">
        <f t="shared" si="45"/>
        <v>-4.7606759259259286E-2</v>
      </c>
      <c r="W495" s="52">
        <f t="shared" si="48"/>
        <v>-85993.337677753065</v>
      </c>
      <c r="X495" s="53">
        <f t="shared" si="46"/>
        <v>-2.3887038243820297E-2</v>
      </c>
      <c r="Y495" s="50">
        <f t="shared" si="47"/>
        <v>29.488512537407985</v>
      </c>
    </row>
    <row r="496" spans="7:25" x14ac:dyDescent="0.3">
      <c r="G496" s="37" t="s">
        <v>11</v>
      </c>
      <c r="H496" s="19">
        <v>494</v>
      </c>
      <c r="I496" s="19">
        <v>494</v>
      </c>
      <c r="J496" s="20">
        <v>0</v>
      </c>
      <c r="K496" s="21">
        <f t="shared" si="43"/>
        <v>0</v>
      </c>
      <c r="L496" s="21">
        <f>K496-K495</f>
        <v>0</v>
      </c>
      <c r="M496" s="19">
        <f>$C$5*L496</f>
        <v>0</v>
      </c>
      <c r="N496" s="19">
        <f>(0.5*$C$9*$C$8*$C$7*K496^2)*-1</f>
        <v>0</v>
      </c>
      <c r="O496" s="19">
        <f>M496-N496-C$17</f>
        <v>56.672370000000008</v>
      </c>
      <c r="P496" s="76">
        <f>O496*K496</f>
        <v>0</v>
      </c>
      <c r="Q496" s="81" t="str">
        <f>IF(L496&lt;0,"Braking","Not Braking")</f>
        <v>Not Braking</v>
      </c>
      <c r="R496" s="46">
        <f>(IF(L496&gt;0,(O496*((K496+K495)/2)),0)+R495)</f>
        <v>291616.39661771769</v>
      </c>
      <c r="S496" s="47">
        <f t="shared" si="44"/>
        <v>8.100455461603269E-2</v>
      </c>
      <c r="T496" s="56">
        <f>IF(L496&lt;0,((O496*((K496+K495)/2))+((N496*((K496+K495)/2))+C$17*((K496+K495)/2))),0)</f>
        <v>0</v>
      </c>
      <c r="U496" s="57">
        <f>IF(L496&lt;0,((O496*((K496+K495)/2))+((N496*((K496+K495)/2))+C$17*((K496+K495)/2))),0)+U495</f>
        <v>-171384.33333333343</v>
      </c>
      <c r="V496" s="58">
        <f t="shared" si="45"/>
        <v>-4.7606759259259286E-2</v>
      </c>
      <c r="W496" s="52">
        <f t="shared" si="48"/>
        <v>-85993.337677753065</v>
      </c>
      <c r="X496" s="53">
        <f t="shared" si="46"/>
        <v>-2.3887038243820297E-2</v>
      </c>
      <c r="Y496" s="50">
        <f t="shared" si="47"/>
        <v>29.488512537407985</v>
      </c>
    </row>
    <row r="497" spans="7:25" x14ac:dyDescent="0.3">
      <c r="G497" s="37" t="s">
        <v>11</v>
      </c>
      <c r="H497" s="19">
        <v>495</v>
      </c>
      <c r="I497" s="19">
        <v>495</v>
      </c>
      <c r="J497" s="20">
        <v>0</v>
      </c>
      <c r="K497" s="21">
        <f t="shared" si="43"/>
        <v>0</v>
      </c>
      <c r="L497" s="21">
        <f>K497-K496</f>
        <v>0</v>
      </c>
      <c r="M497" s="19">
        <f>$C$5*L497</f>
        <v>0</v>
      </c>
      <c r="N497" s="19">
        <f>(0.5*$C$9*$C$8*$C$7*K497^2)*-1</f>
        <v>0</v>
      </c>
      <c r="O497" s="19">
        <f>M497-N497-C$17</f>
        <v>56.672370000000008</v>
      </c>
      <c r="P497" s="76">
        <f>O497*K497</f>
        <v>0</v>
      </c>
      <c r="Q497" s="81" t="str">
        <f>IF(L497&lt;0,"Braking","Not Braking")</f>
        <v>Not Braking</v>
      </c>
      <c r="R497" s="46">
        <f>(IF(L497&gt;0,(O497*((K497+K496)/2)),0)+R496)</f>
        <v>291616.39661771769</v>
      </c>
      <c r="S497" s="47">
        <f t="shared" si="44"/>
        <v>8.100455461603269E-2</v>
      </c>
      <c r="T497" s="56">
        <f>IF(L497&lt;0,((O497*((K497+K496)/2))+((N497*((K497+K496)/2))+C$17*((K497+K496)/2))),0)</f>
        <v>0</v>
      </c>
      <c r="U497" s="57">
        <f>IF(L497&lt;0,((O497*((K497+K496)/2))+((N497*((K497+K496)/2))+C$17*((K497+K496)/2))),0)+U496</f>
        <v>-171384.33333333343</v>
      </c>
      <c r="V497" s="58">
        <f t="shared" si="45"/>
        <v>-4.7606759259259286E-2</v>
      </c>
      <c r="W497" s="52">
        <f t="shared" si="48"/>
        <v>-85993.337677753065</v>
      </c>
      <c r="X497" s="53">
        <f t="shared" si="46"/>
        <v>-2.3887038243820297E-2</v>
      </c>
      <c r="Y497" s="50">
        <f t="shared" si="47"/>
        <v>29.488512537407985</v>
      </c>
    </row>
    <row r="498" spans="7:25" x14ac:dyDescent="0.3">
      <c r="G498" s="37" t="s">
        <v>11</v>
      </c>
      <c r="H498" s="19">
        <v>496</v>
      </c>
      <c r="I498" s="19">
        <v>496</v>
      </c>
      <c r="J498" s="20">
        <v>0</v>
      </c>
      <c r="K498" s="21">
        <f t="shared" si="43"/>
        <v>0</v>
      </c>
      <c r="L498" s="21">
        <f>K498-K497</f>
        <v>0</v>
      </c>
      <c r="M498" s="19">
        <f>$C$5*L498</f>
        <v>0</v>
      </c>
      <c r="N498" s="19">
        <f>(0.5*$C$9*$C$8*$C$7*K498^2)*-1</f>
        <v>0</v>
      </c>
      <c r="O498" s="19">
        <f>M498-N498-C$17</f>
        <v>56.672370000000008</v>
      </c>
      <c r="P498" s="76">
        <f>O498*K498</f>
        <v>0</v>
      </c>
      <c r="Q498" s="81" t="str">
        <f>IF(L498&lt;0,"Braking","Not Braking")</f>
        <v>Not Braking</v>
      </c>
      <c r="R498" s="46">
        <f>(IF(L498&gt;0,(O498*((K498+K497)/2)),0)+R497)</f>
        <v>291616.39661771769</v>
      </c>
      <c r="S498" s="47">
        <f t="shared" si="44"/>
        <v>8.100455461603269E-2</v>
      </c>
      <c r="T498" s="56">
        <f>IF(L498&lt;0,((O498*((K498+K497)/2))+((N498*((K498+K497)/2))+C$17*((K498+K497)/2))),0)</f>
        <v>0</v>
      </c>
      <c r="U498" s="57">
        <f>IF(L498&lt;0,((O498*((K498+K497)/2))+((N498*((K498+K497)/2))+C$17*((K498+K497)/2))),0)+U497</f>
        <v>-171384.33333333343</v>
      </c>
      <c r="V498" s="58">
        <f t="shared" si="45"/>
        <v>-4.7606759259259286E-2</v>
      </c>
      <c r="W498" s="52">
        <f t="shared" si="48"/>
        <v>-85993.337677753065</v>
      </c>
      <c r="X498" s="53">
        <f t="shared" si="46"/>
        <v>-2.3887038243820297E-2</v>
      </c>
      <c r="Y498" s="50">
        <f t="shared" si="47"/>
        <v>29.488512537407985</v>
      </c>
    </row>
    <row r="499" spans="7:25" x14ac:dyDescent="0.3">
      <c r="G499" s="37" t="s">
        <v>11</v>
      </c>
      <c r="H499" s="19">
        <v>497</v>
      </c>
      <c r="I499" s="19">
        <v>497</v>
      </c>
      <c r="J499" s="20">
        <v>0</v>
      </c>
      <c r="K499" s="21">
        <f t="shared" si="43"/>
        <v>0</v>
      </c>
      <c r="L499" s="21">
        <f>K499-K498</f>
        <v>0</v>
      </c>
      <c r="M499" s="19">
        <f>$C$5*L499</f>
        <v>0</v>
      </c>
      <c r="N499" s="19">
        <f>(0.5*$C$9*$C$8*$C$7*K499^2)*-1</f>
        <v>0</v>
      </c>
      <c r="O499" s="19">
        <f>M499-N499-C$17</f>
        <v>56.672370000000008</v>
      </c>
      <c r="P499" s="76">
        <f>O499*K499</f>
        <v>0</v>
      </c>
      <c r="Q499" s="81" t="str">
        <f>IF(L499&lt;0,"Braking","Not Braking")</f>
        <v>Not Braking</v>
      </c>
      <c r="R499" s="46">
        <f>(IF(L499&gt;0,(O499*((K499+K498)/2)),0)+R498)</f>
        <v>291616.39661771769</v>
      </c>
      <c r="S499" s="47">
        <f t="shared" si="44"/>
        <v>8.100455461603269E-2</v>
      </c>
      <c r="T499" s="56">
        <f>IF(L499&lt;0,((O499*((K499+K498)/2))+((N499*((K499+K498)/2))+C$17*((K499+K498)/2))),0)</f>
        <v>0</v>
      </c>
      <c r="U499" s="57">
        <f>IF(L499&lt;0,((O499*((K499+K498)/2))+((N499*((K499+K498)/2))+C$17*((K499+K498)/2))),0)+U498</f>
        <v>-171384.33333333343</v>
      </c>
      <c r="V499" s="58">
        <f t="shared" si="45"/>
        <v>-4.7606759259259286E-2</v>
      </c>
      <c r="W499" s="52">
        <f t="shared" si="48"/>
        <v>-85993.337677753065</v>
      </c>
      <c r="X499" s="53">
        <f t="shared" si="46"/>
        <v>-2.3887038243820297E-2</v>
      </c>
      <c r="Y499" s="50">
        <f t="shared" si="47"/>
        <v>29.488512537407985</v>
      </c>
    </row>
    <row r="500" spans="7:25" x14ac:dyDescent="0.3">
      <c r="G500" s="37" t="s">
        <v>11</v>
      </c>
      <c r="H500" s="19">
        <v>498</v>
      </c>
      <c r="I500" s="19">
        <v>498</v>
      </c>
      <c r="J500" s="20">
        <v>0</v>
      </c>
      <c r="K500" s="21">
        <f t="shared" si="43"/>
        <v>0</v>
      </c>
      <c r="L500" s="21">
        <f>K500-K499</f>
        <v>0</v>
      </c>
      <c r="M500" s="19">
        <f>$C$5*L500</f>
        <v>0</v>
      </c>
      <c r="N500" s="19">
        <f>(0.5*$C$9*$C$8*$C$7*K500^2)*-1</f>
        <v>0</v>
      </c>
      <c r="O500" s="19">
        <f>M500-N500-C$17</f>
        <v>56.672370000000008</v>
      </c>
      <c r="P500" s="76">
        <f>O500*K500</f>
        <v>0</v>
      </c>
      <c r="Q500" s="81" t="str">
        <f>IF(L500&lt;0,"Braking","Not Braking")</f>
        <v>Not Braking</v>
      </c>
      <c r="R500" s="46">
        <f>(IF(L500&gt;0,(O500*((K500+K499)/2)),0)+R499)</f>
        <v>291616.39661771769</v>
      </c>
      <c r="S500" s="47">
        <f t="shared" si="44"/>
        <v>8.100455461603269E-2</v>
      </c>
      <c r="T500" s="56">
        <f>IF(L500&lt;0,((O500*((K500+K499)/2))+((N500*((K500+K499)/2))+C$17*((K500+K499)/2))),0)</f>
        <v>0</v>
      </c>
      <c r="U500" s="57">
        <f>IF(L500&lt;0,((O500*((K500+K499)/2))+((N500*((K500+K499)/2))+C$17*((K500+K499)/2))),0)+U499</f>
        <v>-171384.33333333343</v>
      </c>
      <c r="V500" s="58">
        <f t="shared" si="45"/>
        <v>-4.7606759259259286E-2</v>
      </c>
      <c r="W500" s="52">
        <f t="shared" si="48"/>
        <v>-85993.337677753065</v>
      </c>
      <c r="X500" s="53">
        <f t="shared" si="46"/>
        <v>-2.3887038243820297E-2</v>
      </c>
      <c r="Y500" s="50">
        <f t="shared" si="47"/>
        <v>29.488512537407985</v>
      </c>
    </row>
    <row r="501" spans="7:25" x14ac:dyDescent="0.3">
      <c r="G501" s="37" t="s">
        <v>11</v>
      </c>
      <c r="H501" s="19">
        <v>499</v>
      </c>
      <c r="I501" s="19">
        <v>499</v>
      </c>
      <c r="J501" s="20">
        <v>0</v>
      </c>
      <c r="K501" s="21">
        <f t="shared" si="43"/>
        <v>0</v>
      </c>
      <c r="L501" s="21">
        <f>K501-K500</f>
        <v>0</v>
      </c>
      <c r="M501" s="19">
        <f>$C$5*L501</f>
        <v>0</v>
      </c>
      <c r="N501" s="19">
        <f>(0.5*$C$9*$C$8*$C$7*K501^2)*-1</f>
        <v>0</v>
      </c>
      <c r="O501" s="19">
        <f>M501-N501-C$17</f>
        <v>56.672370000000008</v>
      </c>
      <c r="P501" s="76">
        <f>O501*K501</f>
        <v>0</v>
      </c>
      <c r="Q501" s="81" t="str">
        <f>IF(L501&lt;0,"Braking","Not Braking")</f>
        <v>Not Braking</v>
      </c>
      <c r="R501" s="46">
        <f>(IF(L501&gt;0,(O501*((K501+K500)/2)),0)+R500)</f>
        <v>291616.39661771769</v>
      </c>
      <c r="S501" s="47">
        <f t="shared" si="44"/>
        <v>8.100455461603269E-2</v>
      </c>
      <c r="T501" s="56">
        <f>IF(L501&lt;0,((O501*((K501+K500)/2))+((N501*((K501+K500)/2))+C$17*((K501+K500)/2))),0)</f>
        <v>0</v>
      </c>
      <c r="U501" s="57">
        <f>IF(L501&lt;0,((O501*((K501+K500)/2))+((N501*((K501+K500)/2))+C$17*((K501+K500)/2))),0)+U500</f>
        <v>-171384.33333333343</v>
      </c>
      <c r="V501" s="58">
        <f t="shared" si="45"/>
        <v>-4.7606759259259286E-2</v>
      </c>
      <c r="W501" s="52">
        <f t="shared" si="48"/>
        <v>-85993.337677753065</v>
      </c>
      <c r="X501" s="53">
        <f t="shared" si="46"/>
        <v>-2.3887038243820297E-2</v>
      </c>
      <c r="Y501" s="50">
        <f t="shared" si="47"/>
        <v>29.488512537407985</v>
      </c>
    </row>
    <row r="502" spans="7:25" x14ac:dyDescent="0.3">
      <c r="G502" s="37" t="s">
        <v>11</v>
      </c>
      <c r="H502" s="19">
        <v>500</v>
      </c>
      <c r="I502" s="19">
        <v>500</v>
      </c>
      <c r="J502" s="20">
        <v>0</v>
      </c>
      <c r="K502" s="21">
        <f t="shared" si="43"/>
        <v>0</v>
      </c>
      <c r="L502" s="21">
        <f>K502-K501</f>
        <v>0</v>
      </c>
      <c r="M502" s="19">
        <f>$C$5*L502</f>
        <v>0</v>
      </c>
      <c r="N502" s="19">
        <f>(0.5*$C$9*$C$8*$C$7*K502^2)*-1</f>
        <v>0</v>
      </c>
      <c r="O502" s="19">
        <f>M502-N502-C$17</f>
        <v>56.672370000000008</v>
      </c>
      <c r="P502" s="76">
        <f>O502*K502</f>
        <v>0</v>
      </c>
      <c r="Q502" s="81" t="str">
        <f>IF(L502&lt;0,"Braking","Not Braking")</f>
        <v>Not Braking</v>
      </c>
      <c r="R502" s="46">
        <f>(IF(L502&gt;0,(O502*((K502+K501)/2)),0)+R501)</f>
        <v>291616.39661771769</v>
      </c>
      <c r="S502" s="47">
        <f t="shared" si="44"/>
        <v>8.100455461603269E-2</v>
      </c>
      <c r="T502" s="56">
        <f>IF(L502&lt;0,((O502*((K502+K501)/2))+((N502*((K502+K501)/2))+C$17*((K502+K501)/2))),0)</f>
        <v>0</v>
      </c>
      <c r="U502" s="57">
        <f>IF(L502&lt;0,((O502*((K502+K501)/2))+((N502*((K502+K501)/2))+C$17*((K502+K501)/2))),0)+U501</f>
        <v>-171384.33333333343</v>
      </c>
      <c r="V502" s="58">
        <f t="shared" si="45"/>
        <v>-4.7606759259259286E-2</v>
      </c>
      <c r="W502" s="52">
        <f t="shared" si="48"/>
        <v>-85993.337677753065</v>
      </c>
      <c r="X502" s="53">
        <f t="shared" si="46"/>
        <v>-2.3887038243820297E-2</v>
      </c>
      <c r="Y502" s="50">
        <f t="shared" si="47"/>
        <v>29.488512537407985</v>
      </c>
    </row>
    <row r="503" spans="7:25" x14ac:dyDescent="0.3">
      <c r="G503" s="37" t="s">
        <v>11</v>
      </c>
      <c r="H503" s="19">
        <v>501</v>
      </c>
      <c r="I503" s="19">
        <v>501</v>
      </c>
      <c r="J503" s="20">
        <v>0</v>
      </c>
      <c r="K503" s="21">
        <f t="shared" si="43"/>
        <v>0</v>
      </c>
      <c r="L503" s="21">
        <f>K503-K502</f>
        <v>0</v>
      </c>
      <c r="M503" s="19">
        <f>$C$5*L503</f>
        <v>0</v>
      </c>
      <c r="N503" s="19">
        <f>(0.5*$C$9*$C$8*$C$7*K503^2)*-1</f>
        <v>0</v>
      </c>
      <c r="O503" s="19">
        <f>M503-N503-C$17</f>
        <v>56.672370000000008</v>
      </c>
      <c r="P503" s="76">
        <f>O503*K503</f>
        <v>0</v>
      </c>
      <c r="Q503" s="81" t="str">
        <f>IF(L503&lt;0,"Braking","Not Braking")</f>
        <v>Not Braking</v>
      </c>
      <c r="R503" s="46">
        <f>(IF(L503&gt;0,(O503*((K503+K502)/2)),0)+R502)</f>
        <v>291616.39661771769</v>
      </c>
      <c r="S503" s="47">
        <f t="shared" si="44"/>
        <v>8.100455461603269E-2</v>
      </c>
      <c r="T503" s="56">
        <f>IF(L503&lt;0,((O503*((K503+K502)/2))+((N503*((K503+K502)/2))+C$17*((K503+K502)/2))),0)</f>
        <v>0</v>
      </c>
      <c r="U503" s="57">
        <f>IF(L503&lt;0,((O503*((K503+K502)/2))+((N503*((K503+K502)/2))+C$17*((K503+K502)/2))),0)+U502</f>
        <v>-171384.33333333343</v>
      </c>
      <c r="V503" s="58">
        <f t="shared" si="45"/>
        <v>-4.7606759259259286E-2</v>
      </c>
      <c r="W503" s="52">
        <f t="shared" si="48"/>
        <v>-85993.337677753065</v>
      </c>
      <c r="X503" s="53">
        <f t="shared" si="46"/>
        <v>-2.3887038243820297E-2</v>
      </c>
      <c r="Y503" s="50">
        <f t="shared" si="47"/>
        <v>29.488512537407985</v>
      </c>
    </row>
    <row r="504" spans="7:25" x14ac:dyDescent="0.3">
      <c r="G504" s="37" t="s">
        <v>11</v>
      </c>
      <c r="H504" s="19">
        <v>502</v>
      </c>
      <c r="I504" s="19">
        <v>502</v>
      </c>
      <c r="J504" s="20">
        <v>0</v>
      </c>
      <c r="K504" s="21">
        <f t="shared" si="43"/>
        <v>0</v>
      </c>
      <c r="L504" s="21">
        <f>K504-K503</f>
        <v>0</v>
      </c>
      <c r="M504" s="19">
        <f>$C$5*L504</f>
        <v>0</v>
      </c>
      <c r="N504" s="19">
        <f>(0.5*$C$9*$C$8*$C$7*K504^2)*-1</f>
        <v>0</v>
      </c>
      <c r="O504" s="19">
        <f>M504-N504-C$17</f>
        <v>56.672370000000008</v>
      </c>
      <c r="P504" s="76">
        <f>O504*K504</f>
        <v>0</v>
      </c>
      <c r="Q504" s="81" t="str">
        <f>IF(L504&lt;0,"Braking","Not Braking")</f>
        <v>Not Braking</v>
      </c>
      <c r="R504" s="46">
        <f>(IF(L504&gt;0,(O504*((K504+K503)/2)),0)+R503)</f>
        <v>291616.39661771769</v>
      </c>
      <c r="S504" s="47">
        <f t="shared" si="44"/>
        <v>8.100455461603269E-2</v>
      </c>
      <c r="T504" s="56">
        <f>IF(L504&lt;0,((O504*((K504+K503)/2))+((N504*((K504+K503)/2))+C$17*((K504+K503)/2))),0)</f>
        <v>0</v>
      </c>
      <c r="U504" s="57">
        <f>IF(L504&lt;0,((O504*((K504+K503)/2))+((N504*((K504+K503)/2))+C$17*((K504+K503)/2))),0)+U503</f>
        <v>-171384.33333333343</v>
      </c>
      <c r="V504" s="58">
        <f t="shared" si="45"/>
        <v>-4.7606759259259286E-2</v>
      </c>
      <c r="W504" s="52">
        <f t="shared" si="48"/>
        <v>-85993.337677753065</v>
      </c>
      <c r="X504" s="53">
        <f t="shared" si="46"/>
        <v>-2.3887038243820297E-2</v>
      </c>
      <c r="Y504" s="50">
        <f t="shared" si="47"/>
        <v>29.488512537407985</v>
      </c>
    </row>
    <row r="505" spans="7:25" x14ac:dyDescent="0.3">
      <c r="G505" s="37" t="s">
        <v>11</v>
      </c>
      <c r="H505" s="19">
        <v>503</v>
      </c>
      <c r="I505" s="19">
        <v>503</v>
      </c>
      <c r="J505" s="20">
        <v>0</v>
      </c>
      <c r="K505" s="21">
        <f t="shared" si="43"/>
        <v>0</v>
      </c>
      <c r="L505" s="21">
        <f>K505-K504</f>
        <v>0</v>
      </c>
      <c r="M505" s="19">
        <f>$C$5*L505</f>
        <v>0</v>
      </c>
      <c r="N505" s="19">
        <f>(0.5*$C$9*$C$8*$C$7*K505^2)*-1</f>
        <v>0</v>
      </c>
      <c r="O505" s="19">
        <f>M505-N505-C$17</f>
        <v>56.672370000000008</v>
      </c>
      <c r="P505" s="76">
        <f>O505*K505</f>
        <v>0</v>
      </c>
      <c r="Q505" s="81" t="str">
        <f>IF(L505&lt;0,"Braking","Not Braking")</f>
        <v>Not Braking</v>
      </c>
      <c r="R505" s="46">
        <f>(IF(L505&gt;0,(O505*((K505+K504)/2)),0)+R504)</f>
        <v>291616.39661771769</v>
      </c>
      <c r="S505" s="47">
        <f t="shared" si="44"/>
        <v>8.100455461603269E-2</v>
      </c>
      <c r="T505" s="56">
        <f>IF(L505&lt;0,((O505*((K505+K504)/2))+((N505*((K505+K504)/2))+C$17*((K505+K504)/2))),0)</f>
        <v>0</v>
      </c>
      <c r="U505" s="57">
        <f>IF(L505&lt;0,((O505*((K505+K504)/2))+((N505*((K505+K504)/2))+C$17*((K505+K504)/2))),0)+U504</f>
        <v>-171384.33333333343</v>
      </c>
      <c r="V505" s="58">
        <f t="shared" si="45"/>
        <v>-4.7606759259259286E-2</v>
      </c>
      <c r="W505" s="52">
        <f t="shared" si="48"/>
        <v>-85993.337677753065</v>
      </c>
      <c r="X505" s="53">
        <f t="shared" si="46"/>
        <v>-2.3887038243820297E-2</v>
      </c>
      <c r="Y505" s="50">
        <f t="shared" si="47"/>
        <v>29.488512537407985</v>
      </c>
    </row>
    <row r="506" spans="7:25" x14ac:dyDescent="0.3">
      <c r="G506" s="37" t="s">
        <v>11</v>
      </c>
      <c r="H506" s="19">
        <v>504</v>
      </c>
      <c r="I506" s="19">
        <v>504</v>
      </c>
      <c r="J506" s="20">
        <v>0</v>
      </c>
      <c r="K506" s="21">
        <f t="shared" si="43"/>
        <v>0</v>
      </c>
      <c r="L506" s="21">
        <f>K506-K505</f>
        <v>0</v>
      </c>
      <c r="M506" s="19">
        <f>$C$5*L506</f>
        <v>0</v>
      </c>
      <c r="N506" s="19">
        <f>(0.5*$C$9*$C$8*$C$7*K506^2)*-1</f>
        <v>0</v>
      </c>
      <c r="O506" s="19">
        <f>M506-N506-C$17</f>
        <v>56.672370000000008</v>
      </c>
      <c r="P506" s="76">
        <f>O506*K506</f>
        <v>0</v>
      </c>
      <c r="Q506" s="81" t="str">
        <f>IF(L506&lt;0,"Braking","Not Braking")</f>
        <v>Not Braking</v>
      </c>
      <c r="R506" s="46">
        <f>(IF(L506&gt;0,(O506*((K506+K505)/2)),0)+R505)</f>
        <v>291616.39661771769</v>
      </c>
      <c r="S506" s="47">
        <f t="shared" si="44"/>
        <v>8.100455461603269E-2</v>
      </c>
      <c r="T506" s="56">
        <f>IF(L506&lt;0,((O506*((K506+K505)/2))+((N506*((K506+K505)/2))+C$17*((K506+K505)/2))),0)</f>
        <v>0</v>
      </c>
      <c r="U506" s="57">
        <f>IF(L506&lt;0,((O506*((K506+K505)/2))+((N506*((K506+K505)/2))+C$17*((K506+K505)/2))),0)+U505</f>
        <v>-171384.33333333343</v>
      </c>
      <c r="V506" s="58">
        <f t="shared" si="45"/>
        <v>-4.7606759259259286E-2</v>
      </c>
      <c r="W506" s="52">
        <f t="shared" si="48"/>
        <v>-85993.337677753065</v>
      </c>
      <c r="X506" s="53">
        <f t="shared" si="46"/>
        <v>-2.3887038243820297E-2</v>
      </c>
      <c r="Y506" s="50">
        <f t="shared" si="47"/>
        <v>29.488512537407985</v>
      </c>
    </row>
    <row r="507" spans="7:25" x14ac:dyDescent="0.3">
      <c r="G507" s="37" t="s">
        <v>11</v>
      </c>
      <c r="H507" s="19">
        <v>505</v>
      </c>
      <c r="I507" s="19">
        <v>505</v>
      </c>
      <c r="J507" s="20">
        <v>0</v>
      </c>
      <c r="K507" s="21">
        <f t="shared" si="43"/>
        <v>0</v>
      </c>
      <c r="L507" s="21">
        <f>K507-K506</f>
        <v>0</v>
      </c>
      <c r="M507" s="19">
        <f>$C$5*L507</f>
        <v>0</v>
      </c>
      <c r="N507" s="19">
        <f>(0.5*$C$9*$C$8*$C$7*K507^2)*-1</f>
        <v>0</v>
      </c>
      <c r="O507" s="19">
        <f>M507-N507-C$17</f>
        <v>56.672370000000008</v>
      </c>
      <c r="P507" s="76">
        <f>O507*K507</f>
        <v>0</v>
      </c>
      <c r="Q507" s="81" t="str">
        <f>IF(L507&lt;0,"Braking","Not Braking")</f>
        <v>Not Braking</v>
      </c>
      <c r="R507" s="46">
        <f>(IF(L507&gt;0,(O507*((K507+K506)/2)),0)+R506)</f>
        <v>291616.39661771769</v>
      </c>
      <c r="S507" s="47">
        <f t="shared" si="44"/>
        <v>8.100455461603269E-2</v>
      </c>
      <c r="T507" s="56">
        <f>IF(L507&lt;0,((O507*((K507+K506)/2))+((N507*((K507+K506)/2))+C$17*((K507+K506)/2))),0)</f>
        <v>0</v>
      </c>
      <c r="U507" s="57">
        <f>IF(L507&lt;0,((O507*((K507+K506)/2))+((N507*((K507+K506)/2))+C$17*((K507+K506)/2))),0)+U506</f>
        <v>-171384.33333333343</v>
      </c>
      <c r="V507" s="58">
        <f t="shared" si="45"/>
        <v>-4.7606759259259286E-2</v>
      </c>
      <c r="W507" s="52">
        <f t="shared" si="48"/>
        <v>-85993.337677753065</v>
      </c>
      <c r="X507" s="53">
        <f t="shared" si="46"/>
        <v>-2.3887038243820297E-2</v>
      </c>
      <c r="Y507" s="50">
        <f t="shared" si="47"/>
        <v>29.488512537407985</v>
      </c>
    </row>
    <row r="508" spans="7:25" x14ac:dyDescent="0.3">
      <c r="G508" s="37" t="s">
        <v>11</v>
      </c>
      <c r="H508" s="19">
        <v>506</v>
      </c>
      <c r="I508" s="19">
        <v>506</v>
      </c>
      <c r="J508" s="20">
        <v>0</v>
      </c>
      <c r="K508" s="21">
        <f t="shared" si="43"/>
        <v>0</v>
      </c>
      <c r="L508" s="21">
        <f>K508-K507</f>
        <v>0</v>
      </c>
      <c r="M508" s="19">
        <f>$C$5*L508</f>
        <v>0</v>
      </c>
      <c r="N508" s="19">
        <f>(0.5*$C$9*$C$8*$C$7*K508^2)*-1</f>
        <v>0</v>
      </c>
      <c r="O508" s="19">
        <f>M508-N508-C$17</f>
        <v>56.672370000000008</v>
      </c>
      <c r="P508" s="76">
        <f>O508*K508</f>
        <v>0</v>
      </c>
      <c r="Q508" s="81" t="str">
        <f>IF(L508&lt;0,"Braking","Not Braking")</f>
        <v>Not Braking</v>
      </c>
      <c r="R508" s="46">
        <f>(IF(L508&gt;0,(O508*((K508+K507)/2)),0)+R507)</f>
        <v>291616.39661771769</v>
      </c>
      <c r="S508" s="47">
        <f t="shared" si="44"/>
        <v>8.100455461603269E-2</v>
      </c>
      <c r="T508" s="56">
        <f>IF(L508&lt;0,((O508*((K508+K507)/2))+((N508*((K508+K507)/2))+C$17*((K508+K507)/2))),0)</f>
        <v>0</v>
      </c>
      <c r="U508" s="57">
        <f>IF(L508&lt;0,((O508*((K508+K507)/2))+((N508*((K508+K507)/2))+C$17*((K508+K507)/2))),0)+U507</f>
        <v>-171384.33333333343</v>
      </c>
      <c r="V508" s="58">
        <f t="shared" si="45"/>
        <v>-4.7606759259259286E-2</v>
      </c>
      <c r="W508" s="52">
        <f t="shared" si="48"/>
        <v>-85993.337677753065</v>
      </c>
      <c r="X508" s="53">
        <f t="shared" si="46"/>
        <v>-2.3887038243820297E-2</v>
      </c>
      <c r="Y508" s="50">
        <f t="shared" si="47"/>
        <v>29.488512537407985</v>
      </c>
    </row>
    <row r="509" spans="7:25" x14ac:dyDescent="0.3">
      <c r="G509" s="37" t="s">
        <v>11</v>
      </c>
      <c r="H509" s="19">
        <v>507</v>
      </c>
      <c r="I509" s="19">
        <v>507</v>
      </c>
      <c r="J509" s="20">
        <v>0</v>
      </c>
      <c r="K509" s="21">
        <f t="shared" si="43"/>
        <v>0</v>
      </c>
      <c r="L509" s="21">
        <f>K509-K508</f>
        <v>0</v>
      </c>
      <c r="M509" s="19">
        <f>$C$5*L509</f>
        <v>0</v>
      </c>
      <c r="N509" s="19">
        <f>(0.5*$C$9*$C$8*$C$7*K509^2)*-1</f>
        <v>0</v>
      </c>
      <c r="O509" s="19">
        <f>M509-N509-C$17</f>
        <v>56.672370000000008</v>
      </c>
      <c r="P509" s="76">
        <f>O509*K509</f>
        <v>0</v>
      </c>
      <c r="Q509" s="81" t="str">
        <f>IF(L509&lt;0,"Braking","Not Braking")</f>
        <v>Not Braking</v>
      </c>
      <c r="R509" s="46">
        <f>(IF(L509&gt;0,(O509*((K509+K508)/2)),0)+R508)</f>
        <v>291616.39661771769</v>
      </c>
      <c r="S509" s="47">
        <f t="shared" si="44"/>
        <v>8.100455461603269E-2</v>
      </c>
      <c r="T509" s="56">
        <f>IF(L509&lt;0,((O509*((K509+K508)/2))+((N509*((K509+K508)/2))+C$17*((K509+K508)/2))),0)</f>
        <v>0</v>
      </c>
      <c r="U509" s="57">
        <f>IF(L509&lt;0,((O509*((K509+K508)/2))+((N509*((K509+K508)/2))+C$17*((K509+K508)/2))),0)+U508</f>
        <v>-171384.33333333343</v>
      </c>
      <c r="V509" s="58">
        <f t="shared" si="45"/>
        <v>-4.7606759259259286E-2</v>
      </c>
      <c r="W509" s="52">
        <f t="shared" si="48"/>
        <v>-85993.337677753065</v>
      </c>
      <c r="X509" s="53">
        <f t="shared" si="46"/>
        <v>-2.3887038243820297E-2</v>
      </c>
      <c r="Y509" s="50">
        <f t="shared" si="47"/>
        <v>29.488512537407985</v>
      </c>
    </row>
    <row r="510" spans="7:25" x14ac:dyDescent="0.3">
      <c r="G510" s="37" t="s">
        <v>11</v>
      </c>
      <c r="H510" s="19">
        <v>508</v>
      </c>
      <c r="I510" s="19">
        <v>508</v>
      </c>
      <c r="J510" s="20">
        <v>0</v>
      </c>
      <c r="K510" s="21">
        <f t="shared" si="43"/>
        <v>0</v>
      </c>
      <c r="L510" s="21">
        <f>K510-K509</f>
        <v>0</v>
      </c>
      <c r="M510" s="19">
        <f>$C$5*L510</f>
        <v>0</v>
      </c>
      <c r="N510" s="19">
        <f>(0.5*$C$9*$C$8*$C$7*K510^2)*-1</f>
        <v>0</v>
      </c>
      <c r="O510" s="19">
        <f>M510-N510-C$17</f>
        <v>56.672370000000008</v>
      </c>
      <c r="P510" s="76">
        <f>O510*K510</f>
        <v>0</v>
      </c>
      <c r="Q510" s="81" t="str">
        <f>IF(L510&lt;0,"Braking","Not Braking")</f>
        <v>Not Braking</v>
      </c>
      <c r="R510" s="46">
        <f>(IF(L510&gt;0,(O510*((K510+K509)/2)),0)+R509)</f>
        <v>291616.39661771769</v>
      </c>
      <c r="S510" s="47">
        <f t="shared" si="44"/>
        <v>8.100455461603269E-2</v>
      </c>
      <c r="T510" s="56">
        <f>IF(L510&lt;0,((O510*((K510+K509)/2))+((N510*((K510+K509)/2))+C$17*((K510+K509)/2))),0)</f>
        <v>0</v>
      </c>
      <c r="U510" s="57">
        <f>IF(L510&lt;0,((O510*((K510+K509)/2))+((N510*((K510+K509)/2))+C$17*((K510+K509)/2))),0)+U509</f>
        <v>-171384.33333333343</v>
      </c>
      <c r="V510" s="58">
        <f t="shared" si="45"/>
        <v>-4.7606759259259286E-2</v>
      </c>
      <c r="W510" s="52">
        <f t="shared" si="48"/>
        <v>-85993.337677753065</v>
      </c>
      <c r="X510" s="53">
        <f t="shared" si="46"/>
        <v>-2.3887038243820297E-2</v>
      </c>
      <c r="Y510" s="50">
        <f t="shared" si="47"/>
        <v>29.488512537407985</v>
      </c>
    </row>
    <row r="511" spans="7:25" x14ac:dyDescent="0.3">
      <c r="G511" s="37" t="s">
        <v>11</v>
      </c>
      <c r="H511" s="19">
        <v>509</v>
      </c>
      <c r="I511" s="19">
        <v>509</v>
      </c>
      <c r="J511" s="20">
        <v>0</v>
      </c>
      <c r="K511" s="21">
        <f t="shared" si="43"/>
        <v>0</v>
      </c>
      <c r="L511" s="21">
        <f>K511-K510</f>
        <v>0</v>
      </c>
      <c r="M511" s="19">
        <f>$C$5*L511</f>
        <v>0</v>
      </c>
      <c r="N511" s="19">
        <f>(0.5*$C$9*$C$8*$C$7*K511^2)*-1</f>
        <v>0</v>
      </c>
      <c r="O511" s="19">
        <f>M511-N511-C$17</f>
        <v>56.672370000000008</v>
      </c>
      <c r="P511" s="76">
        <f>O511*K511</f>
        <v>0</v>
      </c>
      <c r="Q511" s="81" t="str">
        <f>IF(L511&lt;0,"Braking","Not Braking")</f>
        <v>Not Braking</v>
      </c>
      <c r="R511" s="46">
        <f>(IF(L511&gt;0,(O511*((K511+K510)/2)),0)+R510)</f>
        <v>291616.39661771769</v>
      </c>
      <c r="S511" s="47">
        <f t="shared" si="44"/>
        <v>8.100455461603269E-2</v>
      </c>
      <c r="T511" s="56">
        <f>IF(L511&lt;0,((O511*((K511+K510)/2))+((N511*((K511+K510)/2))+C$17*((K511+K510)/2))),0)</f>
        <v>0</v>
      </c>
      <c r="U511" s="57">
        <f>IF(L511&lt;0,((O511*((K511+K510)/2))+((N511*((K511+K510)/2))+C$17*((K511+K510)/2))),0)+U510</f>
        <v>-171384.33333333343</v>
      </c>
      <c r="V511" s="58">
        <f t="shared" si="45"/>
        <v>-4.7606759259259286E-2</v>
      </c>
      <c r="W511" s="52">
        <f t="shared" si="48"/>
        <v>-85993.337677753065</v>
      </c>
      <c r="X511" s="53">
        <f t="shared" si="46"/>
        <v>-2.3887038243820297E-2</v>
      </c>
      <c r="Y511" s="50">
        <f t="shared" si="47"/>
        <v>29.488512537407985</v>
      </c>
    </row>
    <row r="512" spans="7:25" x14ac:dyDescent="0.3">
      <c r="G512" s="37" t="s">
        <v>11</v>
      </c>
      <c r="H512" s="19">
        <v>510</v>
      </c>
      <c r="I512" s="19">
        <v>510</v>
      </c>
      <c r="J512" s="20">
        <v>0</v>
      </c>
      <c r="K512" s="21">
        <f t="shared" si="43"/>
        <v>0</v>
      </c>
      <c r="L512" s="21">
        <f>K512-K511</f>
        <v>0</v>
      </c>
      <c r="M512" s="19">
        <f>$C$5*L512</f>
        <v>0</v>
      </c>
      <c r="N512" s="19">
        <f>(0.5*$C$9*$C$8*$C$7*K512^2)*-1</f>
        <v>0</v>
      </c>
      <c r="O512" s="19">
        <f>M512-N512-C$17</f>
        <v>56.672370000000008</v>
      </c>
      <c r="P512" s="76">
        <f>O512*K512</f>
        <v>0</v>
      </c>
      <c r="Q512" s="81" t="str">
        <f>IF(L512&lt;0,"Braking","Not Braking")</f>
        <v>Not Braking</v>
      </c>
      <c r="R512" s="46">
        <f>(IF(L512&gt;0,(O512*((K512+K511)/2)),0)+R511)</f>
        <v>291616.39661771769</v>
      </c>
      <c r="S512" s="47">
        <f t="shared" si="44"/>
        <v>8.100455461603269E-2</v>
      </c>
      <c r="T512" s="56">
        <f>IF(L512&lt;0,((O512*((K512+K511)/2))+((N512*((K512+K511)/2))+C$17*((K512+K511)/2))),0)</f>
        <v>0</v>
      </c>
      <c r="U512" s="57">
        <f>IF(L512&lt;0,((O512*((K512+K511)/2))+((N512*((K512+K511)/2))+C$17*((K512+K511)/2))),0)+U511</f>
        <v>-171384.33333333343</v>
      </c>
      <c r="V512" s="58">
        <f t="shared" si="45"/>
        <v>-4.7606759259259286E-2</v>
      </c>
      <c r="W512" s="52">
        <f t="shared" si="48"/>
        <v>-85993.337677753065</v>
      </c>
      <c r="X512" s="53">
        <f t="shared" si="46"/>
        <v>-2.3887038243820297E-2</v>
      </c>
      <c r="Y512" s="50">
        <f t="shared" si="47"/>
        <v>29.488512537407985</v>
      </c>
    </row>
    <row r="513" spans="7:25" x14ac:dyDescent="0.3">
      <c r="G513" s="37" t="s">
        <v>11</v>
      </c>
      <c r="H513" s="19">
        <v>511</v>
      </c>
      <c r="I513" s="19">
        <v>511</v>
      </c>
      <c r="J513" s="20">
        <v>0</v>
      </c>
      <c r="K513" s="21">
        <f t="shared" si="43"/>
        <v>0</v>
      </c>
      <c r="L513" s="21">
        <f>K513-K512</f>
        <v>0</v>
      </c>
      <c r="M513" s="19">
        <f>$C$5*L513</f>
        <v>0</v>
      </c>
      <c r="N513" s="19">
        <f>(0.5*$C$9*$C$8*$C$7*K513^2)*-1</f>
        <v>0</v>
      </c>
      <c r="O513" s="19">
        <f>M513-N513-C$17</f>
        <v>56.672370000000008</v>
      </c>
      <c r="P513" s="76">
        <f>O513*K513</f>
        <v>0</v>
      </c>
      <c r="Q513" s="81" t="str">
        <f>IF(L513&lt;0,"Braking","Not Braking")</f>
        <v>Not Braking</v>
      </c>
      <c r="R513" s="46">
        <f>(IF(L513&gt;0,(O513*((K513+K512)/2)),0)+R512)</f>
        <v>291616.39661771769</v>
      </c>
      <c r="S513" s="47">
        <f t="shared" si="44"/>
        <v>8.100455461603269E-2</v>
      </c>
      <c r="T513" s="56">
        <f>IF(L513&lt;0,((O513*((K513+K512)/2))+((N513*((K513+K512)/2))+C$17*((K513+K512)/2))),0)</f>
        <v>0</v>
      </c>
      <c r="U513" s="57">
        <f>IF(L513&lt;0,((O513*((K513+K512)/2))+((N513*((K513+K512)/2))+C$17*((K513+K512)/2))),0)+U512</f>
        <v>-171384.33333333343</v>
      </c>
      <c r="V513" s="58">
        <f t="shared" si="45"/>
        <v>-4.7606759259259286E-2</v>
      </c>
      <c r="W513" s="52">
        <f t="shared" si="48"/>
        <v>-85993.337677753065</v>
      </c>
      <c r="X513" s="53">
        <f t="shared" si="46"/>
        <v>-2.3887038243820297E-2</v>
      </c>
      <c r="Y513" s="50">
        <f t="shared" si="47"/>
        <v>29.488512537407985</v>
      </c>
    </row>
    <row r="514" spans="7:25" x14ac:dyDescent="0.3">
      <c r="G514" s="37" t="s">
        <v>11</v>
      </c>
      <c r="H514" s="19">
        <v>512</v>
      </c>
      <c r="I514" s="19">
        <v>512</v>
      </c>
      <c r="J514" s="20">
        <v>0.5</v>
      </c>
      <c r="K514" s="21">
        <f t="shared" si="43"/>
        <v>0.1388888888888889</v>
      </c>
      <c r="L514" s="21">
        <f>K514-K513</f>
        <v>0.1388888888888889</v>
      </c>
      <c r="M514" s="19">
        <f>$C$5*L514</f>
        <v>40.118055555555557</v>
      </c>
      <c r="N514" s="19">
        <f>(0.5*$C$9*$C$8*$C$7*K514^2)*-1</f>
        <v>-5.6226357490451384E-3</v>
      </c>
      <c r="O514" s="19">
        <f>M514-N514-C$17</f>
        <v>96.796048191304607</v>
      </c>
      <c r="P514" s="76">
        <f>O514*K514</f>
        <v>13.44389558212564</v>
      </c>
      <c r="Q514" s="81" t="str">
        <f>IF(L514&lt;0,"Braking","Not Braking")</f>
        <v>Not Braking</v>
      </c>
      <c r="R514" s="46">
        <f>(IF(L514&gt;0,(O514*((K514+K513)/2)),0)+R513)</f>
        <v>291623.11856550875</v>
      </c>
      <c r="S514" s="47">
        <f t="shared" si="44"/>
        <v>8.1006421823752436E-2</v>
      </c>
      <c r="T514" s="56">
        <f>IF(L514&lt;0,((O514*((K514+K513)/2))+((N514*((K514+K513)/2))+C$17*((K514+K513)/2))),0)</f>
        <v>0</v>
      </c>
      <c r="U514" s="57">
        <f>IF(L514&lt;0,((O514*((K514+K513)/2))+((N514*((K514+K513)/2))+C$17*((K514+K513)/2))),0)+U513</f>
        <v>-171384.33333333343</v>
      </c>
      <c r="V514" s="58">
        <f t="shared" si="45"/>
        <v>-4.7606759259259286E-2</v>
      </c>
      <c r="W514" s="52">
        <f t="shared" si="48"/>
        <v>-85993.337677753065</v>
      </c>
      <c r="X514" s="53">
        <f t="shared" si="46"/>
        <v>-2.3887038243820297E-2</v>
      </c>
      <c r="Y514" s="50">
        <f t="shared" si="47"/>
        <v>29.487832823664135</v>
      </c>
    </row>
    <row r="515" spans="7:25" x14ac:dyDescent="0.3">
      <c r="G515" s="37" t="s">
        <v>11</v>
      </c>
      <c r="H515" s="19">
        <v>513</v>
      </c>
      <c r="I515" s="19">
        <v>513</v>
      </c>
      <c r="J515" s="20">
        <v>2.5</v>
      </c>
      <c r="K515" s="21">
        <f t="shared" ref="K515:K578" si="49">J515/3.6</f>
        <v>0.69444444444444442</v>
      </c>
      <c r="L515" s="21">
        <f>K515-K514</f>
        <v>0.55555555555555558</v>
      </c>
      <c r="M515" s="19">
        <f>$C$5*L515</f>
        <v>160.47222222222223</v>
      </c>
      <c r="N515" s="19">
        <f>(0.5*$C$9*$C$8*$C$7*K515^2)*-1</f>
        <v>-0.14056589372612843</v>
      </c>
      <c r="O515" s="19">
        <f>M515-N515-C$17</f>
        <v>217.28515811594835</v>
      </c>
      <c r="P515" s="76">
        <f>O515*K515</f>
        <v>150.892470913853</v>
      </c>
      <c r="Q515" s="81" t="str">
        <f>IF(L515&lt;0,"Braking","Not Braking")</f>
        <v>Not Braking</v>
      </c>
      <c r="R515" s="46">
        <f>(IF(L515&gt;0,(O515*((K515+K514)/2)),0)+R514)</f>
        <v>291713.65404805704</v>
      </c>
      <c r="S515" s="47">
        <f t="shared" ref="S515:S578" si="50">R515/3600000</f>
        <v>8.103157056890474E-2</v>
      </c>
      <c r="T515" s="56">
        <f>IF(L515&lt;0,((O515*((K515+K514)/2))+((N515*((K515+K514)/2))+C$17*((K515+K514)/2))),0)</f>
        <v>0</v>
      </c>
      <c r="U515" s="57">
        <f>IF(L515&lt;0,((O515*((K515+K514)/2))+((N515*((K515+K514)/2))+C$17*((K515+K514)/2))),0)+U514</f>
        <v>-171384.33333333343</v>
      </c>
      <c r="V515" s="58">
        <f t="shared" ref="V515:V578" si="51">U515/3600000</f>
        <v>-4.7606759259259286E-2</v>
      </c>
      <c r="W515" s="52">
        <f t="shared" si="48"/>
        <v>-85993.337677753065</v>
      </c>
      <c r="X515" s="53">
        <f t="shared" ref="X515:X578" si="52">W515/3600000</f>
        <v>-2.3887038243820297E-2</v>
      </c>
      <c r="Y515" s="50">
        <f t="shared" si="47"/>
        <v>29.478681057413404</v>
      </c>
    </row>
    <row r="516" spans="7:25" x14ac:dyDescent="0.3">
      <c r="G516" s="37" t="s">
        <v>11</v>
      </c>
      <c r="H516" s="19">
        <v>514</v>
      </c>
      <c r="I516" s="19">
        <v>514</v>
      </c>
      <c r="J516" s="20">
        <v>6.6</v>
      </c>
      <c r="K516" s="21">
        <f t="shared" si="49"/>
        <v>1.8333333333333333</v>
      </c>
      <c r="L516" s="21">
        <f>K516-K515</f>
        <v>1.1388888888888888</v>
      </c>
      <c r="M516" s="19">
        <f>$C$5*L516</f>
        <v>328.96805555555557</v>
      </c>
      <c r="N516" s="19">
        <f>(0.5*$C$9*$C$8*$C$7*K516^2)*-1</f>
        <v>-0.97968805291362471</v>
      </c>
      <c r="O516" s="19">
        <f>M516-N516-C$17</f>
        <v>386.62011360846918</v>
      </c>
      <c r="P516" s="76">
        <f>O516*K516</f>
        <v>708.8035416155268</v>
      </c>
      <c r="Q516" s="81" t="str">
        <f>IF(L516&lt;0,"Braking","Not Braking")</f>
        <v>Not Braking</v>
      </c>
      <c r="R516" s="46">
        <f>(IF(L516&gt;0,(O516*((K516+K515)/2)),0)+R515)</f>
        <v>292202.29891386774</v>
      </c>
      <c r="S516" s="47">
        <f t="shared" si="50"/>
        <v>8.1167305253852143E-2</v>
      </c>
      <c r="T516" s="56">
        <f>IF(L516&lt;0,((O516*((K516+K515)/2))+((N516*((K516+K515)/2))+C$17*((K516+K515)/2))),0)</f>
        <v>0</v>
      </c>
      <c r="U516" s="57">
        <f>IF(L516&lt;0,((O516*((K516+K515)/2))+((N516*((K516+K515)/2))+C$17*((K516+K515)/2))),0)+U515</f>
        <v>-171384.33333333343</v>
      </c>
      <c r="V516" s="58">
        <f t="shared" si="51"/>
        <v>-4.7606759259259286E-2</v>
      </c>
      <c r="W516" s="52">
        <f t="shared" si="48"/>
        <v>-85993.337677753065</v>
      </c>
      <c r="X516" s="53">
        <f t="shared" si="52"/>
        <v>-2.3887038243820297E-2</v>
      </c>
      <c r="Y516" s="50">
        <f t="shared" si="47"/>
        <v>29.429384367404062</v>
      </c>
    </row>
    <row r="517" spans="7:25" x14ac:dyDescent="0.3">
      <c r="G517" s="37" t="s">
        <v>11</v>
      </c>
      <c r="H517" s="19">
        <v>515</v>
      </c>
      <c r="I517" s="19">
        <v>515</v>
      </c>
      <c r="J517" s="20">
        <v>11.8</v>
      </c>
      <c r="K517" s="21">
        <f t="shared" si="49"/>
        <v>3.2777777777777777</v>
      </c>
      <c r="L517" s="21">
        <f>K517-K516</f>
        <v>1.4444444444444444</v>
      </c>
      <c r="M517" s="19">
        <f>$C$5*L517</f>
        <v>417.22777777777782</v>
      </c>
      <c r="N517" s="19">
        <f>(0.5*$C$9*$C$8*$C$7*K517^2)*-1</f>
        <v>-3.1315832067881799</v>
      </c>
      <c r="O517" s="19">
        <f>M517-N517-C$17</f>
        <v>477.03173098456602</v>
      </c>
      <c r="P517" s="76">
        <f>O517*K517</f>
        <v>1563.6040071160776</v>
      </c>
      <c r="Q517" s="81" t="str">
        <f>IF(L517&lt;0,"Braking","Not Braking")</f>
        <v>Not Braking</v>
      </c>
      <c r="R517" s="46">
        <f>(IF(L517&gt;0,(O517*((K517+K516)/2)),0)+R516)</f>
        <v>293421.38000416162</v>
      </c>
      <c r="S517" s="47">
        <f t="shared" si="50"/>
        <v>8.1505938890044899E-2</v>
      </c>
      <c r="T517" s="56">
        <f>IF(L517&lt;0,((O517*((K517+K516)/2))+((N517*((K517+K516)/2))+C$17*((K517+K516)/2))),0)</f>
        <v>0</v>
      </c>
      <c r="U517" s="57">
        <f>IF(L517&lt;0,((O517*((K517+K516)/2))+((N517*((K517+K516)/2))+C$17*((K517+K516)/2))),0)+U516</f>
        <v>-171384.33333333343</v>
      </c>
      <c r="V517" s="58">
        <f t="shared" si="51"/>
        <v>-4.7606759259259286E-2</v>
      </c>
      <c r="W517" s="52">
        <f t="shared" si="48"/>
        <v>-85993.337677753065</v>
      </c>
      <c r="X517" s="53">
        <f t="shared" si="52"/>
        <v>-2.3887038243820297E-2</v>
      </c>
      <c r="Y517" s="50">
        <f t="shared" si="47"/>
        <v>29.307113774917632</v>
      </c>
    </row>
    <row r="518" spans="7:25" x14ac:dyDescent="0.3">
      <c r="G518" s="37" t="s">
        <v>11</v>
      </c>
      <c r="H518" s="19">
        <v>516</v>
      </c>
      <c r="I518" s="19">
        <v>516</v>
      </c>
      <c r="J518" s="20">
        <v>16.8</v>
      </c>
      <c r="K518" s="21">
        <f t="shared" si="49"/>
        <v>4.666666666666667</v>
      </c>
      <c r="L518" s="21">
        <f>K518-K517</f>
        <v>1.3888888888888893</v>
      </c>
      <c r="M518" s="19">
        <f>$C$5*L518</f>
        <v>401.18055555555571</v>
      </c>
      <c r="N518" s="19">
        <f>(0.5*$C$9*$C$8*$C$7*K518^2)*-1</f>
        <v>-6.3477308552420002</v>
      </c>
      <c r="O518" s="19">
        <f>M518-N518-C$17</f>
        <v>464.20065641079771</v>
      </c>
      <c r="P518" s="76">
        <f>O518*K518</f>
        <v>2166.2697299170559</v>
      </c>
      <c r="Q518" s="81" t="str">
        <f>IF(L518&lt;0,"Braking","Not Braking")</f>
        <v>Not Braking</v>
      </c>
      <c r="R518" s="46">
        <f>(IF(L518&gt;0,(O518*((K518+K517)/2)),0)+R517)</f>
        <v>295265.28816712671</v>
      </c>
      <c r="S518" s="47">
        <f t="shared" si="50"/>
        <v>8.2018135601979639E-2</v>
      </c>
      <c r="T518" s="56">
        <f>IF(L518&lt;0,((O518*((K518+K517)/2))+((N518*((K518+K517)/2))+C$17*((K518+K517)/2))),0)</f>
        <v>0</v>
      </c>
      <c r="U518" s="57">
        <f>IF(L518&lt;0,((O518*((K518+K517)/2))+((N518*((K518+K517)/2))+C$17*((K518+K517)/2))),0)+U517</f>
        <v>-171384.33333333343</v>
      </c>
      <c r="V518" s="58">
        <f t="shared" si="51"/>
        <v>-4.7606759259259286E-2</v>
      </c>
      <c r="W518" s="52">
        <f t="shared" si="48"/>
        <v>-85993.337677753065</v>
      </c>
      <c r="X518" s="53">
        <f t="shared" si="52"/>
        <v>-2.3887038243820297E-2</v>
      </c>
      <c r="Y518" s="50">
        <f t="shared" si="47"/>
        <v>29.12409318804821</v>
      </c>
    </row>
    <row r="519" spans="7:25" x14ac:dyDescent="0.3">
      <c r="G519" s="37" t="s">
        <v>11</v>
      </c>
      <c r="H519" s="19">
        <v>517</v>
      </c>
      <c r="I519" s="19">
        <v>517</v>
      </c>
      <c r="J519" s="20">
        <v>20.5</v>
      </c>
      <c r="K519" s="21">
        <f t="shared" si="49"/>
        <v>5.6944444444444446</v>
      </c>
      <c r="L519" s="21">
        <f>K519-K518</f>
        <v>1.0277777777777777</v>
      </c>
      <c r="M519" s="19">
        <f>$C$5*L519</f>
        <v>296.87361111111113</v>
      </c>
      <c r="N519" s="19">
        <f>(0.5*$C$9*$C$8*$C$7*K519^2)*-1</f>
        <v>-9.4516506941448792</v>
      </c>
      <c r="O519" s="19">
        <f>M519-N519-C$17</f>
        <v>362.99763180525599</v>
      </c>
      <c r="P519" s="76">
        <f>O519*K519</f>
        <v>2067.0698477799301</v>
      </c>
      <c r="Q519" s="81" t="str">
        <f>IF(L519&lt;0,"Braking","Not Braking")</f>
        <v>Not Braking</v>
      </c>
      <c r="R519" s="46">
        <f>(IF(L519&gt;0,(O519*((K519+K518)/2)),0)+R518)</f>
        <v>297145.81756522896</v>
      </c>
      <c r="S519" s="47">
        <f t="shared" si="50"/>
        <v>8.2540504879230273E-2</v>
      </c>
      <c r="T519" s="56">
        <f>IF(L519&lt;0,((O519*((K519+K518)/2))+((N519*((K519+K518)/2))+C$17*((K519+K518)/2))),0)</f>
        <v>0</v>
      </c>
      <c r="U519" s="57">
        <f>IF(L519&lt;0,((O519*((K519+K518)/2))+((N519*((K519+K518)/2))+C$17*((K519+K518)/2))),0)+U518</f>
        <v>-171384.33333333343</v>
      </c>
      <c r="V519" s="58">
        <f t="shared" si="51"/>
        <v>-4.7606759259259286E-2</v>
      </c>
      <c r="W519" s="52">
        <f t="shared" si="48"/>
        <v>-85993.337677753065</v>
      </c>
      <c r="X519" s="53">
        <f t="shared" si="52"/>
        <v>-2.3887038243820297E-2</v>
      </c>
      <c r="Y519" s="50">
        <f t="shared" si="47"/>
        <v>28.939777238788139</v>
      </c>
    </row>
    <row r="520" spans="7:25" x14ac:dyDescent="0.3">
      <c r="G520" s="37" t="s">
        <v>11</v>
      </c>
      <c r="H520" s="19">
        <v>518</v>
      </c>
      <c r="I520" s="19">
        <v>518</v>
      </c>
      <c r="J520" s="20">
        <v>21.9</v>
      </c>
      <c r="K520" s="21">
        <f t="shared" si="49"/>
        <v>6.083333333333333</v>
      </c>
      <c r="L520" s="21">
        <f>K520-K519</f>
        <v>0.3888888888888884</v>
      </c>
      <c r="M520" s="19">
        <f>$C$5*L520</f>
        <v>112.33055555555542</v>
      </c>
      <c r="N520" s="19">
        <f>(0.5*$C$9*$C$8*$C$7*K520^2)*-1</f>
        <v>-10.786689326398154</v>
      </c>
      <c r="O520" s="19">
        <f>M520-N520-C$17</f>
        <v>179.78961488195358</v>
      </c>
      <c r="P520" s="76">
        <f>O520*K520</f>
        <v>1093.7201571985509</v>
      </c>
      <c r="Q520" s="81" t="str">
        <f>IF(L520&lt;0,"Braking","Not Braking")</f>
        <v>Not Braking</v>
      </c>
      <c r="R520" s="46">
        <f>(IF(L520&gt;0,(O520*((K520+K519)/2)),0)+R519)</f>
        <v>298204.57863064489</v>
      </c>
      <c r="S520" s="47">
        <f t="shared" si="50"/>
        <v>8.2834605175179141E-2</v>
      </c>
      <c r="T520" s="56">
        <f>IF(L520&lt;0,((O520*((K520+K519)/2))+((N520*((K520+K519)/2))+C$17*((K520+K519)/2))),0)</f>
        <v>0</v>
      </c>
      <c r="U520" s="57">
        <f>IF(L520&lt;0,((O520*((K520+K519)/2))+((N520*((K520+K519)/2))+C$17*((K520+K519)/2))),0)+U519</f>
        <v>-171384.33333333343</v>
      </c>
      <c r="V520" s="58">
        <f t="shared" si="51"/>
        <v>-4.7606759259259286E-2</v>
      </c>
      <c r="W520" s="52">
        <f t="shared" si="48"/>
        <v>-85993.337677753065</v>
      </c>
      <c r="X520" s="53">
        <f t="shared" si="52"/>
        <v>-2.3887038243820297E-2</v>
      </c>
      <c r="Y520" s="50">
        <f t="shared" si="47"/>
        <v>28.837027946597726</v>
      </c>
    </row>
    <row r="521" spans="7:25" x14ac:dyDescent="0.3">
      <c r="G521" s="37" t="s">
        <v>11</v>
      </c>
      <c r="H521" s="19">
        <v>519</v>
      </c>
      <c r="I521" s="19">
        <v>519</v>
      </c>
      <c r="J521" s="20">
        <v>21.9</v>
      </c>
      <c r="K521" s="21">
        <f t="shared" si="49"/>
        <v>6.083333333333333</v>
      </c>
      <c r="L521" s="21">
        <f>K521-K520</f>
        <v>0</v>
      </c>
      <c r="M521" s="19">
        <f>$C$5*L521</f>
        <v>0</v>
      </c>
      <c r="N521" s="19">
        <f>(0.5*$C$9*$C$8*$C$7*K521^2)*-1</f>
        <v>-10.786689326398154</v>
      </c>
      <c r="O521" s="19">
        <f>M521-N521-C$17</f>
        <v>67.459059326398162</v>
      </c>
      <c r="P521" s="76">
        <f>O521*K521</f>
        <v>410.3759442355888</v>
      </c>
      <c r="Q521" s="81" t="str">
        <f>IF(L521&lt;0,"Braking","Not Braking")</f>
        <v>Not Braking</v>
      </c>
      <c r="R521" s="46">
        <f>(IF(L521&gt;0,(O521*((K521+K520)/2)),0)+R520)</f>
        <v>298204.57863064489</v>
      </c>
      <c r="S521" s="47">
        <f t="shared" si="50"/>
        <v>8.2834605175179141E-2</v>
      </c>
      <c r="T521" s="56">
        <f>IF(L521&lt;0,((O521*((K521+K520)/2))+((N521*((K521+K520)/2))+C$17*((K521+K520)/2))),0)</f>
        <v>0</v>
      </c>
      <c r="U521" s="57">
        <f>IF(L521&lt;0,((O521*((K521+K520)/2))+((N521*((K521+K520)/2))+C$17*((K521+K520)/2))),0)+U520</f>
        <v>-171384.33333333343</v>
      </c>
      <c r="V521" s="58">
        <f t="shared" si="51"/>
        <v>-4.7606759259259286E-2</v>
      </c>
      <c r="W521" s="52">
        <f t="shared" si="48"/>
        <v>-85993.337677753065</v>
      </c>
      <c r="X521" s="53">
        <f t="shared" si="52"/>
        <v>-2.3887038243820297E-2</v>
      </c>
      <c r="Y521" s="50">
        <f t="shared" si="47"/>
        <v>28.837027946597726</v>
      </c>
    </row>
    <row r="522" spans="7:25" x14ac:dyDescent="0.3">
      <c r="G522" s="37" t="s">
        <v>11</v>
      </c>
      <c r="H522" s="19">
        <v>520</v>
      </c>
      <c r="I522" s="19">
        <v>520</v>
      </c>
      <c r="J522" s="20">
        <v>21.3</v>
      </c>
      <c r="K522" s="21">
        <f t="shared" si="49"/>
        <v>5.916666666666667</v>
      </c>
      <c r="L522" s="21">
        <f>K522-K521</f>
        <v>-0.16666666666666607</v>
      </c>
      <c r="M522" s="19">
        <f>$C$5*L522</f>
        <v>-48.141666666666502</v>
      </c>
      <c r="N522" s="19">
        <f>(0.5*$C$9*$C$8*$C$7*K522^2)*-1</f>
        <v>-10.203734451937157</v>
      </c>
      <c r="O522" s="19">
        <f>M522-N522-C$17</f>
        <v>18.734437785270664</v>
      </c>
      <c r="P522" s="76">
        <f>O522*K522</f>
        <v>110.84542356285144</v>
      </c>
      <c r="Q522" s="81" t="str">
        <f>IF(L522&lt;0,"Braking","Not Braking")</f>
        <v>Braking</v>
      </c>
      <c r="R522" s="46">
        <f>(IF(L522&gt;0,(O522*((K522+K521)/2)),0)+R521)</f>
        <v>298204.57863064489</v>
      </c>
      <c r="S522" s="47">
        <f t="shared" si="50"/>
        <v>8.2834605175179141E-2</v>
      </c>
      <c r="T522" s="56">
        <f>IF(L522&lt;0,((O522*((K522+K521)/2))+((N522*((K522+K521)/2))+C$17*((K522+K521)/2))),0)</f>
        <v>-288.849999999999</v>
      </c>
      <c r="U522" s="57">
        <f>IF(L522&lt;0,((O522*((K522+K521)/2))+((N522*((K522+K521)/2))+C$17*((K522+K521)/2))),0)+U521</f>
        <v>-171673.18333333344</v>
      </c>
      <c r="V522" s="58">
        <f t="shared" si="51"/>
        <v>-4.7686995370370397E-2</v>
      </c>
      <c r="W522" s="52">
        <f t="shared" si="48"/>
        <v>-86138.270269344779</v>
      </c>
      <c r="X522" s="53">
        <f t="shared" si="52"/>
        <v>-2.3927297297040215E-2</v>
      </c>
      <c r="Y522" s="50">
        <f t="shared" si="47"/>
        <v>28.885629679091991</v>
      </c>
    </row>
    <row r="523" spans="7:25" x14ac:dyDescent="0.3">
      <c r="G523" s="37" t="s">
        <v>11</v>
      </c>
      <c r="H523" s="19">
        <v>521</v>
      </c>
      <c r="I523" s="19">
        <v>521</v>
      </c>
      <c r="J523" s="20">
        <v>20.3</v>
      </c>
      <c r="K523" s="21">
        <f t="shared" si="49"/>
        <v>5.6388888888888893</v>
      </c>
      <c r="L523" s="21">
        <f>K523-K522</f>
        <v>-0.27777777777777768</v>
      </c>
      <c r="M523" s="19">
        <f>$C$5*L523</f>
        <v>-80.236111111111086</v>
      </c>
      <c r="N523" s="19">
        <f>(0.5*$C$9*$C$8*$C$7*K523^2)*-1</f>
        <v>-9.268127863296046</v>
      </c>
      <c r="O523" s="19">
        <f>M523-N523-C$17</f>
        <v>-14.295613247815034</v>
      </c>
      <c r="P523" s="76">
        <f>O523*K523</f>
        <v>-80.611374702957008</v>
      </c>
      <c r="Q523" s="81" t="str">
        <f>IF(L523&lt;0,"Braking","Not Braking")</f>
        <v>Braking</v>
      </c>
      <c r="R523" s="46">
        <f>(IF(L523&gt;0,(O523*((K523+K522)/2)),0)+R522)</f>
        <v>298204.57863064489</v>
      </c>
      <c r="S523" s="47">
        <f t="shared" si="50"/>
        <v>8.2834605175179141E-2</v>
      </c>
      <c r="T523" s="56">
        <f>IF(L523&lt;0,((O523*((K523+K522)/2))+((N523*((K523+K522)/2))+C$17*((K523+K522)/2))),0)</f>
        <v>-463.58641975308637</v>
      </c>
      <c r="U523" s="57">
        <f>IF(L523&lt;0,((O523*((K523+K522)/2))+((N523*((K523+K522)/2))+C$17*((K523+K522)/2))),0)+U522</f>
        <v>-172136.76975308653</v>
      </c>
      <c r="V523" s="58">
        <f t="shared" si="51"/>
        <v>-4.7815769375857367E-2</v>
      </c>
      <c r="W523" s="52">
        <f t="shared" si="48"/>
        <v>-86370.87813239322</v>
      </c>
      <c r="X523" s="53">
        <f t="shared" si="52"/>
        <v>-2.3991910592331449E-2</v>
      </c>
      <c r="Y523" s="50">
        <f t="shared" si="47"/>
        <v>28.963632459638344</v>
      </c>
    </row>
    <row r="524" spans="7:25" x14ac:dyDescent="0.3">
      <c r="G524" s="37" t="s">
        <v>11</v>
      </c>
      <c r="H524" s="19">
        <v>522</v>
      </c>
      <c r="I524" s="19">
        <v>522</v>
      </c>
      <c r="J524" s="20">
        <v>19.2</v>
      </c>
      <c r="K524" s="21">
        <f t="shared" si="49"/>
        <v>5.333333333333333</v>
      </c>
      <c r="L524" s="21">
        <f>K524-K523</f>
        <v>-0.30555555555555625</v>
      </c>
      <c r="M524" s="19">
        <f>$C$5*L524</f>
        <v>-88.259722222222422</v>
      </c>
      <c r="N524" s="19">
        <f>(0.5*$C$9*$C$8*$C$7*K524^2)*-1</f>
        <v>-8.2909137701119988</v>
      </c>
      <c r="O524" s="19">
        <f>M524-N524-C$17</f>
        <v>-23.296438452110415</v>
      </c>
      <c r="P524" s="76">
        <f>O524*K524</f>
        <v>-124.24767174458887</v>
      </c>
      <c r="Q524" s="81" t="str">
        <f>IF(L524&lt;0,"Braking","Not Braking")</f>
        <v>Braking</v>
      </c>
      <c r="R524" s="46">
        <f>(IF(L524&gt;0,(O524*((K524+K523)/2)),0)+R523)</f>
        <v>298204.57863064489</v>
      </c>
      <c r="S524" s="47">
        <f t="shared" si="50"/>
        <v>8.2834605175179141E-2</v>
      </c>
      <c r="T524" s="56">
        <f>IF(L524&lt;0,((O524*((K524+K523)/2))+((N524*((K524+K523)/2))+C$17*((K524+K523)/2))),0)</f>
        <v>-484.20264274691465</v>
      </c>
      <c r="U524" s="57">
        <f>IF(L524&lt;0,((O524*((K524+K523)/2))+((N524*((K524+K523)/2))+C$17*((K524+K523)/2))),0)+U523</f>
        <v>-172620.97239583344</v>
      </c>
      <c r="V524" s="58">
        <f t="shared" si="51"/>
        <v>-4.795027010995373E-2</v>
      </c>
      <c r="W524" s="52">
        <f t="shared" si="48"/>
        <v>-86613.830335505103</v>
      </c>
      <c r="X524" s="53">
        <f t="shared" si="52"/>
        <v>-2.4059397315418084E-2</v>
      </c>
      <c r="Y524" s="50">
        <f t="shared" si="47"/>
        <v>29.0451041138388</v>
      </c>
    </row>
    <row r="525" spans="7:25" x14ac:dyDescent="0.3">
      <c r="G525" s="37" t="s">
        <v>11</v>
      </c>
      <c r="H525" s="19">
        <v>523</v>
      </c>
      <c r="I525" s="19">
        <v>523</v>
      </c>
      <c r="J525" s="20">
        <v>17.8</v>
      </c>
      <c r="K525" s="21">
        <f t="shared" si="49"/>
        <v>4.9444444444444446</v>
      </c>
      <c r="L525" s="21">
        <f>K525-K524</f>
        <v>-0.3888888888888884</v>
      </c>
      <c r="M525" s="19">
        <f>$C$5*L525</f>
        <v>-112.33055555555542</v>
      </c>
      <c r="N525" s="19">
        <f>(0.5*$C$9*$C$8*$C$7*K525^2)*-1</f>
        <v>-7.1259036429098463</v>
      </c>
      <c r="O525" s="19">
        <f>M525-N525-C$17</f>
        <v>-48.532281912645566</v>
      </c>
      <c r="P525" s="76">
        <f>O525*K525</f>
        <v>-239.96517167919197</v>
      </c>
      <c r="Q525" s="81" t="str">
        <f>IF(L525&lt;0,"Braking","Not Braking")</f>
        <v>Braking</v>
      </c>
      <c r="R525" s="46">
        <f>(IF(L525&gt;0,(O525*((K525+K524)/2)),0)+R524)</f>
        <v>298204.57863064489</v>
      </c>
      <c r="S525" s="47">
        <f t="shared" si="50"/>
        <v>8.2834605175179141E-2</v>
      </c>
      <c r="T525" s="56">
        <f>IF(L525&lt;0,((O525*((K525+K524)/2))+((N525*((K525+K524)/2))+C$17*((K525+K524)/2))),0)</f>
        <v>-577.25424382715983</v>
      </c>
      <c r="U525" s="57">
        <f>IF(L525&lt;0,((O525*((K525+K524)/2))+((N525*((K525+K524)/2))+C$17*((K525+K524)/2))),0)+U524</f>
        <v>-173198.2266396606</v>
      </c>
      <c r="V525" s="58">
        <f t="shared" si="51"/>
        <v>-4.8110618511016834E-2</v>
      </c>
      <c r="W525" s="52">
        <f t="shared" si="48"/>
        <v>-86903.471857281766</v>
      </c>
      <c r="X525" s="53">
        <f t="shared" si="52"/>
        <v>-2.4139853293689378E-2</v>
      </c>
      <c r="Y525" s="50">
        <f t="shared" si="47"/>
        <v>29.142232576153727</v>
      </c>
    </row>
    <row r="526" spans="7:25" x14ac:dyDescent="0.3">
      <c r="G526" s="37" t="s">
        <v>11</v>
      </c>
      <c r="H526" s="19">
        <v>524</v>
      </c>
      <c r="I526" s="19">
        <v>524</v>
      </c>
      <c r="J526" s="20">
        <v>15.5</v>
      </c>
      <c r="K526" s="21">
        <f t="shared" si="49"/>
        <v>4.3055555555555554</v>
      </c>
      <c r="L526" s="21">
        <f>K526-K525</f>
        <v>-0.63888888888888928</v>
      </c>
      <c r="M526" s="19">
        <f>$C$5*L526</f>
        <v>-184.5430555555557</v>
      </c>
      <c r="N526" s="19">
        <f>(0.5*$C$9*$C$8*$C$7*K526^2)*-1</f>
        <v>-5.4033529548323775</v>
      </c>
      <c r="O526" s="19">
        <f>M526-N526-C$17</f>
        <v>-122.46733260072332</v>
      </c>
      <c r="P526" s="76">
        <f>O526*K526</f>
        <v>-527.28990425311429</v>
      </c>
      <c r="Q526" s="81" t="str">
        <f>IF(L526&lt;0,"Braking","Not Braking")</f>
        <v>Braking</v>
      </c>
      <c r="R526" s="46">
        <f>(IF(L526&gt;0,(O526*((K526+K525)/2)),0)+R525)</f>
        <v>298204.57863064489</v>
      </c>
      <c r="S526" s="47">
        <f t="shared" si="50"/>
        <v>8.2834605175179141E-2</v>
      </c>
      <c r="T526" s="56">
        <f>IF(L526&lt;0,((O526*((K526+K525)/2))+((N526*((K526+K525)/2))+C$17*((K526+K525)/2))),0)</f>
        <v>-853.51163194444507</v>
      </c>
      <c r="U526" s="57">
        <f>IF(L526&lt;0,((O526*((K526+K525)/2))+((N526*((K526+K525)/2))+C$17*((K526+K525)/2))),0)+U525</f>
        <v>-174051.73827160505</v>
      </c>
      <c r="V526" s="58">
        <f t="shared" si="51"/>
        <v>-4.8347705075445849E-2</v>
      </c>
      <c r="W526" s="52">
        <f t="shared" si="48"/>
        <v>-87331.727535908678</v>
      </c>
      <c r="X526" s="53">
        <f t="shared" si="52"/>
        <v>-2.4258813204419076E-2</v>
      </c>
      <c r="Y526" s="50">
        <f t="shared" si="47"/>
        <v>29.285843945433658</v>
      </c>
    </row>
    <row r="527" spans="7:25" x14ac:dyDescent="0.3">
      <c r="G527" s="37" t="s">
        <v>11</v>
      </c>
      <c r="H527" s="19">
        <v>525</v>
      </c>
      <c r="I527" s="19">
        <v>525</v>
      </c>
      <c r="J527" s="20">
        <v>11.9</v>
      </c>
      <c r="K527" s="21">
        <f t="shared" si="49"/>
        <v>3.3055555555555554</v>
      </c>
      <c r="L527" s="21">
        <f>K527-K526</f>
        <v>-1</v>
      </c>
      <c r="M527" s="19">
        <f>$C$5*L527</f>
        <v>-288.85000000000002</v>
      </c>
      <c r="N527" s="19">
        <f>(0.5*$C$9*$C$8*$C$7*K527^2)*-1</f>
        <v>-3.1848857936891277</v>
      </c>
      <c r="O527" s="19">
        <f>M527-N527-C$17</f>
        <v>-228.99274420631087</v>
      </c>
      <c r="P527" s="76">
        <f>O527*K527</f>
        <v>-756.94823779308308</v>
      </c>
      <c r="Q527" s="81" t="str">
        <f>IF(L527&lt;0,"Braking","Not Braking")</f>
        <v>Braking</v>
      </c>
      <c r="R527" s="46">
        <f>(IF(L527&gt;0,(O527*((K527+K526)/2)),0)+R526)</f>
        <v>298204.57863064489</v>
      </c>
      <c r="S527" s="47">
        <f t="shared" si="50"/>
        <v>8.2834605175179141E-2</v>
      </c>
      <c r="T527" s="56">
        <f>IF(L527&lt;0,((O527*((K527+K526)/2))+((N527*((K527+K526)/2))+C$17*((K527+K526)/2))),0)</f>
        <v>-1099.2347222222222</v>
      </c>
      <c r="U527" s="57">
        <f>IF(L527&lt;0,((O527*((K527+K526)/2))+((N527*((K527+K526)/2))+C$17*((K527+K526)/2))),0)+U526</f>
        <v>-175150.97299382728</v>
      </c>
      <c r="V527" s="58">
        <f t="shared" si="51"/>
        <v>-4.8653048053840908E-2</v>
      </c>
      <c r="W527" s="52">
        <f t="shared" si="48"/>
        <v>-87883.276565021602</v>
      </c>
      <c r="X527" s="53">
        <f t="shared" si="52"/>
        <v>-2.4412021268061555E-2</v>
      </c>
      <c r="Y527" s="50">
        <f t="shared" ref="Y527:Y590" si="53">(X527/S527)*100*-1</f>
        <v>29.470800538536835</v>
      </c>
    </row>
    <row r="528" spans="7:25" x14ac:dyDescent="0.3">
      <c r="G528" s="37" t="s">
        <v>11</v>
      </c>
      <c r="H528" s="19">
        <v>526</v>
      </c>
      <c r="I528" s="19">
        <v>526</v>
      </c>
      <c r="J528" s="20">
        <v>7.6</v>
      </c>
      <c r="K528" s="21">
        <f t="shared" si="49"/>
        <v>2.1111111111111112</v>
      </c>
      <c r="L528" s="21">
        <f>K528-K527</f>
        <v>-1.1944444444444442</v>
      </c>
      <c r="M528" s="19">
        <f>$C$5*L528</f>
        <v>-345.01527777777773</v>
      </c>
      <c r="N528" s="19">
        <f>(0.5*$C$9*$C$8*$C$7*K528^2)*-1</f>
        <v>-1.2990537634593888</v>
      </c>
      <c r="O528" s="19">
        <f>M528-N528-C$17</f>
        <v>-287.04385401431836</v>
      </c>
      <c r="P528" s="76">
        <f>O528*K528</f>
        <v>-605.9814695857832</v>
      </c>
      <c r="Q528" s="81" t="str">
        <f>IF(L528&lt;0,"Braking","Not Braking")</f>
        <v>Braking</v>
      </c>
      <c r="R528" s="46">
        <f>(IF(L528&gt;0,(O528*((K528+K527)/2)),0)+R527)</f>
        <v>298204.57863064489</v>
      </c>
      <c r="S528" s="47">
        <f t="shared" si="50"/>
        <v>8.2834605175179141E-2</v>
      </c>
      <c r="T528" s="56">
        <f>IF(L528&lt;0,((O528*((K528+K527)/2))+((N528*((K528+K527)/2))+C$17*((K528+K527)/2))),0)</f>
        <v>-934.41637731481467</v>
      </c>
      <c r="U528" s="57">
        <f>IF(L528&lt;0,((O528*((K528+K527)/2))+((N528*((K528+K527)/2))+C$17*((K528+K527)/2))),0)+U527</f>
        <v>-176085.38937114208</v>
      </c>
      <c r="V528" s="58">
        <f t="shared" si="51"/>
        <v>-4.8912608158650575E-2</v>
      </c>
      <c r="W528" s="52">
        <f t="shared" si="48"/>
        <v>-88352.12678897861</v>
      </c>
      <c r="X528" s="53">
        <f t="shared" si="52"/>
        <v>-2.4542257441382949E-2</v>
      </c>
      <c r="Y528" s="50">
        <f t="shared" si="53"/>
        <v>29.628024893075583</v>
      </c>
    </row>
    <row r="529" spans="7:25" x14ac:dyDescent="0.3">
      <c r="G529" s="37" t="s">
        <v>11</v>
      </c>
      <c r="H529" s="19">
        <v>527</v>
      </c>
      <c r="I529" s="19">
        <v>527</v>
      </c>
      <c r="J529" s="20">
        <v>4</v>
      </c>
      <c r="K529" s="21">
        <f t="shared" si="49"/>
        <v>1.1111111111111112</v>
      </c>
      <c r="L529" s="21">
        <f>K529-K528</f>
        <v>-1</v>
      </c>
      <c r="M529" s="19">
        <f>$C$5*L529</f>
        <v>-288.85000000000002</v>
      </c>
      <c r="N529" s="19">
        <f>(0.5*$C$9*$C$8*$C$7*K529^2)*-1</f>
        <v>-0.35984868793888886</v>
      </c>
      <c r="O529" s="19">
        <f>M529-N529-C$17</f>
        <v>-231.81778131206113</v>
      </c>
      <c r="P529" s="76">
        <f>O529*K529</f>
        <v>-257.5753125689568</v>
      </c>
      <c r="Q529" s="81" t="str">
        <f>IF(L529&lt;0,"Braking","Not Braking")</f>
        <v>Braking</v>
      </c>
      <c r="R529" s="46">
        <f>(IF(L529&gt;0,(O529*((K529+K528)/2)),0)+R528)</f>
        <v>298204.57863064489</v>
      </c>
      <c r="S529" s="47">
        <f t="shared" si="50"/>
        <v>8.2834605175179141E-2</v>
      </c>
      <c r="T529" s="56">
        <f>IF(L529&lt;0,((O529*((K529+K528)/2))+((N529*((K529+K528)/2))+C$17*((K529+K528)/2))),0)</f>
        <v>-465.36944444444447</v>
      </c>
      <c r="U529" s="57">
        <f>IF(L529&lt;0,((O529*((K529+K528)/2))+((N529*((K529+K528)/2))+C$17*((K529+K528)/2))),0)+U528</f>
        <v>-176550.75881558654</v>
      </c>
      <c r="V529" s="58">
        <f t="shared" si="51"/>
        <v>-4.9041877448774036E-2</v>
      </c>
      <c r="W529" s="52">
        <f t="shared" si="48"/>
        <v>-88585.629297654159</v>
      </c>
      <c r="X529" s="53">
        <f t="shared" si="52"/>
        <v>-2.4607119249348379E-2</v>
      </c>
      <c r="Y529" s="50">
        <f t="shared" si="53"/>
        <v>29.706327684316342</v>
      </c>
    </row>
    <row r="530" spans="7:25" x14ac:dyDescent="0.3">
      <c r="G530" s="37" t="s">
        <v>11</v>
      </c>
      <c r="H530" s="19">
        <v>528</v>
      </c>
      <c r="I530" s="19">
        <v>528</v>
      </c>
      <c r="J530" s="20">
        <v>2</v>
      </c>
      <c r="K530" s="21">
        <f t="shared" si="49"/>
        <v>0.55555555555555558</v>
      </c>
      <c r="L530" s="21">
        <f>K530-K529</f>
        <v>-0.55555555555555558</v>
      </c>
      <c r="M530" s="19">
        <f>$C$5*L530</f>
        <v>-160.47222222222223</v>
      </c>
      <c r="N530" s="19">
        <f>(0.5*$C$9*$C$8*$C$7*K530^2)*-1</f>
        <v>-8.9962171984722214E-2</v>
      </c>
      <c r="O530" s="19">
        <f>M530-N530-C$17</f>
        <v>-103.7098900502375</v>
      </c>
      <c r="P530" s="76">
        <f>O530*K530</f>
        <v>-57.616605583465279</v>
      </c>
      <c r="Q530" s="81" t="str">
        <f>IF(L530&lt;0,"Braking","Not Braking")</f>
        <v>Braking</v>
      </c>
      <c r="R530" s="46">
        <f>(IF(L530&gt;0,(O530*((K530+K529)/2)),0)+R529)</f>
        <v>298204.57863064489</v>
      </c>
      <c r="S530" s="47">
        <f t="shared" si="50"/>
        <v>8.2834605175179141E-2</v>
      </c>
      <c r="T530" s="56">
        <f>IF(L530&lt;0,((O530*((K530+K529)/2))+((N530*((K530+K529)/2))+C$17*((K530+K529)/2))),0)</f>
        <v>-133.72685185185188</v>
      </c>
      <c r="U530" s="57">
        <f>IF(L530&lt;0,((O530*((K530+K529)/2))+((N530*((K530+K529)/2))+C$17*((K530+K529)/2))),0)+U529</f>
        <v>-176684.48566743839</v>
      </c>
      <c r="V530" s="58">
        <f t="shared" si="51"/>
        <v>-4.9079023796510662E-2</v>
      </c>
      <c r="W530" s="52">
        <f t="shared" si="48"/>
        <v>-88652.727719687362</v>
      </c>
      <c r="X530" s="53">
        <f t="shared" si="52"/>
        <v>-2.4625757699913157E-2</v>
      </c>
      <c r="Y530" s="50">
        <f t="shared" si="53"/>
        <v>29.72882848639702</v>
      </c>
    </row>
    <row r="531" spans="7:25" x14ac:dyDescent="0.3">
      <c r="G531" s="37" t="s">
        <v>11</v>
      </c>
      <c r="H531" s="19">
        <v>529</v>
      </c>
      <c r="I531" s="19">
        <v>529</v>
      </c>
      <c r="J531" s="20">
        <v>1</v>
      </c>
      <c r="K531" s="21">
        <f t="shared" si="49"/>
        <v>0.27777777777777779</v>
      </c>
      <c r="L531" s="21">
        <f>K531-K530</f>
        <v>-0.27777777777777779</v>
      </c>
      <c r="M531" s="19">
        <f>$C$5*L531</f>
        <v>-80.236111111111114</v>
      </c>
      <c r="N531" s="19">
        <f>(0.5*$C$9*$C$8*$C$7*K531^2)*-1</f>
        <v>-2.2490542996180553E-2</v>
      </c>
      <c r="O531" s="19">
        <f>M531-N531-C$17</f>
        <v>-23.541250568114926</v>
      </c>
      <c r="P531" s="76">
        <f>O531*K531</f>
        <v>-6.5392362689208126</v>
      </c>
      <c r="Q531" s="81" t="str">
        <f>IF(L531&lt;0,"Braking","Not Braking")</f>
        <v>Braking</v>
      </c>
      <c r="R531" s="46">
        <f>(IF(L531&gt;0,(O531*((K531+K530)/2)),0)+R530)</f>
        <v>298204.57863064489</v>
      </c>
      <c r="S531" s="47">
        <f t="shared" si="50"/>
        <v>8.2834605175179141E-2</v>
      </c>
      <c r="T531" s="56">
        <f>IF(L531&lt;0,((O531*((K531+K530)/2))+((N531*((K531+K530)/2))+C$17*((K531+K530)/2))),0)</f>
        <v>-33.431712962962969</v>
      </c>
      <c r="U531" s="57">
        <f>IF(L531&lt;0,((O531*((K531+K530)/2))+((N531*((K531+K530)/2))+C$17*((K531+K530)/2))),0)+U530</f>
        <v>-176717.91738040134</v>
      </c>
      <c r="V531" s="58">
        <f t="shared" si="51"/>
        <v>-4.9088310383444814E-2</v>
      </c>
      <c r="W531" s="52">
        <f t="shared" si="48"/>
        <v>-88669.502325195659</v>
      </c>
      <c r="X531" s="53">
        <f t="shared" si="52"/>
        <v>-2.4630417312554349E-2</v>
      </c>
      <c r="Y531" s="50">
        <f t="shared" si="53"/>
        <v>29.734453686917188</v>
      </c>
    </row>
    <row r="532" spans="7:25" x14ac:dyDescent="0.3">
      <c r="G532" s="37" t="s">
        <v>11</v>
      </c>
      <c r="H532" s="19">
        <v>530</v>
      </c>
      <c r="I532" s="19">
        <v>530</v>
      </c>
      <c r="J532" s="20">
        <v>0</v>
      </c>
      <c r="K532" s="21">
        <f t="shared" si="49"/>
        <v>0</v>
      </c>
      <c r="L532" s="21">
        <f>K532-K531</f>
        <v>-0.27777777777777779</v>
      </c>
      <c r="M532" s="19">
        <f>$C$5*L532</f>
        <v>-80.236111111111114</v>
      </c>
      <c r="N532" s="19">
        <f>(0.5*$C$9*$C$8*$C$7*K532^2)*-1</f>
        <v>0</v>
      </c>
      <c r="O532" s="19">
        <f>M532-N532-C$17</f>
        <v>-23.563741111111106</v>
      </c>
      <c r="P532" s="76">
        <f>O532*K532</f>
        <v>0</v>
      </c>
      <c r="Q532" s="81" t="str">
        <f>IF(L532&lt;0,"Braking","Not Braking")</f>
        <v>Braking</v>
      </c>
      <c r="R532" s="46">
        <f>(IF(L532&gt;0,(O532*((K532+K531)/2)),0)+R531)</f>
        <v>298204.57863064489</v>
      </c>
      <c r="S532" s="47">
        <f t="shared" si="50"/>
        <v>8.2834605175179141E-2</v>
      </c>
      <c r="T532" s="56">
        <f>IF(L532&lt;0,((O532*((K532+K531)/2))+((N532*((K532+K531)/2))+C$17*((K532+K531)/2))),0)</f>
        <v>-11.143904320987655</v>
      </c>
      <c r="U532" s="57">
        <f>IF(L532&lt;0,((O532*((K532+K531)/2))+((N532*((K532+K531)/2))+C$17*((K532+K531)/2))),0)+U531</f>
        <v>-176729.06128472232</v>
      </c>
      <c r="V532" s="58">
        <f t="shared" si="51"/>
        <v>-4.9091405912422871E-2</v>
      </c>
      <c r="W532" s="52">
        <f t="shared" si="48"/>
        <v>-88675.093860365087</v>
      </c>
      <c r="X532" s="53">
        <f t="shared" si="52"/>
        <v>-2.4631970516768079E-2</v>
      </c>
      <c r="Y532" s="50">
        <f t="shared" si="53"/>
        <v>29.736328753757242</v>
      </c>
    </row>
    <row r="533" spans="7:25" x14ac:dyDescent="0.3">
      <c r="G533" s="37" t="s">
        <v>11</v>
      </c>
      <c r="H533" s="19">
        <v>531</v>
      </c>
      <c r="I533" s="19">
        <v>531</v>
      </c>
      <c r="J533" s="20">
        <v>0</v>
      </c>
      <c r="K533" s="21">
        <f t="shared" si="49"/>
        <v>0</v>
      </c>
      <c r="L533" s="21">
        <f>K533-K532</f>
        <v>0</v>
      </c>
      <c r="M533" s="19">
        <f>$C$5*L533</f>
        <v>0</v>
      </c>
      <c r="N533" s="19">
        <f>(0.5*$C$9*$C$8*$C$7*K533^2)*-1</f>
        <v>0</v>
      </c>
      <c r="O533" s="19">
        <f>M533-N533-C$17</f>
        <v>56.672370000000008</v>
      </c>
      <c r="P533" s="76">
        <f>O533*K533</f>
        <v>0</v>
      </c>
      <c r="Q533" s="81" t="str">
        <f>IF(L533&lt;0,"Braking","Not Braking")</f>
        <v>Not Braking</v>
      </c>
      <c r="R533" s="46">
        <f>(IF(L533&gt;0,(O533*((K533+K532)/2)),0)+R532)</f>
        <v>298204.57863064489</v>
      </c>
      <c r="S533" s="47">
        <f t="shared" si="50"/>
        <v>8.2834605175179141E-2</v>
      </c>
      <c r="T533" s="56">
        <f>IF(L533&lt;0,((O533*((K533+K532)/2))+((N533*((K533+K532)/2))+C$17*((K533+K532)/2))),0)</f>
        <v>0</v>
      </c>
      <c r="U533" s="57">
        <f>IF(L533&lt;0,((O533*((K533+K532)/2))+((N533*((K533+K532)/2))+C$17*((K533+K532)/2))),0)+U532</f>
        <v>-176729.06128472232</v>
      </c>
      <c r="V533" s="58">
        <f t="shared" si="51"/>
        <v>-4.9091405912422871E-2</v>
      </c>
      <c r="W533" s="52">
        <f t="shared" si="48"/>
        <v>-88675.093860365087</v>
      </c>
      <c r="X533" s="53">
        <f t="shared" si="52"/>
        <v>-2.4631970516768079E-2</v>
      </c>
      <c r="Y533" s="50">
        <f t="shared" si="53"/>
        <v>29.736328753757242</v>
      </c>
    </row>
    <row r="534" spans="7:25" x14ac:dyDescent="0.3">
      <c r="G534" s="37" t="s">
        <v>11</v>
      </c>
      <c r="H534" s="19">
        <v>532</v>
      </c>
      <c r="I534" s="19">
        <v>532</v>
      </c>
      <c r="J534" s="20">
        <v>0</v>
      </c>
      <c r="K534" s="21">
        <f t="shared" si="49"/>
        <v>0</v>
      </c>
      <c r="L534" s="21">
        <f>K534-K533</f>
        <v>0</v>
      </c>
      <c r="M534" s="19">
        <f>$C$5*L534</f>
        <v>0</v>
      </c>
      <c r="N534" s="19">
        <f>(0.5*$C$9*$C$8*$C$7*K534^2)*-1</f>
        <v>0</v>
      </c>
      <c r="O534" s="19">
        <f>M534-N534-C$17</f>
        <v>56.672370000000008</v>
      </c>
      <c r="P534" s="76">
        <f>O534*K534</f>
        <v>0</v>
      </c>
      <c r="Q534" s="81" t="str">
        <f>IF(L534&lt;0,"Braking","Not Braking")</f>
        <v>Not Braking</v>
      </c>
      <c r="R534" s="46">
        <f>(IF(L534&gt;0,(O534*((K534+K533)/2)),0)+R533)</f>
        <v>298204.57863064489</v>
      </c>
      <c r="S534" s="47">
        <f t="shared" si="50"/>
        <v>8.2834605175179141E-2</v>
      </c>
      <c r="T534" s="56">
        <f>IF(L534&lt;0,((O534*((K534+K533)/2))+((N534*((K534+K533)/2))+C$17*((K534+K533)/2))),0)</f>
        <v>0</v>
      </c>
      <c r="U534" s="57">
        <f>IF(L534&lt;0,((O534*((K534+K533)/2))+((N534*((K534+K533)/2))+C$17*((K534+K533)/2))),0)+U533</f>
        <v>-176729.06128472232</v>
      </c>
      <c r="V534" s="58">
        <f t="shared" si="51"/>
        <v>-4.9091405912422871E-2</v>
      </c>
      <c r="W534" s="52">
        <f t="shared" si="48"/>
        <v>-88675.093860365087</v>
      </c>
      <c r="X534" s="53">
        <f t="shared" si="52"/>
        <v>-2.4631970516768079E-2</v>
      </c>
      <c r="Y534" s="50">
        <f t="shared" si="53"/>
        <v>29.736328753757242</v>
      </c>
    </row>
    <row r="535" spans="7:25" x14ac:dyDescent="0.3">
      <c r="G535" s="37" t="s">
        <v>11</v>
      </c>
      <c r="H535" s="19">
        <v>533</v>
      </c>
      <c r="I535" s="19">
        <v>533</v>
      </c>
      <c r="J535" s="20">
        <v>0.2</v>
      </c>
      <c r="K535" s="21">
        <f t="shared" si="49"/>
        <v>5.5555555555555559E-2</v>
      </c>
      <c r="L535" s="21">
        <f>K535-K534</f>
        <v>5.5555555555555559E-2</v>
      </c>
      <c r="M535" s="19">
        <f>$C$5*L535</f>
        <v>16.047222222222224</v>
      </c>
      <c r="N535" s="19">
        <f>(0.5*$C$9*$C$8*$C$7*K535^2)*-1</f>
        <v>-8.9962171984722217E-4</v>
      </c>
      <c r="O535" s="19">
        <f>M535-N535-C$17</f>
        <v>72.720491843942085</v>
      </c>
      <c r="P535" s="76">
        <f>O535*K535</f>
        <v>4.0400273246634493</v>
      </c>
      <c r="Q535" s="81" t="str">
        <f>IF(L535&lt;0,"Braking","Not Braking")</f>
        <v>Not Braking</v>
      </c>
      <c r="R535" s="46">
        <f>(IF(L535&gt;0,(O535*((K535+K534)/2)),0)+R534)</f>
        <v>298206.59864430723</v>
      </c>
      <c r="S535" s="47">
        <f t="shared" si="50"/>
        <v>8.2835166290085346E-2</v>
      </c>
      <c r="T535" s="56">
        <f>IF(L535&lt;0,((O535*((K535+K534)/2))+((N535*((K535+K534)/2))+C$17*((K535+K534)/2))),0)</f>
        <v>0</v>
      </c>
      <c r="U535" s="57">
        <f>IF(L535&lt;0,((O535*((K535+K534)/2))+((N535*((K535+K534)/2))+C$17*((K535+K534)/2))),0)+U534</f>
        <v>-176729.06128472232</v>
      </c>
      <c r="V535" s="58">
        <f t="shared" si="51"/>
        <v>-4.9091405912422871E-2</v>
      </c>
      <c r="W535" s="52">
        <f t="shared" si="48"/>
        <v>-88675.093860365087</v>
      </c>
      <c r="X535" s="53">
        <f t="shared" si="52"/>
        <v>-2.4631970516768079E-2</v>
      </c>
      <c r="Y535" s="50">
        <f t="shared" si="53"/>
        <v>29.736127323639248</v>
      </c>
    </row>
    <row r="536" spans="7:25" x14ac:dyDescent="0.3">
      <c r="G536" s="37" t="s">
        <v>11</v>
      </c>
      <c r="H536" s="19">
        <v>534</v>
      </c>
      <c r="I536" s="19">
        <v>534</v>
      </c>
      <c r="J536" s="20">
        <v>1.2</v>
      </c>
      <c r="K536" s="21">
        <f t="shared" si="49"/>
        <v>0.33333333333333331</v>
      </c>
      <c r="L536" s="21">
        <f>K536-K535</f>
        <v>0.27777777777777773</v>
      </c>
      <c r="M536" s="19">
        <f>$C$5*L536</f>
        <v>80.2361111111111</v>
      </c>
      <c r="N536" s="19">
        <f>(0.5*$C$9*$C$8*$C$7*K536^2)*-1</f>
        <v>-3.2386381914499995E-2</v>
      </c>
      <c r="O536" s="19">
        <f>M536-N536-C$17</f>
        <v>136.94086749302562</v>
      </c>
      <c r="P536" s="76">
        <f>O536*K536</f>
        <v>45.64695583100854</v>
      </c>
      <c r="Q536" s="81" t="str">
        <f>IF(L536&lt;0,"Braking","Not Braking")</f>
        <v>Not Braking</v>
      </c>
      <c r="R536" s="46">
        <f>(IF(L536&gt;0,(O536*((K536+K535)/2)),0)+R535)</f>
        <v>298233.22603520867</v>
      </c>
      <c r="S536" s="47">
        <f t="shared" si="50"/>
        <v>8.2842562787557972E-2</v>
      </c>
      <c r="T536" s="56">
        <f>IF(L536&lt;0,((O536*((K536+K535)/2))+((N536*((K536+K535)/2))+C$17*((K536+K535)/2))),0)</f>
        <v>0</v>
      </c>
      <c r="U536" s="57">
        <f>IF(L536&lt;0,((O536*((K536+K535)/2))+((N536*((K536+K535)/2))+C$17*((K536+K535)/2))),0)+U535</f>
        <v>-176729.06128472232</v>
      </c>
      <c r="V536" s="58">
        <f t="shared" si="51"/>
        <v>-4.9091405912422871E-2</v>
      </c>
      <c r="W536" s="52">
        <f t="shared" si="48"/>
        <v>-88675.093860365087</v>
      </c>
      <c r="X536" s="53">
        <f t="shared" si="52"/>
        <v>-2.4631970516768079E-2</v>
      </c>
      <c r="Y536" s="50">
        <f t="shared" si="53"/>
        <v>29.733472369673631</v>
      </c>
    </row>
    <row r="537" spans="7:25" x14ac:dyDescent="0.3">
      <c r="G537" s="37" t="s">
        <v>11</v>
      </c>
      <c r="H537" s="19">
        <v>535</v>
      </c>
      <c r="I537" s="19">
        <v>535</v>
      </c>
      <c r="J537" s="20">
        <v>3.2</v>
      </c>
      <c r="K537" s="21">
        <f t="shared" si="49"/>
        <v>0.88888888888888895</v>
      </c>
      <c r="L537" s="21">
        <f>K537-K536</f>
        <v>0.55555555555555558</v>
      </c>
      <c r="M537" s="19">
        <f>$C$5*L537</f>
        <v>160.47222222222223</v>
      </c>
      <c r="N537" s="19">
        <f>(0.5*$C$9*$C$8*$C$7*K537^2)*-1</f>
        <v>-0.23030316028088887</v>
      </c>
      <c r="O537" s="19">
        <f>M537-N537-C$17</f>
        <v>217.37489538250313</v>
      </c>
      <c r="P537" s="76">
        <f>O537*K537</f>
        <v>193.22212922889167</v>
      </c>
      <c r="Q537" s="81" t="str">
        <f>IF(L537&lt;0,"Braking","Not Braking")</f>
        <v>Not Braking</v>
      </c>
      <c r="R537" s="46">
        <f>(IF(L537&gt;0,(O537*((K537+K536)/2)),0)+R536)</f>
        <v>298366.06624905352</v>
      </c>
      <c r="S537" s="47">
        <f t="shared" si="50"/>
        <v>8.2879462846959309E-2</v>
      </c>
      <c r="T537" s="56">
        <f>IF(L537&lt;0,((O537*((K537+K536)/2))+((N537*((K537+K536)/2))+C$17*((K537+K536)/2))),0)</f>
        <v>0</v>
      </c>
      <c r="U537" s="57">
        <f>IF(L537&lt;0,((O537*((K537+K536)/2))+((N537*((K537+K536)/2))+C$17*((K537+K536)/2))),0)+U536</f>
        <v>-176729.06128472232</v>
      </c>
      <c r="V537" s="58">
        <f t="shared" si="51"/>
        <v>-4.9091405912422871E-2</v>
      </c>
      <c r="W537" s="52">
        <f t="shared" si="48"/>
        <v>-88675.093860365087</v>
      </c>
      <c r="X537" s="53">
        <f t="shared" si="52"/>
        <v>-2.4631970516768079E-2</v>
      </c>
      <c r="Y537" s="50">
        <f t="shared" si="53"/>
        <v>29.720234266300842</v>
      </c>
    </row>
    <row r="538" spans="7:25" x14ac:dyDescent="0.3">
      <c r="G538" s="37" t="s">
        <v>11</v>
      </c>
      <c r="H538" s="19">
        <v>536</v>
      </c>
      <c r="I538" s="19">
        <v>536</v>
      </c>
      <c r="J538" s="20">
        <v>5.2</v>
      </c>
      <c r="K538" s="21">
        <f t="shared" si="49"/>
        <v>1.4444444444444444</v>
      </c>
      <c r="L538" s="21">
        <f>K538-K537</f>
        <v>0.55555555555555547</v>
      </c>
      <c r="M538" s="19">
        <f>$C$5*L538</f>
        <v>160.4722222222222</v>
      </c>
      <c r="N538" s="19">
        <f>(0.5*$C$9*$C$8*$C$7*K538^2)*-1</f>
        <v>-0.60814428261672215</v>
      </c>
      <c r="O538" s="19">
        <f>M538-N538-C$17</f>
        <v>217.75273650483894</v>
      </c>
      <c r="P538" s="76">
        <f>O538*K538</f>
        <v>314.53173050698956</v>
      </c>
      <c r="Q538" s="81" t="str">
        <f>IF(L538&lt;0,"Braking","Not Braking")</f>
        <v>Not Braking</v>
      </c>
      <c r="R538" s="46">
        <f>(IF(L538&gt;0,(O538*((K538+K537)/2)),0)+R537)</f>
        <v>298620.11110830918</v>
      </c>
      <c r="S538" s="47">
        <f t="shared" si="50"/>
        <v>8.2950030863419219E-2</v>
      </c>
      <c r="T538" s="56">
        <f>IF(L538&lt;0,((O538*((K538+K537)/2))+((N538*((K538+K537)/2))+C$17*((K538+K537)/2))),0)</f>
        <v>0</v>
      </c>
      <c r="U538" s="57">
        <f>IF(L538&lt;0,((O538*((K538+K537)/2))+((N538*((K538+K537)/2))+C$17*((K538+K537)/2))),0)+U537</f>
        <v>-176729.06128472232</v>
      </c>
      <c r="V538" s="58">
        <f t="shared" si="51"/>
        <v>-4.9091405912422871E-2</v>
      </c>
      <c r="W538" s="52">
        <f t="shared" si="48"/>
        <v>-88675.093860365087</v>
      </c>
      <c r="X538" s="53">
        <f t="shared" si="52"/>
        <v>-2.4631970516768079E-2</v>
      </c>
      <c r="Y538" s="50">
        <f t="shared" si="53"/>
        <v>29.694950394082042</v>
      </c>
    </row>
    <row r="539" spans="7:25" x14ac:dyDescent="0.3">
      <c r="G539" s="37" t="s">
        <v>11</v>
      </c>
      <c r="H539" s="19">
        <v>537</v>
      </c>
      <c r="I539" s="19">
        <v>537</v>
      </c>
      <c r="J539" s="20">
        <v>8.1999999999999993</v>
      </c>
      <c r="K539" s="21">
        <f t="shared" si="49"/>
        <v>2.2777777777777777</v>
      </c>
      <c r="L539" s="21">
        <f>K539-K538</f>
        <v>0.83333333333333326</v>
      </c>
      <c r="M539" s="19">
        <f>$C$5*L539</f>
        <v>240.70833333333334</v>
      </c>
      <c r="N539" s="19">
        <f>(0.5*$C$9*$C$8*$C$7*K539^2)*-1</f>
        <v>-1.5122641110631803</v>
      </c>
      <c r="O539" s="19">
        <f>M539-N539-C$17</f>
        <v>298.89296744439656</v>
      </c>
      <c r="P539" s="76">
        <f>O539*K539</f>
        <v>680.81175917890323</v>
      </c>
      <c r="Q539" s="81" t="str">
        <f>IF(L539&lt;0,"Braking","Not Braking")</f>
        <v>Not Braking</v>
      </c>
      <c r="R539" s="46">
        <f>(IF(L539&gt;0,(O539*((K539+K538)/2)),0)+R538)</f>
        <v>299176.38413105294</v>
      </c>
      <c r="S539" s="47">
        <f t="shared" si="50"/>
        <v>8.3104551147514708E-2</v>
      </c>
      <c r="T539" s="56">
        <f>IF(L539&lt;0,((O539*((K539+K538)/2))+((N539*((K539+K538)/2))+C$17*((K539+K538)/2))),0)</f>
        <v>0</v>
      </c>
      <c r="U539" s="57">
        <f>IF(L539&lt;0,((O539*((K539+K538)/2))+((N539*((K539+K538)/2))+C$17*((K539+K538)/2))),0)+U538</f>
        <v>-176729.06128472232</v>
      </c>
      <c r="V539" s="58">
        <f t="shared" si="51"/>
        <v>-4.9091405912422871E-2</v>
      </c>
      <c r="W539" s="52">
        <f t="shared" si="48"/>
        <v>-88675.093860365087</v>
      </c>
      <c r="X539" s="53">
        <f t="shared" si="52"/>
        <v>-2.4631970516768079E-2</v>
      </c>
      <c r="Y539" s="50">
        <f t="shared" si="53"/>
        <v>29.639737146338842</v>
      </c>
    </row>
    <row r="540" spans="7:25" x14ac:dyDescent="0.3">
      <c r="G540" s="37" t="s">
        <v>11</v>
      </c>
      <c r="H540" s="19">
        <v>538</v>
      </c>
      <c r="I540" s="19">
        <v>538</v>
      </c>
      <c r="J540" s="20">
        <v>13</v>
      </c>
      <c r="K540" s="21">
        <f t="shared" si="49"/>
        <v>3.6111111111111112</v>
      </c>
      <c r="L540" s="21">
        <f>K540-K539</f>
        <v>1.3333333333333335</v>
      </c>
      <c r="M540" s="19">
        <f>$C$5*L540</f>
        <v>385.13333333333338</v>
      </c>
      <c r="N540" s="19">
        <f>(0.5*$C$9*$C$8*$C$7*K540^2)*-1</f>
        <v>-3.8009017663545133</v>
      </c>
      <c r="O540" s="19">
        <f>M540-N540-C$17</f>
        <v>445.6066050996879</v>
      </c>
      <c r="P540" s="76">
        <f>O540*K540</f>
        <v>1609.1349628599842</v>
      </c>
      <c r="Q540" s="81" t="str">
        <f>IF(L540&lt;0,"Braking","Not Braking")</f>
        <v>Not Braking</v>
      </c>
      <c r="R540" s="46">
        <f>(IF(L540&gt;0,(O540*((K540+K539)/2)),0)+R539)</f>
        <v>300488.44802384649</v>
      </c>
      <c r="S540" s="47">
        <f t="shared" si="50"/>
        <v>8.3469013339957362E-2</v>
      </c>
      <c r="T540" s="56">
        <f>IF(L540&lt;0,((O540*((K540+K539)/2))+((N540*((K540+K539)/2))+C$17*((K540+K539)/2))),0)</f>
        <v>0</v>
      </c>
      <c r="U540" s="57">
        <f>IF(L540&lt;0,((O540*((K540+K539)/2))+((N540*((K540+K539)/2))+C$17*((K540+K539)/2))),0)+U539</f>
        <v>-176729.06128472232</v>
      </c>
      <c r="V540" s="58">
        <f t="shared" si="51"/>
        <v>-4.9091405912422871E-2</v>
      </c>
      <c r="W540" s="52">
        <f t="shared" si="48"/>
        <v>-88675.093860365087</v>
      </c>
      <c r="X540" s="53">
        <f t="shared" si="52"/>
        <v>-2.4631970516768079E-2</v>
      </c>
      <c r="Y540" s="50">
        <f t="shared" si="53"/>
        <v>29.510317099886617</v>
      </c>
    </row>
    <row r="541" spans="7:25" x14ac:dyDescent="0.3">
      <c r="G541" s="37" t="s">
        <v>11</v>
      </c>
      <c r="H541" s="19">
        <v>539</v>
      </c>
      <c r="I541" s="19">
        <v>539</v>
      </c>
      <c r="J541" s="20">
        <v>18.8</v>
      </c>
      <c r="K541" s="21">
        <f t="shared" si="49"/>
        <v>5.2222222222222223</v>
      </c>
      <c r="L541" s="21">
        <f>K541-K540</f>
        <v>1.6111111111111112</v>
      </c>
      <c r="M541" s="19">
        <f>$C$5*L541</f>
        <v>465.36944444444447</v>
      </c>
      <c r="N541" s="19">
        <f>(0.5*$C$9*$C$8*$C$7*K541^2)*-1</f>
        <v>-7.9490575165700541</v>
      </c>
      <c r="O541" s="19">
        <f>M541-N541-C$17</f>
        <v>529.99087196101459</v>
      </c>
      <c r="P541" s="76">
        <f>O541*K541</f>
        <v>2767.7301091297431</v>
      </c>
      <c r="Q541" s="81" t="str">
        <f>IF(L541&lt;0,"Braking","Not Braking")</f>
        <v>Not Braking</v>
      </c>
      <c r="R541" s="46">
        <f>(IF(L541&gt;0,(O541*((K541+K540)/2)),0)+R540)</f>
        <v>302829.24104167428</v>
      </c>
      <c r="S541" s="47">
        <f t="shared" si="50"/>
        <v>8.4119233622687306E-2</v>
      </c>
      <c r="T541" s="56">
        <f>IF(L541&lt;0,((O541*((K541+K540)/2))+((N541*((K541+K540)/2))+C$17*((K541+K540)/2))),0)</f>
        <v>0</v>
      </c>
      <c r="U541" s="57">
        <f>IF(L541&lt;0,((O541*((K541+K540)/2))+((N541*((K541+K540)/2))+C$17*((K541+K540)/2))),0)+U540</f>
        <v>-176729.06128472232</v>
      </c>
      <c r="V541" s="58">
        <f t="shared" si="51"/>
        <v>-4.9091405912422871E-2</v>
      </c>
      <c r="W541" s="52">
        <f t="shared" si="48"/>
        <v>-88675.093860365087</v>
      </c>
      <c r="X541" s="53">
        <f t="shared" si="52"/>
        <v>-2.4631970516768079E-2</v>
      </c>
      <c r="Y541" s="50">
        <f t="shared" si="53"/>
        <v>29.282209853757792</v>
      </c>
    </row>
    <row r="542" spans="7:25" x14ac:dyDescent="0.3">
      <c r="G542" s="37" t="s">
        <v>11</v>
      </c>
      <c r="H542" s="19">
        <v>540</v>
      </c>
      <c r="I542" s="19">
        <v>540</v>
      </c>
      <c r="J542" s="20">
        <v>23.1</v>
      </c>
      <c r="K542" s="21">
        <f t="shared" si="49"/>
        <v>6.416666666666667</v>
      </c>
      <c r="L542" s="21">
        <f>K542-K541</f>
        <v>1.1944444444444446</v>
      </c>
      <c r="M542" s="19">
        <f>$C$5*L542</f>
        <v>345.01527777777784</v>
      </c>
      <c r="N542" s="19">
        <f>(0.5*$C$9*$C$8*$C$7*K542^2)*-1</f>
        <v>-12.001178648191905</v>
      </c>
      <c r="O542" s="19">
        <f>M542-N542-C$17</f>
        <v>413.68882642596975</v>
      </c>
      <c r="P542" s="76">
        <f>O542*K542</f>
        <v>2654.5033028999728</v>
      </c>
      <c r="Q542" s="81" t="str">
        <f>IF(L542&lt;0,"Braking","Not Braking")</f>
        <v>Not Braking</v>
      </c>
      <c r="R542" s="46">
        <f>(IF(L542&gt;0,(O542*((K542+K541)/2)),0)+R541)</f>
        <v>305236.68018434761</v>
      </c>
      <c r="S542" s="47">
        <f t="shared" si="50"/>
        <v>8.4787966717874336E-2</v>
      </c>
      <c r="T542" s="56">
        <f>IF(L542&lt;0,((O542*((K542+K541)/2))+((N542*((K542+K541)/2))+C$17*((K542+K541)/2))),0)</f>
        <v>0</v>
      </c>
      <c r="U542" s="57">
        <f>IF(L542&lt;0,((O542*((K542+K541)/2))+((N542*((K542+K541)/2))+C$17*((K542+K541)/2))),0)+U541</f>
        <v>-176729.06128472232</v>
      </c>
      <c r="V542" s="58">
        <f t="shared" si="51"/>
        <v>-4.9091405912422871E-2</v>
      </c>
      <c r="W542" s="52">
        <f t="shared" si="48"/>
        <v>-88675.093860365087</v>
      </c>
      <c r="X542" s="53">
        <f t="shared" si="52"/>
        <v>-2.4631970516768079E-2</v>
      </c>
      <c r="Y542" s="50">
        <f t="shared" si="53"/>
        <v>29.051257472335823</v>
      </c>
    </row>
    <row r="543" spans="7:25" x14ac:dyDescent="0.3">
      <c r="G543" s="37" t="s">
        <v>11</v>
      </c>
      <c r="H543" s="19">
        <v>541</v>
      </c>
      <c r="I543" s="19">
        <v>541</v>
      </c>
      <c r="J543" s="20">
        <v>24.5</v>
      </c>
      <c r="K543" s="21">
        <f t="shared" si="49"/>
        <v>6.8055555555555554</v>
      </c>
      <c r="L543" s="21">
        <f>K543-K542</f>
        <v>0.3888888888888884</v>
      </c>
      <c r="M543" s="19">
        <f>$C$5*L543</f>
        <v>112.33055555555542</v>
      </c>
      <c r="N543" s="19">
        <f>(0.5*$C$9*$C$8*$C$7*K543^2)*-1</f>
        <v>-13.499948433457375</v>
      </c>
      <c r="O543" s="19">
        <f>M543-N543-C$17</f>
        <v>182.50287398901281</v>
      </c>
      <c r="P543" s="76">
        <f>O543*K543</f>
        <v>1242.0334479807816</v>
      </c>
      <c r="Q543" s="81" t="str">
        <f>IF(L543&lt;0,"Braking","Not Braking")</f>
        <v>Not Braking</v>
      </c>
      <c r="R543" s="46">
        <f>(IF(L543&gt;0,(O543*((K543+K542)/2)),0)+R542)</f>
        <v>306443.22696238611</v>
      </c>
      <c r="S543" s="47">
        <f t="shared" si="50"/>
        <v>8.5123118600662809E-2</v>
      </c>
      <c r="T543" s="56">
        <f>IF(L543&lt;0,((O543*((K543+K542)/2))+((N543*((K543+K542)/2))+C$17*((K543+K542)/2))),0)</f>
        <v>0</v>
      </c>
      <c r="U543" s="57">
        <f>IF(L543&lt;0,((O543*((K543+K542)/2))+((N543*((K543+K542)/2))+C$17*((K543+K542)/2))),0)+U542</f>
        <v>-176729.06128472232</v>
      </c>
      <c r="V543" s="58">
        <f t="shared" si="51"/>
        <v>-4.9091405912422871E-2</v>
      </c>
      <c r="W543" s="52">
        <f t="shared" si="48"/>
        <v>-88675.093860365087</v>
      </c>
      <c r="X543" s="53">
        <f t="shared" si="52"/>
        <v>-2.4631970516768079E-2</v>
      </c>
      <c r="Y543" s="50">
        <f t="shared" si="53"/>
        <v>28.93687510713016</v>
      </c>
    </row>
    <row r="544" spans="7:25" x14ac:dyDescent="0.3">
      <c r="G544" s="37" t="s">
        <v>11</v>
      </c>
      <c r="H544" s="19">
        <v>542</v>
      </c>
      <c r="I544" s="19">
        <v>542</v>
      </c>
      <c r="J544" s="20">
        <v>24.5</v>
      </c>
      <c r="K544" s="21">
        <f t="shared" si="49"/>
        <v>6.8055555555555554</v>
      </c>
      <c r="L544" s="21">
        <f>K544-K543</f>
        <v>0</v>
      </c>
      <c r="M544" s="19">
        <f>$C$5*L544</f>
        <v>0</v>
      </c>
      <c r="N544" s="19">
        <f>(0.5*$C$9*$C$8*$C$7*K544^2)*-1</f>
        <v>-13.499948433457375</v>
      </c>
      <c r="O544" s="19">
        <f>M544-N544-C$17</f>
        <v>70.172318433457377</v>
      </c>
      <c r="P544" s="76">
        <f>O544*K544</f>
        <v>477.56161156102934</v>
      </c>
      <c r="Q544" s="81" t="str">
        <f>IF(L544&lt;0,"Braking","Not Braking")</f>
        <v>Not Braking</v>
      </c>
      <c r="R544" s="46">
        <f>(IF(L544&gt;0,(O544*((K544+K543)/2)),0)+R543)</f>
        <v>306443.22696238611</v>
      </c>
      <c r="S544" s="47">
        <f t="shared" si="50"/>
        <v>8.5123118600662809E-2</v>
      </c>
      <c r="T544" s="56">
        <f>IF(L544&lt;0,((O544*((K544+K543)/2))+((N544*((K544+K543)/2))+C$17*((K544+K543)/2))),0)</f>
        <v>0</v>
      </c>
      <c r="U544" s="57">
        <f>IF(L544&lt;0,((O544*((K544+K543)/2))+((N544*((K544+K543)/2))+C$17*((K544+K543)/2))),0)+U543</f>
        <v>-176729.06128472232</v>
      </c>
      <c r="V544" s="58">
        <f t="shared" si="51"/>
        <v>-4.9091405912422871E-2</v>
      </c>
      <c r="W544" s="52">
        <f t="shared" si="48"/>
        <v>-88675.093860365087</v>
      </c>
      <c r="X544" s="53">
        <f t="shared" si="52"/>
        <v>-2.4631970516768079E-2</v>
      </c>
      <c r="Y544" s="50">
        <f t="shared" si="53"/>
        <v>28.93687510713016</v>
      </c>
    </row>
    <row r="545" spans="7:25" x14ac:dyDescent="0.3">
      <c r="G545" s="37" t="s">
        <v>11</v>
      </c>
      <c r="H545" s="19">
        <v>543</v>
      </c>
      <c r="I545" s="19">
        <v>543</v>
      </c>
      <c r="J545" s="20">
        <v>24.3</v>
      </c>
      <c r="K545" s="21">
        <f t="shared" si="49"/>
        <v>6.75</v>
      </c>
      <c r="L545" s="21">
        <f>K545-K544</f>
        <v>-5.5555555555555358E-2</v>
      </c>
      <c r="M545" s="19">
        <f>$C$5*L545</f>
        <v>-16.047222222222167</v>
      </c>
      <c r="N545" s="19">
        <f>(0.5*$C$9*$C$8*$C$7*K545^2)*-1</f>
        <v>-13.280440733814654</v>
      </c>
      <c r="O545" s="19">
        <f>M545-N545-C$17</f>
        <v>53.905588511592498</v>
      </c>
      <c r="P545" s="76">
        <f>O545*K545</f>
        <v>363.86272245324938</v>
      </c>
      <c r="Q545" s="81" t="str">
        <f>IF(L545&lt;0,"Braking","Not Braking")</f>
        <v>Braking</v>
      </c>
      <c r="R545" s="46">
        <f>(IF(L545&gt;0,(O545*((K545+K544)/2)),0)+R544)</f>
        <v>306443.22696238611</v>
      </c>
      <c r="S545" s="47">
        <f t="shared" si="50"/>
        <v>8.5123118600662809E-2</v>
      </c>
      <c r="T545" s="56">
        <f>IF(L545&lt;0,((O545*((K545+K544)/2))+((N545*((K545+K544)/2))+C$17*((K545+K544)/2))),0)</f>
        <v>-108.76450617283916</v>
      </c>
      <c r="U545" s="57">
        <f>IF(L545&lt;0,((O545*((K545+K544)/2))+((N545*((K545+K544)/2))+C$17*((K545+K544)/2))),0)+U544</f>
        <v>-176837.82579089515</v>
      </c>
      <c r="V545" s="58">
        <f t="shared" si="51"/>
        <v>-4.9121618275248649E-2</v>
      </c>
      <c r="W545" s="52">
        <f t="shared" si="48"/>
        <v>-88729.667243618765</v>
      </c>
      <c r="X545" s="53">
        <f t="shared" si="52"/>
        <v>-2.4647129789894102E-2</v>
      </c>
      <c r="Y545" s="50">
        <f t="shared" si="53"/>
        <v>28.954683751098127</v>
      </c>
    </row>
    <row r="546" spans="7:25" x14ac:dyDescent="0.3">
      <c r="G546" s="37" t="s">
        <v>11</v>
      </c>
      <c r="H546" s="19">
        <v>544</v>
      </c>
      <c r="I546" s="19">
        <v>544</v>
      </c>
      <c r="J546" s="20">
        <v>23.6</v>
      </c>
      <c r="K546" s="21">
        <f t="shared" si="49"/>
        <v>6.5555555555555554</v>
      </c>
      <c r="L546" s="21">
        <f>K546-K545</f>
        <v>-0.19444444444444464</v>
      </c>
      <c r="M546" s="19">
        <f>$C$5*L546</f>
        <v>-56.165277777777838</v>
      </c>
      <c r="N546" s="19">
        <f>(0.5*$C$9*$C$8*$C$7*K546^2)*-1</f>
        <v>-12.52633282715272</v>
      </c>
      <c r="O546" s="19">
        <f>M546-N546-C$17</f>
        <v>13.033425049374891</v>
      </c>
      <c r="P546" s="76">
        <f>O546*K546</f>
        <v>85.441341990346501</v>
      </c>
      <c r="Q546" s="81" t="str">
        <f>IF(L546&lt;0,"Braking","Not Braking")</f>
        <v>Braking</v>
      </c>
      <c r="R546" s="46">
        <f>(IF(L546&gt;0,(O546*((K546+K545)/2)),0)+R545)</f>
        <v>306443.22696238611</v>
      </c>
      <c r="S546" s="47">
        <f t="shared" si="50"/>
        <v>8.5123118600662809E-2</v>
      </c>
      <c r="T546" s="56">
        <f>IF(L546&lt;0,((O546*((K546+K545)/2))+((N546*((K546+K545)/2))+C$17*((K546+K545)/2))),0)</f>
        <v>-373.65511188271643</v>
      </c>
      <c r="U546" s="57">
        <f>IF(L546&lt;0,((O546*((K546+K545)/2))+((N546*((K546+K545)/2))+C$17*((K546+K545)/2))),0)+U545</f>
        <v>-177211.48090277787</v>
      </c>
      <c r="V546" s="58">
        <f t="shared" si="51"/>
        <v>-4.9225411361882743E-2</v>
      </c>
      <c r="W546" s="52">
        <f t="shared" si="48"/>
        <v>-88917.151417849876</v>
      </c>
      <c r="X546" s="53">
        <f t="shared" si="52"/>
        <v>-2.4699208727180521E-2</v>
      </c>
      <c r="Y546" s="50">
        <f t="shared" si="53"/>
        <v>29.015864471615121</v>
      </c>
    </row>
    <row r="547" spans="7:25" x14ac:dyDescent="0.3">
      <c r="G547" s="37" t="s">
        <v>11</v>
      </c>
      <c r="H547" s="19">
        <v>545</v>
      </c>
      <c r="I547" s="19">
        <v>545</v>
      </c>
      <c r="J547" s="20">
        <v>22.3</v>
      </c>
      <c r="K547" s="21">
        <f t="shared" si="49"/>
        <v>6.1944444444444446</v>
      </c>
      <c r="L547" s="21">
        <f>K547-K546</f>
        <v>-0.36111111111111072</v>
      </c>
      <c r="M547" s="19">
        <f>$C$5*L547</f>
        <v>-104.30694444444434</v>
      </c>
      <c r="N547" s="19">
        <f>(0.5*$C$9*$C$8*$C$7*K547^2)*-1</f>
        <v>-11.184322126570628</v>
      </c>
      <c r="O547" s="19">
        <f>M547-N547-C$17</f>
        <v>-36.450252317873712</v>
      </c>
      <c r="P547" s="76">
        <f>O547*K547</f>
        <v>-225.78906296905106</v>
      </c>
      <c r="Q547" s="81" t="str">
        <f>IF(L547&lt;0,"Braking","Not Braking")</f>
        <v>Braking</v>
      </c>
      <c r="R547" s="46">
        <f>(IF(L547&gt;0,(O547*((K547+K546)/2)),0)+R546)</f>
        <v>306443.22696238611</v>
      </c>
      <c r="S547" s="47">
        <f t="shared" si="50"/>
        <v>8.5123118600662809E-2</v>
      </c>
      <c r="T547" s="56">
        <f>IF(L547&lt;0,((O547*((K547+K546)/2))+((N547*((K547+K546)/2))+C$17*((K547+K546)/2))),0)</f>
        <v>-664.95677083333271</v>
      </c>
      <c r="U547" s="57">
        <f>IF(L547&lt;0,((O547*((K547+K546)/2))+((N547*((K547+K546)/2))+C$17*((K547+K546)/2))),0)+U546</f>
        <v>-177876.43767361119</v>
      </c>
      <c r="V547" s="58">
        <f t="shared" si="51"/>
        <v>-4.9410121576003108E-2</v>
      </c>
      <c r="W547" s="52">
        <f t="shared" si="48"/>
        <v>-89250.79832140998</v>
      </c>
      <c r="X547" s="53">
        <f t="shared" si="52"/>
        <v>-2.4791888422613883E-2</v>
      </c>
      <c r="Y547" s="50">
        <f t="shared" si="53"/>
        <v>29.124741703743034</v>
      </c>
    </row>
    <row r="548" spans="7:25" x14ac:dyDescent="0.3">
      <c r="G548" s="37" t="s">
        <v>11</v>
      </c>
      <c r="H548" s="19">
        <v>546</v>
      </c>
      <c r="I548" s="19">
        <v>546</v>
      </c>
      <c r="J548" s="20">
        <v>20.100000000000001</v>
      </c>
      <c r="K548" s="21">
        <f t="shared" si="49"/>
        <v>5.5833333333333339</v>
      </c>
      <c r="L548" s="21">
        <f>K548-K547</f>
        <v>-0.61111111111111072</v>
      </c>
      <c r="M548" s="19">
        <f>$C$5*L548</f>
        <v>-176.51944444444433</v>
      </c>
      <c r="N548" s="19">
        <f>(0.5*$C$9*$C$8*$C$7*K548^2)*-1</f>
        <v>-9.0864042758869061</v>
      </c>
      <c r="O548" s="19">
        <f>M548-N548-C$17</f>
        <v>-110.76067016855743</v>
      </c>
      <c r="P548" s="76">
        <f>O548*K548</f>
        <v>-618.41374177444573</v>
      </c>
      <c r="Q548" s="81" t="str">
        <f>IF(L548&lt;0,"Braking","Not Braking")</f>
        <v>Braking</v>
      </c>
      <c r="R548" s="46">
        <f>(IF(L548&gt;0,(O548*((K548+K547)/2)),0)+R547)</f>
        <v>306443.22696238611</v>
      </c>
      <c r="S548" s="47">
        <f t="shared" si="50"/>
        <v>8.5123118600662809E-2</v>
      </c>
      <c r="T548" s="56">
        <f>IF(L548&lt;0,((O548*((K548+K547)/2))+((N548*((K548+K547)/2))+C$17*((K548+K547)/2))),0)</f>
        <v>-1039.503395061728</v>
      </c>
      <c r="U548" s="57">
        <f>IF(L548&lt;0,((O548*((K548+K547)/2))+((N548*((K548+K547)/2))+C$17*((K548+K547)/2))),0)+U547</f>
        <v>-178915.94106867292</v>
      </c>
      <c r="V548" s="58">
        <f t="shared" si="51"/>
        <v>-4.9698872519075815E-2</v>
      </c>
      <c r="W548" s="52">
        <f t="shared" si="48"/>
        <v>-89772.376722014742</v>
      </c>
      <c r="X548" s="53">
        <f t="shared" si="52"/>
        <v>-2.4936771311670762E-2</v>
      </c>
      <c r="Y548" s="50">
        <f t="shared" si="53"/>
        <v>29.294945628879475</v>
      </c>
    </row>
    <row r="549" spans="7:25" x14ac:dyDescent="0.3">
      <c r="G549" s="37" t="s">
        <v>11</v>
      </c>
      <c r="H549" s="19">
        <v>547</v>
      </c>
      <c r="I549" s="19">
        <v>547</v>
      </c>
      <c r="J549" s="20">
        <v>18.5</v>
      </c>
      <c r="K549" s="21">
        <f t="shared" si="49"/>
        <v>5.1388888888888884</v>
      </c>
      <c r="L549" s="21">
        <f>K549-K548</f>
        <v>-0.44444444444444553</v>
      </c>
      <c r="M549" s="19">
        <f>$C$5*L549</f>
        <v>-128.37777777777811</v>
      </c>
      <c r="N549" s="19">
        <f>(0.5*$C$9*$C$8*$C$7*K549^2)*-1</f>
        <v>-7.6973883404427923</v>
      </c>
      <c r="O549" s="19">
        <f>M549-N549-C$17</f>
        <v>-64.008019437335321</v>
      </c>
      <c r="P549" s="76">
        <f>O549*K549</f>
        <v>-328.93009988630649</v>
      </c>
      <c r="Q549" s="81" t="str">
        <f>IF(L549&lt;0,"Braking","Not Braking")</f>
        <v>Braking</v>
      </c>
      <c r="R549" s="46">
        <f>(IF(L549&gt;0,(O549*((K549+K548)/2)),0)+R548)</f>
        <v>306443.22696238611</v>
      </c>
      <c r="S549" s="47">
        <f t="shared" si="50"/>
        <v>8.5123118600662809E-2</v>
      </c>
      <c r="T549" s="56">
        <f>IF(L549&lt;0,((O549*((K549+K548)/2))+((N549*((K549+K548)/2))+C$17*((K549+K548)/2))),0)</f>
        <v>-688.24753086419935</v>
      </c>
      <c r="U549" s="57">
        <f>IF(L549&lt;0,((O549*((K549+K548)/2))+((N549*((K549+K548)/2))+C$17*((K549+K548)/2))),0)+U548</f>
        <v>-179604.18859953713</v>
      </c>
      <c r="V549" s="58">
        <f t="shared" si="51"/>
        <v>-4.9890052388760313E-2</v>
      </c>
      <c r="W549" s="52">
        <f t="shared" si="48"/>
        <v>-90117.709934078957</v>
      </c>
      <c r="X549" s="53">
        <f t="shared" si="52"/>
        <v>-2.5032697203910822E-2</v>
      </c>
      <c r="Y549" s="50">
        <f t="shared" si="53"/>
        <v>29.407636392348891</v>
      </c>
    </row>
    <row r="550" spans="7:25" x14ac:dyDescent="0.3">
      <c r="G550" s="37" t="s">
        <v>11</v>
      </c>
      <c r="H550" s="19">
        <v>548</v>
      </c>
      <c r="I550" s="19">
        <v>548</v>
      </c>
      <c r="J550" s="20">
        <v>17.2</v>
      </c>
      <c r="K550" s="21">
        <f t="shared" si="49"/>
        <v>4.7777777777777777</v>
      </c>
      <c r="L550" s="21">
        <f>K550-K549</f>
        <v>-0.36111111111111072</v>
      </c>
      <c r="M550" s="19">
        <f>$C$5*L550</f>
        <v>-104.30694444444434</v>
      </c>
      <c r="N550" s="19">
        <f>(0.5*$C$9*$C$8*$C$7*K550^2)*-1</f>
        <v>-6.6536022399900538</v>
      </c>
      <c r="O550" s="19">
        <f>M550-N550-C$17</f>
        <v>-40.980972204454282</v>
      </c>
      <c r="P550" s="76">
        <f>O550*K550</f>
        <v>-195.79797831017046</v>
      </c>
      <c r="Q550" s="81" t="str">
        <f>IF(L550&lt;0,"Braking","Not Braking")</f>
        <v>Braking</v>
      </c>
      <c r="R550" s="46">
        <f>(IF(L550&gt;0,(O550*((K550+K549)/2)),0)+R549)</f>
        <v>306443.22696238611</v>
      </c>
      <c r="S550" s="47">
        <f t="shared" si="50"/>
        <v>8.5123118600662809E-2</v>
      </c>
      <c r="T550" s="56">
        <f>IF(L550&lt;0,((O550*((K550+K549)/2))+((N550*((K550+K549)/2))+C$17*((K550+K549)/2))),0)</f>
        <v>-517.18859953703645</v>
      </c>
      <c r="U550" s="57">
        <f>IF(L550&lt;0,((O550*((K550+K549)/2))+((N550*((K550+K549)/2))+C$17*((K550+K549)/2))),0)+U549</f>
        <v>-180121.37719907417</v>
      </c>
      <c r="V550" s="58">
        <f t="shared" si="51"/>
        <v>-5.0033715888631716E-2</v>
      </c>
      <c r="W550" s="52">
        <f t="shared" si="48"/>
        <v>-90377.213081292371</v>
      </c>
      <c r="X550" s="53">
        <f t="shared" si="52"/>
        <v>-2.5104781411470104E-2</v>
      </c>
      <c r="Y550" s="50">
        <f t="shared" si="53"/>
        <v>29.492318684003934</v>
      </c>
    </row>
    <row r="551" spans="7:25" x14ac:dyDescent="0.3">
      <c r="G551" s="37" t="s">
        <v>11</v>
      </c>
      <c r="H551" s="19">
        <v>549</v>
      </c>
      <c r="I551" s="19">
        <v>549</v>
      </c>
      <c r="J551" s="20">
        <v>16.3</v>
      </c>
      <c r="K551" s="21">
        <f t="shared" si="49"/>
        <v>4.5277777777777777</v>
      </c>
      <c r="L551" s="21">
        <f>K551-K550</f>
        <v>-0.25</v>
      </c>
      <c r="M551" s="19">
        <f>$C$5*L551</f>
        <v>-72.212500000000006</v>
      </c>
      <c r="N551" s="19">
        <f>(0.5*$C$9*$C$8*$C$7*K551^2)*-1</f>
        <v>-5.9755123686552114</v>
      </c>
      <c r="O551" s="19">
        <f>M551-N551-C$17</f>
        <v>-9.564617631344781</v>
      </c>
      <c r="P551" s="76">
        <f>O551*K551</f>
        <v>-43.306463164144425</v>
      </c>
      <c r="Q551" s="81" t="str">
        <f>IF(L551&lt;0,"Braking","Not Braking")</f>
        <v>Braking</v>
      </c>
      <c r="R551" s="46">
        <f>(IF(L551&gt;0,(O551*((K551+K550)/2)),0)+R550)</f>
        <v>306443.22696238611</v>
      </c>
      <c r="S551" s="47">
        <f t="shared" si="50"/>
        <v>8.5123118600662809E-2</v>
      </c>
      <c r="T551" s="56">
        <f>IF(L551&lt;0,((O551*((K551+K550)/2))+((N551*((K551+K550)/2))+C$17*((K551+K550)/2))),0)</f>
        <v>-335.98871527777777</v>
      </c>
      <c r="U551" s="57">
        <f>IF(L551&lt;0,((O551*((K551+K550)/2))+((N551*((K551+K550)/2))+C$17*((K551+K550)/2))),0)+U550</f>
        <v>-180457.36591435195</v>
      </c>
      <c r="V551" s="58">
        <f t="shared" si="51"/>
        <v>-5.0127046087319986E-2</v>
      </c>
      <c r="W551" s="52">
        <f t="shared" si="48"/>
        <v>-90545.797866650799</v>
      </c>
      <c r="X551" s="53">
        <f t="shared" si="52"/>
        <v>-2.5151610518514111E-2</v>
      </c>
      <c r="Y551" s="50">
        <f t="shared" si="53"/>
        <v>29.547332066753327</v>
      </c>
    </row>
    <row r="552" spans="7:25" x14ac:dyDescent="0.3">
      <c r="G552" s="37" t="s">
        <v>11</v>
      </c>
      <c r="H552" s="19">
        <v>550</v>
      </c>
      <c r="I552" s="19">
        <v>550</v>
      </c>
      <c r="J552" s="20">
        <v>15.4</v>
      </c>
      <c r="K552" s="21">
        <f t="shared" si="49"/>
        <v>4.2777777777777777</v>
      </c>
      <c r="L552" s="21">
        <f>K552-K551</f>
        <v>-0.25</v>
      </c>
      <c r="M552" s="19">
        <f>$C$5*L552</f>
        <v>-72.212500000000006</v>
      </c>
      <c r="N552" s="19">
        <f>(0.5*$C$9*$C$8*$C$7*K552^2)*-1</f>
        <v>-5.3338571769741803</v>
      </c>
      <c r="O552" s="19">
        <f>M552-N552-C$17</f>
        <v>-10.20627282302582</v>
      </c>
      <c r="P552" s="76">
        <f>O552*K552</f>
        <v>-43.660167076277119</v>
      </c>
      <c r="Q552" s="81" t="str">
        <f>IF(L552&lt;0,"Braking","Not Braking")</f>
        <v>Braking</v>
      </c>
      <c r="R552" s="46">
        <f>(IF(L552&gt;0,(O552*((K552+K551)/2)),0)+R551)</f>
        <v>306443.22696238611</v>
      </c>
      <c r="S552" s="47">
        <f t="shared" si="50"/>
        <v>8.5123118600662809E-2</v>
      </c>
      <c r="T552" s="56">
        <f>IF(L552&lt;0,((O552*((K552+K551)/2))+((N552*((K552+K551)/2))+C$17*((K552+K551)/2))),0)</f>
        <v>-317.93559027777781</v>
      </c>
      <c r="U552" s="57">
        <f>IF(L552&lt;0,((O552*((K552+K551)/2))+((N552*((K552+K551)/2))+C$17*((K552+K551)/2))),0)+U551</f>
        <v>-180775.30150462972</v>
      </c>
      <c r="V552" s="58">
        <f t="shared" si="51"/>
        <v>-5.0215361529063814E-2</v>
      </c>
      <c r="W552" s="52">
        <f t="shared" si="48"/>
        <v>-90705.324365034743</v>
      </c>
      <c r="X552" s="53">
        <f t="shared" si="52"/>
        <v>-2.5195923434731874E-2</v>
      </c>
      <c r="Y552" s="50">
        <f t="shared" si="53"/>
        <v>29.599389506549027</v>
      </c>
    </row>
    <row r="553" spans="7:25" x14ac:dyDescent="0.3">
      <c r="G553" s="37" t="s">
        <v>11</v>
      </c>
      <c r="H553" s="19">
        <v>551</v>
      </c>
      <c r="I553" s="19">
        <v>551</v>
      </c>
      <c r="J553" s="20">
        <v>14.7</v>
      </c>
      <c r="K553" s="21">
        <f t="shared" si="49"/>
        <v>4.083333333333333</v>
      </c>
      <c r="L553" s="21">
        <f>K553-K552</f>
        <v>-0.19444444444444464</v>
      </c>
      <c r="M553" s="19">
        <f>$C$5*L553</f>
        <v>-56.165277777777838</v>
      </c>
      <c r="N553" s="19">
        <f>(0.5*$C$9*$C$8*$C$7*K553^2)*-1</f>
        <v>-4.859981436044654</v>
      </c>
      <c r="O553" s="19">
        <f>M553-N553-C$17</f>
        <v>5.3670736582668255</v>
      </c>
      <c r="P553" s="76">
        <f>O553*K553</f>
        <v>21.915550771256203</v>
      </c>
      <c r="Q553" s="81" t="str">
        <f>IF(L553&lt;0,"Braking","Not Braking")</f>
        <v>Braking</v>
      </c>
      <c r="R553" s="46">
        <f>(IF(L553&gt;0,(O553*((K553+K552)/2)),0)+R552)</f>
        <v>306443.22696238611</v>
      </c>
      <c r="S553" s="47">
        <f t="shared" si="50"/>
        <v>8.5123118600662809E-2</v>
      </c>
      <c r="T553" s="56">
        <f>IF(L553&lt;0,((O553*((K553+K552)/2))+((N553*((K553+K552)/2))+C$17*((K553+K552)/2))),0)</f>
        <v>-234.80206404321012</v>
      </c>
      <c r="U553" s="57">
        <f>IF(L553&lt;0,((O553*((K553+K552)/2))+((N553*((K553+K552)/2))+C$17*((K553+K552)/2))),0)+U552</f>
        <v>-181010.10356867293</v>
      </c>
      <c r="V553" s="58">
        <f t="shared" si="51"/>
        <v>-5.0280584324631367E-2</v>
      </c>
      <c r="W553" s="52">
        <f t="shared" si="48"/>
        <v>-90823.138011054703</v>
      </c>
      <c r="X553" s="53">
        <f t="shared" si="52"/>
        <v>-2.5228649447515194E-2</v>
      </c>
      <c r="Y553" s="50">
        <f t="shared" si="53"/>
        <v>29.637835011508557</v>
      </c>
    </row>
    <row r="554" spans="7:25" x14ac:dyDescent="0.3">
      <c r="G554" s="37" t="s">
        <v>11</v>
      </c>
      <c r="H554" s="19">
        <v>552</v>
      </c>
      <c r="I554" s="19">
        <v>552</v>
      </c>
      <c r="J554" s="20">
        <v>14.3</v>
      </c>
      <c r="K554" s="21">
        <f t="shared" si="49"/>
        <v>3.9722222222222223</v>
      </c>
      <c r="L554" s="21">
        <f>K554-K553</f>
        <v>-0.11111111111111072</v>
      </c>
      <c r="M554" s="19">
        <f>$C$5*L554</f>
        <v>-32.094444444444335</v>
      </c>
      <c r="N554" s="19">
        <f>(0.5*$C$9*$C$8*$C$7*K554^2)*-1</f>
        <v>-4.5990911372889611</v>
      </c>
      <c r="O554" s="19">
        <f>M554-N554-C$17</f>
        <v>29.177016692844635</v>
      </c>
      <c r="P554" s="76">
        <f>O554*K554</f>
        <v>115.8975940854662</v>
      </c>
      <c r="Q554" s="81" t="str">
        <f>IF(L554&lt;0,"Braking","Not Braking")</f>
        <v>Braking</v>
      </c>
      <c r="R554" s="46">
        <f>(IF(L554&gt;0,(O554*((K554+K553)/2)),0)+R553)</f>
        <v>306443.22696238611</v>
      </c>
      <c r="S554" s="47">
        <f t="shared" si="50"/>
        <v>8.5123118600662809E-2</v>
      </c>
      <c r="T554" s="56">
        <f>IF(L554&lt;0,((O554*((K554+K553)/2))+((N554*((K554+K553)/2))+C$17*((K554+K553)/2))),0)</f>
        <v>-129.26929012345636</v>
      </c>
      <c r="U554" s="57">
        <f>IF(L554&lt;0,((O554*((K554+K553)/2))+((N554*((K554+K553)/2))+C$17*((K554+K553)/2))),0)+U553</f>
        <v>-181139.37285879639</v>
      </c>
      <c r="V554" s="58">
        <f t="shared" si="51"/>
        <v>-5.0316492460776775E-2</v>
      </c>
      <c r="W554" s="52">
        <f t="shared" si="48"/>
        <v>-90887.99981902013</v>
      </c>
      <c r="X554" s="53">
        <f t="shared" si="52"/>
        <v>-2.5246666616394482E-2</v>
      </c>
      <c r="Y554" s="50">
        <f t="shared" si="53"/>
        <v>29.659001022781954</v>
      </c>
    </row>
    <row r="555" spans="7:25" x14ac:dyDescent="0.3">
      <c r="G555" s="37" t="s">
        <v>11</v>
      </c>
      <c r="H555" s="19">
        <v>553</v>
      </c>
      <c r="I555" s="19">
        <v>553</v>
      </c>
      <c r="J555" s="20">
        <v>13.7</v>
      </c>
      <c r="K555" s="21">
        <f t="shared" si="49"/>
        <v>3.8055555555555554</v>
      </c>
      <c r="L555" s="21">
        <f>K555-K554</f>
        <v>-0.16666666666666696</v>
      </c>
      <c r="M555" s="19">
        <f>$C$5*L555</f>
        <v>-48.141666666666758</v>
      </c>
      <c r="N555" s="19">
        <f>(0.5*$C$9*$C$8*$C$7*K555^2)*-1</f>
        <v>-4.2212500149531271</v>
      </c>
      <c r="O555" s="19">
        <f>M555-N555-C$17</f>
        <v>12.751953348286378</v>
      </c>
      <c r="P555" s="76">
        <f>O555*K555</f>
        <v>48.528266908756493</v>
      </c>
      <c r="Q555" s="81" t="str">
        <f>IF(L555&lt;0,"Braking","Not Braking")</f>
        <v>Braking</v>
      </c>
      <c r="R555" s="46">
        <f>(IF(L555&gt;0,(O555*((K555+K554)/2)),0)+R554)</f>
        <v>306443.22696238611</v>
      </c>
      <c r="S555" s="47">
        <f t="shared" si="50"/>
        <v>8.5123118600662809E-2</v>
      </c>
      <c r="T555" s="56">
        <f>IF(L555&lt;0,((O555*((K555+K554)/2))+((N555*((K555+K554)/2))+C$17*((K555+K554)/2))),0)</f>
        <v>-187.21759259259295</v>
      </c>
      <c r="U555" s="57">
        <f>IF(L555&lt;0,((O555*((K555+K554)/2))+((N555*((K555+K554)/2))+C$17*((K555+K554)/2))),0)+U554</f>
        <v>-181326.59045138897</v>
      </c>
      <c r="V555" s="58">
        <f t="shared" si="51"/>
        <v>-5.0368497347608045E-2</v>
      </c>
      <c r="W555" s="52">
        <f t="shared" ref="W555:W618" si="54">($C$11^2*$C$12^2*$C$13^2*$C$14*T555)+IF(W554&lt;0,+W554,0)</f>
        <v>-90981.937609866611</v>
      </c>
      <c r="X555" s="53">
        <f t="shared" si="52"/>
        <v>-2.5272760447185169E-2</v>
      </c>
      <c r="Y555" s="50">
        <f t="shared" si="53"/>
        <v>29.689655246005497</v>
      </c>
    </row>
    <row r="556" spans="7:25" x14ac:dyDescent="0.3">
      <c r="G556" s="37" t="s">
        <v>11</v>
      </c>
      <c r="H556" s="19">
        <v>554</v>
      </c>
      <c r="I556" s="19">
        <v>554</v>
      </c>
      <c r="J556" s="20">
        <v>13.3</v>
      </c>
      <c r="K556" s="21">
        <f t="shared" si="49"/>
        <v>3.6944444444444446</v>
      </c>
      <c r="L556" s="21">
        <f>K556-K555</f>
        <v>-0.11111111111111072</v>
      </c>
      <c r="M556" s="19">
        <f>$C$5*L556</f>
        <v>-32.094444444444335</v>
      </c>
      <c r="N556" s="19">
        <f>(0.5*$C$9*$C$8*$C$7*K556^2)*-1</f>
        <v>-3.9783521505943784</v>
      </c>
      <c r="O556" s="19">
        <f>M556-N556-C$17</f>
        <v>28.556277706150052</v>
      </c>
      <c r="P556" s="76">
        <f>O556*K556</f>
        <v>105.49958152549881</v>
      </c>
      <c r="Q556" s="81" t="str">
        <f>IF(L556&lt;0,"Braking","Not Braking")</f>
        <v>Braking</v>
      </c>
      <c r="R556" s="46">
        <f>(IF(L556&gt;0,(O556*((K556+K555)/2)),0)+R555)</f>
        <v>306443.22696238611</v>
      </c>
      <c r="S556" s="47">
        <f t="shared" si="50"/>
        <v>8.5123118600662809E-2</v>
      </c>
      <c r="T556" s="56">
        <f>IF(L556&lt;0,((O556*((K556+K555)/2))+((N556*((K556+K555)/2))+C$17*((K556+K555)/2))),0)</f>
        <v>-120.35416666666626</v>
      </c>
      <c r="U556" s="57">
        <f>IF(L556&lt;0,((O556*((K556+K555)/2))+((N556*((K556+K555)/2))+C$17*((K556+K555)/2))),0)+U555</f>
        <v>-181446.94461805563</v>
      </c>
      <c r="V556" s="58">
        <f t="shared" si="51"/>
        <v>-5.0401929060571005E-2</v>
      </c>
      <c r="W556" s="52">
        <f t="shared" si="54"/>
        <v>-91042.326189696498</v>
      </c>
      <c r="X556" s="53">
        <f t="shared" si="52"/>
        <v>-2.5289535052693473E-2</v>
      </c>
      <c r="Y556" s="50">
        <f t="shared" si="53"/>
        <v>29.709361532363499</v>
      </c>
    </row>
    <row r="557" spans="7:25" x14ac:dyDescent="0.3">
      <c r="G557" s="37" t="s">
        <v>11</v>
      </c>
      <c r="H557" s="19">
        <v>555</v>
      </c>
      <c r="I557" s="19">
        <v>555</v>
      </c>
      <c r="J557" s="20">
        <v>13.1</v>
      </c>
      <c r="K557" s="21">
        <f t="shared" si="49"/>
        <v>3.6388888888888888</v>
      </c>
      <c r="L557" s="21">
        <f>K557-K556</f>
        <v>-5.5555555555555802E-2</v>
      </c>
      <c r="M557" s="19">
        <f>$C$5*L557</f>
        <v>-16.047222222222295</v>
      </c>
      <c r="N557" s="19">
        <f>(0.5*$C$9*$C$8*$C$7*K557^2)*-1</f>
        <v>-3.8596020835745448</v>
      </c>
      <c r="O557" s="19">
        <f>M557-N557-C$17</f>
        <v>44.484749861352256</v>
      </c>
      <c r="P557" s="76">
        <f>O557*K557</f>
        <v>161.87506199547627</v>
      </c>
      <c r="Q557" s="81" t="str">
        <f>IF(L557&lt;0,"Braking","Not Braking")</f>
        <v>Braking</v>
      </c>
      <c r="R557" s="46">
        <f>(IF(L557&gt;0,(O557*((K557+K556)/2)),0)+R556)</f>
        <v>306443.22696238611</v>
      </c>
      <c r="S557" s="47">
        <f t="shared" si="50"/>
        <v>8.5123118600662809E-2</v>
      </c>
      <c r="T557" s="56">
        <f>IF(L557&lt;0,((O557*((K557+K556)/2))+((N557*((K557+K556)/2))+C$17*((K557+K556)/2))),0)</f>
        <v>-58.839814814815099</v>
      </c>
      <c r="U557" s="57">
        <f>IF(L557&lt;0,((O557*((K557+K556)/2))+((N557*((K557+K556)/2))+C$17*((K557+K556)/2))),0)+U556</f>
        <v>-181505.78443287045</v>
      </c>
      <c r="V557" s="58">
        <f t="shared" si="51"/>
        <v>-5.0418273453575128E-2</v>
      </c>
      <c r="W557" s="52">
        <f t="shared" si="54"/>
        <v>-91071.849495391114</v>
      </c>
      <c r="X557" s="53">
        <f t="shared" si="52"/>
        <v>-2.5297735970941974E-2</v>
      </c>
      <c r="Y557" s="50">
        <f t="shared" si="53"/>
        <v>29.718995716805178</v>
      </c>
    </row>
    <row r="558" spans="7:25" x14ac:dyDescent="0.3">
      <c r="G558" s="37" t="s">
        <v>11</v>
      </c>
      <c r="H558" s="19">
        <v>556</v>
      </c>
      <c r="I558" s="19">
        <v>556</v>
      </c>
      <c r="J558" s="20">
        <v>13.1</v>
      </c>
      <c r="K558" s="21">
        <f t="shared" si="49"/>
        <v>3.6388888888888888</v>
      </c>
      <c r="L558" s="21">
        <f>K558-K557</f>
        <v>0</v>
      </c>
      <c r="M558" s="19">
        <f>$C$5*L558</f>
        <v>0</v>
      </c>
      <c r="N558" s="19">
        <f>(0.5*$C$9*$C$8*$C$7*K558^2)*-1</f>
        <v>-3.8596020835745448</v>
      </c>
      <c r="O558" s="19">
        <f>M558-N558-C$17</f>
        <v>60.531972083574551</v>
      </c>
      <c r="P558" s="76">
        <f>O558*K558</f>
        <v>220.26912063745183</v>
      </c>
      <c r="Q558" s="81" t="str">
        <f>IF(L558&lt;0,"Braking","Not Braking")</f>
        <v>Not Braking</v>
      </c>
      <c r="R558" s="46">
        <f>(IF(L558&gt;0,(O558*((K558+K557)/2)),0)+R557)</f>
        <v>306443.22696238611</v>
      </c>
      <c r="S558" s="47">
        <f t="shared" si="50"/>
        <v>8.5123118600662809E-2</v>
      </c>
      <c r="T558" s="56">
        <f>IF(L558&lt;0,((O558*((K558+K557)/2))+((N558*((K558+K557)/2))+C$17*((K558+K557)/2))),0)</f>
        <v>0</v>
      </c>
      <c r="U558" s="57">
        <f>IF(L558&lt;0,((O558*((K558+K557)/2))+((N558*((K558+K557)/2))+C$17*((K558+K557)/2))),0)+U557</f>
        <v>-181505.78443287045</v>
      </c>
      <c r="V558" s="58">
        <f t="shared" si="51"/>
        <v>-5.0418273453575128E-2</v>
      </c>
      <c r="W558" s="52">
        <f t="shared" si="54"/>
        <v>-91071.849495391114</v>
      </c>
      <c r="X558" s="53">
        <f t="shared" si="52"/>
        <v>-2.5297735970941974E-2</v>
      </c>
      <c r="Y558" s="50">
        <f t="shared" si="53"/>
        <v>29.718995716805178</v>
      </c>
    </row>
    <row r="559" spans="7:25" x14ac:dyDescent="0.3">
      <c r="G559" s="37" t="s">
        <v>11</v>
      </c>
      <c r="H559" s="19">
        <v>557</v>
      </c>
      <c r="I559" s="19">
        <v>557</v>
      </c>
      <c r="J559" s="20">
        <v>13.3</v>
      </c>
      <c r="K559" s="21">
        <f t="shared" si="49"/>
        <v>3.6944444444444446</v>
      </c>
      <c r="L559" s="21">
        <f>K559-K558</f>
        <v>5.5555555555555802E-2</v>
      </c>
      <c r="M559" s="19">
        <f>$C$5*L559</f>
        <v>16.047222222222295</v>
      </c>
      <c r="N559" s="19">
        <f>(0.5*$C$9*$C$8*$C$7*K559^2)*-1</f>
        <v>-3.9783521505943784</v>
      </c>
      <c r="O559" s="19">
        <f>M559-N559-C$17</f>
        <v>76.697944372816679</v>
      </c>
      <c r="P559" s="76">
        <f>O559*K559</f>
        <v>283.35629448846163</v>
      </c>
      <c r="Q559" s="81" t="str">
        <f>IF(L559&lt;0,"Braking","Not Braking")</f>
        <v>Not Braking</v>
      </c>
      <c r="R559" s="46">
        <f>(IF(L559&gt;0,(O559*((K559+K558)/2)),0)+R558)</f>
        <v>306724.45275841979</v>
      </c>
      <c r="S559" s="47">
        <f t="shared" si="50"/>
        <v>8.5201236877338826E-2</v>
      </c>
      <c r="T559" s="56">
        <f>IF(L559&lt;0,((O559*((K559+K558)/2))+((N559*((K559+K558)/2))+C$17*((K559+K558)/2))),0)</f>
        <v>0</v>
      </c>
      <c r="U559" s="57">
        <f>IF(L559&lt;0,((O559*((K559+K558)/2))+((N559*((K559+K558)/2))+C$17*((K559+K558)/2))),0)+U558</f>
        <v>-181505.78443287045</v>
      </c>
      <c r="V559" s="58">
        <f t="shared" si="51"/>
        <v>-5.0418273453575128E-2</v>
      </c>
      <c r="W559" s="52">
        <f t="shared" si="54"/>
        <v>-91071.849495391114</v>
      </c>
      <c r="X559" s="53">
        <f t="shared" si="52"/>
        <v>-2.5297735970941974E-2</v>
      </c>
      <c r="Y559" s="50">
        <f t="shared" si="53"/>
        <v>29.691747324469269</v>
      </c>
    </row>
    <row r="560" spans="7:25" x14ac:dyDescent="0.3">
      <c r="G560" s="37" t="s">
        <v>11</v>
      </c>
      <c r="H560" s="19">
        <v>558</v>
      </c>
      <c r="I560" s="19">
        <v>558</v>
      </c>
      <c r="J560" s="20">
        <v>13.8</v>
      </c>
      <c r="K560" s="21">
        <f t="shared" si="49"/>
        <v>3.8333333333333335</v>
      </c>
      <c r="L560" s="21">
        <f>K560-K559</f>
        <v>0.13888888888888884</v>
      </c>
      <c r="M560" s="19">
        <f>$C$5*L560</f>
        <v>40.118055555555543</v>
      </c>
      <c r="N560" s="19">
        <f>(0.5*$C$9*$C$8*$C$7*K560^2)*-1</f>
        <v>-4.2830990081926252</v>
      </c>
      <c r="O560" s="19">
        <f>M560-N560-C$17</f>
        <v>101.07352456374818</v>
      </c>
      <c r="P560" s="76">
        <f>O560*K560</f>
        <v>387.4485108277014</v>
      </c>
      <c r="Q560" s="81" t="str">
        <f>IF(L560&lt;0,"Braking","Not Braking")</f>
        <v>Not Braking</v>
      </c>
      <c r="R560" s="46">
        <f>(IF(L560&gt;0,(O560*((K560+K559)/2)),0)+R559)</f>
        <v>307104.88227448612</v>
      </c>
      <c r="S560" s="47">
        <f t="shared" si="50"/>
        <v>8.5306911742912814E-2</v>
      </c>
      <c r="T560" s="56">
        <f>IF(L560&lt;0,((O560*((K560+K559)/2))+((N560*((K560+K559)/2))+C$17*((K560+K559)/2))),0)</f>
        <v>0</v>
      </c>
      <c r="U560" s="57">
        <f>IF(L560&lt;0,((O560*((K560+K559)/2))+((N560*((K560+K559)/2))+C$17*((K560+K559)/2))),0)+U559</f>
        <v>-181505.78443287045</v>
      </c>
      <c r="V560" s="58">
        <f t="shared" si="51"/>
        <v>-5.0418273453575128E-2</v>
      </c>
      <c r="W560" s="52">
        <f t="shared" si="54"/>
        <v>-91071.849495391114</v>
      </c>
      <c r="X560" s="53">
        <f t="shared" si="52"/>
        <v>-2.5297735970941974E-2</v>
      </c>
      <c r="Y560" s="50">
        <f t="shared" si="53"/>
        <v>29.65496634924623</v>
      </c>
    </row>
    <row r="561" spans="7:25" x14ac:dyDescent="0.3">
      <c r="G561" s="37" t="s">
        <v>11</v>
      </c>
      <c r="H561" s="19">
        <v>559</v>
      </c>
      <c r="I561" s="19">
        <v>559</v>
      </c>
      <c r="J561" s="20">
        <v>14.5</v>
      </c>
      <c r="K561" s="21">
        <f t="shared" si="49"/>
        <v>4.0277777777777777</v>
      </c>
      <c r="L561" s="21">
        <f>K561-K560</f>
        <v>0.1944444444444442</v>
      </c>
      <c r="M561" s="19">
        <f>$C$5*L561</f>
        <v>56.16527777777771</v>
      </c>
      <c r="N561" s="19">
        <f>(0.5*$C$9*$C$8*$C$7*K561^2)*-1</f>
        <v>-4.7286366649469613</v>
      </c>
      <c r="O561" s="19">
        <f>M561-N561-C$17</f>
        <v>117.56628444272468</v>
      </c>
      <c r="P561" s="76">
        <f>O561*K561</f>
        <v>473.53086789430773</v>
      </c>
      <c r="Q561" s="81" t="str">
        <f>IF(L561&lt;0,"Braking","Not Braking")</f>
        <v>Not Braking</v>
      </c>
      <c r="R561" s="46">
        <f>(IF(L561&gt;0,(O561*((K561+K560)/2)),0)+R560)</f>
        <v>307566.98308694852</v>
      </c>
      <c r="S561" s="47">
        <f t="shared" si="50"/>
        <v>8.5435273079707927E-2</v>
      </c>
      <c r="T561" s="56">
        <f>IF(L561&lt;0,((O561*((K561+K560)/2))+((N561*((K561+K560)/2))+C$17*((K561+K560)/2))),0)</f>
        <v>0</v>
      </c>
      <c r="U561" s="57">
        <f>IF(L561&lt;0,((O561*((K561+K560)/2))+((N561*((K561+K560)/2))+C$17*((K561+K560)/2))),0)+U560</f>
        <v>-181505.78443287045</v>
      </c>
      <c r="V561" s="58">
        <f t="shared" si="51"/>
        <v>-5.0418273453575128E-2</v>
      </c>
      <c r="W561" s="52">
        <f t="shared" si="54"/>
        <v>-91071.849495391114</v>
      </c>
      <c r="X561" s="53">
        <f t="shared" si="52"/>
        <v>-2.5297735970941974E-2</v>
      </c>
      <c r="Y561" s="50">
        <f t="shared" si="53"/>
        <v>29.61041155371521</v>
      </c>
    </row>
    <row r="562" spans="7:25" x14ac:dyDescent="0.3">
      <c r="G562" s="37" t="s">
        <v>11</v>
      </c>
      <c r="H562" s="19">
        <v>560</v>
      </c>
      <c r="I562" s="19">
        <v>560</v>
      </c>
      <c r="J562" s="20">
        <v>16.5</v>
      </c>
      <c r="K562" s="21">
        <f t="shared" si="49"/>
        <v>4.583333333333333</v>
      </c>
      <c r="L562" s="21">
        <f>K562-K561</f>
        <v>0.55555555555555536</v>
      </c>
      <c r="M562" s="19">
        <f>$C$5*L562</f>
        <v>160.47222222222217</v>
      </c>
      <c r="N562" s="19">
        <f>(0.5*$C$9*$C$8*$C$7*K562^2)*-1</f>
        <v>-6.1230503307101545</v>
      </c>
      <c r="O562" s="19">
        <f>M562-N562-C$17</f>
        <v>223.26764255293233</v>
      </c>
      <c r="P562" s="76">
        <f>O562*K562</f>
        <v>1023.3100283676065</v>
      </c>
      <c r="Q562" s="81" t="str">
        <f>IF(L562&lt;0,"Braking","Not Braking")</f>
        <v>Not Braking</v>
      </c>
      <c r="R562" s="46">
        <f>(IF(L562&gt;0,(O562*((K562+K561)/2)),0)+R561)</f>
        <v>308528.27432571811</v>
      </c>
      <c r="S562" s="47">
        <f t="shared" si="50"/>
        <v>8.5702298423810594E-2</v>
      </c>
      <c r="T562" s="56">
        <f>IF(L562&lt;0,((O562*((K562+K561)/2))+((N562*((K562+K561)/2))+C$17*((K562+K561)/2))),0)</f>
        <v>0</v>
      </c>
      <c r="U562" s="57">
        <f>IF(L562&lt;0,((O562*((K562+K561)/2))+((N562*((K562+K561)/2))+C$17*((K562+K561)/2))),0)+U561</f>
        <v>-181505.78443287045</v>
      </c>
      <c r="V562" s="58">
        <f t="shared" si="51"/>
        <v>-5.0418273453575128E-2</v>
      </c>
      <c r="W562" s="52">
        <f t="shared" si="54"/>
        <v>-91071.849495391114</v>
      </c>
      <c r="X562" s="53">
        <f t="shared" si="52"/>
        <v>-2.5297735970941974E-2</v>
      </c>
      <c r="Y562" s="50">
        <f t="shared" si="53"/>
        <v>29.5181534640307</v>
      </c>
    </row>
    <row r="563" spans="7:25" x14ac:dyDescent="0.3">
      <c r="G563" s="37" t="s">
        <v>11</v>
      </c>
      <c r="H563" s="19">
        <v>561</v>
      </c>
      <c r="I563" s="19">
        <v>561</v>
      </c>
      <c r="J563" s="20">
        <v>17</v>
      </c>
      <c r="K563" s="21">
        <f t="shared" si="49"/>
        <v>4.7222222222222223</v>
      </c>
      <c r="L563" s="21">
        <f>K563-K562</f>
        <v>0.13888888888888928</v>
      </c>
      <c r="M563" s="19">
        <f>$C$5*L563</f>
        <v>40.118055555555671</v>
      </c>
      <c r="N563" s="19">
        <f>(0.5*$C$9*$C$8*$C$7*K563^2)*-1</f>
        <v>-6.4997669258961794</v>
      </c>
      <c r="O563" s="19">
        <f>M563-N563-C$17</f>
        <v>103.29019248145187</v>
      </c>
      <c r="P563" s="76">
        <f>O563*K563</f>
        <v>487.75924227352272</v>
      </c>
      <c r="Q563" s="81" t="str">
        <f>IF(L563&lt;0,"Braking","Not Braking")</f>
        <v>Not Braking</v>
      </c>
      <c r="R563" s="46">
        <f>(IF(L563&gt;0,(O563*((K563+K562)/2)),0)+R562)</f>
        <v>309008.86063795822</v>
      </c>
      <c r="S563" s="47">
        <f t="shared" si="50"/>
        <v>8.5835794621655068E-2</v>
      </c>
      <c r="T563" s="56">
        <f>IF(L563&lt;0,((O563*((K563+K562)/2))+((N563*((K563+K562)/2))+C$17*((K563+K562)/2))),0)</f>
        <v>0</v>
      </c>
      <c r="U563" s="57">
        <f>IF(L563&lt;0,((O563*((K563+K562)/2))+((N563*((K563+K562)/2))+C$17*((K563+K562)/2))),0)+U562</f>
        <v>-181505.78443287045</v>
      </c>
      <c r="V563" s="58">
        <f t="shared" si="51"/>
        <v>-5.0418273453575128E-2</v>
      </c>
      <c r="W563" s="52">
        <f t="shared" si="54"/>
        <v>-91071.849495391114</v>
      </c>
      <c r="X563" s="53">
        <f t="shared" si="52"/>
        <v>-2.5297735970941974E-2</v>
      </c>
      <c r="Y563" s="50">
        <f t="shared" si="53"/>
        <v>29.472245328943153</v>
      </c>
    </row>
    <row r="564" spans="7:25" x14ac:dyDescent="0.3">
      <c r="G564" s="37" t="s">
        <v>11</v>
      </c>
      <c r="H564" s="19">
        <v>562</v>
      </c>
      <c r="I564" s="19">
        <v>562</v>
      </c>
      <c r="J564" s="20">
        <v>17</v>
      </c>
      <c r="K564" s="21">
        <f t="shared" si="49"/>
        <v>4.7222222222222223</v>
      </c>
      <c r="L564" s="21">
        <f>K564-K563</f>
        <v>0</v>
      </c>
      <c r="M564" s="19">
        <f>$C$5*L564</f>
        <v>0</v>
      </c>
      <c r="N564" s="19">
        <f>(0.5*$C$9*$C$8*$C$7*K564^2)*-1</f>
        <v>-6.4997669258961794</v>
      </c>
      <c r="O564" s="19">
        <f>M564-N564-C$17</f>
        <v>63.17213692589619</v>
      </c>
      <c r="P564" s="76">
        <f>O564*K564</f>
        <v>298.31286881673202</v>
      </c>
      <c r="Q564" s="81" t="str">
        <f>IF(L564&lt;0,"Braking","Not Braking")</f>
        <v>Not Braking</v>
      </c>
      <c r="R564" s="46">
        <f>(IF(L564&gt;0,(O564*((K564+K563)/2)),0)+R563)</f>
        <v>309008.86063795822</v>
      </c>
      <c r="S564" s="47">
        <f t="shared" si="50"/>
        <v>8.5835794621655068E-2</v>
      </c>
      <c r="T564" s="56">
        <f>IF(L564&lt;0,((O564*((K564+K563)/2))+((N564*((K564+K563)/2))+C$17*((K564+K563)/2))),0)</f>
        <v>0</v>
      </c>
      <c r="U564" s="57">
        <f>IF(L564&lt;0,((O564*((K564+K563)/2))+((N564*((K564+K563)/2))+C$17*((K564+K563)/2))),0)+U563</f>
        <v>-181505.78443287045</v>
      </c>
      <c r="V564" s="58">
        <f t="shared" si="51"/>
        <v>-5.0418273453575128E-2</v>
      </c>
      <c r="W564" s="52">
        <f t="shared" si="54"/>
        <v>-91071.849495391114</v>
      </c>
      <c r="X564" s="53">
        <f t="shared" si="52"/>
        <v>-2.5297735970941974E-2</v>
      </c>
      <c r="Y564" s="50">
        <f t="shared" si="53"/>
        <v>29.472245328943153</v>
      </c>
    </row>
    <row r="565" spans="7:25" x14ac:dyDescent="0.3">
      <c r="G565" s="37" t="s">
        <v>11</v>
      </c>
      <c r="H565" s="19">
        <v>563</v>
      </c>
      <c r="I565" s="19">
        <v>563</v>
      </c>
      <c r="J565" s="20">
        <v>17</v>
      </c>
      <c r="K565" s="21">
        <f t="shared" si="49"/>
        <v>4.7222222222222223</v>
      </c>
      <c r="L565" s="21">
        <f>K565-K564</f>
        <v>0</v>
      </c>
      <c r="M565" s="19">
        <f>$C$5*L565</f>
        <v>0</v>
      </c>
      <c r="N565" s="19">
        <f>(0.5*$C$9*$C$8*$C$7*K565^2)*-1</f>
        <v>-6.4997669258961794</v>
      </c>
      <c r="O565" s="19">
        <f>M565-N565-C$17</f>
        <v>63.17213692589619</v>
      </c>
      <c r="P565" s="76">
        <f>O565*K565</f>
        <v>298.31286881673202</v>
      </c>
      <c r="Q565" s="81" t="str">
        <f>IF(L565&lt;0,"Braking","Not Braking")</f>
        <v>Not Braking</v>
      </c>
      <c r="R565" s="46">
        <f>(IF(L565&gt;0,(O565*((K565+K564)/2)),0)+R564)</f>
        <v>309008.86063795822</v>
      </c>
      <c r="S565" s="47">
        <f t="shared" si="50"/>
        <v>8.5835794621655068E-2</v>
      </c>
      <c r="T565" s="56">
        <f>IF(L565&lt;0,((O565*((K565+K564)/2))+((N565*((K565+K564)/2))+C$17*((K565+K564)/2))),0)</f>
        <v>0</v>
      </c>
      <c r="U565" s="57">
        <f>IF(L565&lt;0,((O565*((K565+K564)/2))+((N565*((K565+K564)/2))+C$17*((K565+K564)/2))),0)+U564</f>
        <v>-181505.78443287045</v>
      </c>
      <c r="V565" s="58">
        <f t="shared" si="51"/>
        <v>-5.0418273453575128E-2</v>
      </c>
      <c r="W565" s="52">
        <f t="shared" si="54"/>
        <v>-91071.849495391114</v>
      </c>
      <c r="X565" s="53">
        <f t="shared" si="52"/>
        <v>-2.5297735970941974E-2</v>
      </c>
      <c r="Y565" s="50">
        <f t="shared" si="53"/>
        <v>29.472245328943153</v>
      </c>
    </row>
    <row r="566" spans="7:25" x14ac:dyDescent="0.3">
      <c r="G566" s="37" t="s">
        <v>11</v>
      </c>
      <c r="H566" s="19">
        <v>564</v>
      </c>
      <c r="I566" s="19">
        <v>564</v>
      </c>
      <c r="J566" s="20">
        <v>15.4</v>
      </c>
      <c r="K566" s="21">
        <f t="shared" si="49"/>
        <v>4.2777777777777777</v>
      </c>
      <c r="L566" s="21">
        <f>K566-K565</f>
        <v>-0.44444444444444464</v>
      </c>
      <c r="M566" s="19">
        <f>$C$5*L566</f>
        <v>-128.37777777777785</v>
      </c>
      <c r="N566" s="19">
        <f>(0.5*$C$9*$C$8*$C$7*K566^2)*-1</f>
        <v>-5.3338571769741803</v>
      </c>
      <c r="O566" s="19">
        <f>M566-N566-C$17</f>
        <v>-66.371550600803658</v>
      </c>
      <c r="P566" s="76">
        <f>O566*K566</f>
        <v>-283.92274423677122</v>
      </c>
      <c r="Q566" s="81" t="str">
        <f>IF(L566&lt;0,"Braking","Not Braking")</f>
        <v>Braking</v>
      </c>
      <c r="R566" s="46">
        <f>(IF(L566&gt;0,(O566*((K566+K565)/2)),0)+R565)</f>
        <v>309008.86063795822</v>
      </c>
      <c r="S566" s="47">
        <f t="shared" si="50"/>
        <v>8.5835794621655068E-2</v>
      </c>
      <c r="T566" s="56">
        <f>IF(L566&lt;0,((O566*((K566+K565)/2))+((N566*((K566+K565)/2))+C$17*((K566+K565)/2))),0)</f>
        <v>-577.70000000000027</v>
      </c>
      <c r="U566" s="57">
        <f>IF(L566&lt;0,((O566*((K566+K565)/2))+((N566*((K566+K565)/2))+C$17*((K566+K565)/2))),0)+U565</f>
        <v>-182083.48443287046</v>
      </c>
      <c r="V566" s="58">
        <f t="shared" si="51"/>
        <v>-5.057874567579735E-2</v>
      </c>
      <c r="W566" s="52">
        <f t="shared" si="54"/>
        <v>-91361.714678574557</v>
      </c>
      <c r="X566" s="53">
        <f t="shared" si="52"/>
        <v>-2.5378254077381823E-2</v>
      </c>
      <c r="Y566" s="50">
        <f t="shared" si="53"/>
        <v>29.566050141719401</v>
      </c>
    </row>
    <row r="567" spans="7:25" x14ac:dyDescent="0.3">
      <c r="G567" s="37" t="s">
        <v>11</v>
      </c>
      <c r="H567" s="19">
        <v>565</v>
      </c>
      <c r="I567" s="19">
        <v>565</v>
      </c>
      <c r="J567" s="20">
        <v>10.1</v>
      </c>
      <c r="K567" s="21">
        <f t="shared" si="49"/>
        <v>2.8055555555555554</v>
      </c>
      <c r="L567" s="21">
        <f>K567-K566</f>
        <v>-1.4722222222222223</v>
      </c>
      <c r="M567" s="19">
        <f>$C$5*L567</f>
        <v>-425.25138888888893</v>
      </c>
      <c r="N567" s="19">
        <f>(0.5*$C$9*$C$8*$C$7*K567^2)*-1</f>
        <v>-2.294260291040378</v>
      </c>
      <c r="O567" s="19">
        <f>M567-N567-C$17</f>
        <v>-366.28475859784857</v>
      </c>
      <c r="P567" s="76">
        <f>O567*K567</f>
        <v>-1027.6322393995194</v>
      </c>
      <c r="Q567" s="81" t="str">
        <f>IF(L567&lt;0,"Braking","Not Braking")</f>
        <v>Braking</v>
      </c>
      <c r="R567" s="46">
        <f>(IF(L567&gt;0,(O567*((K567+K566)/2)),0)+R566)</f>
        <v>309008.86063795822</v>
      </c>
      <c r="S567" s="47">
        <f t="shared" si="50"/>
        <v>8.5835794621655068E-2</v>
      </c>
      <c r="T567" s="56">
        <f>IF(L567&lt;0,((O567*((K567+K566)/2))+((N567*((K567+K566)/2))+C$17*((K567+K566)/2))),0)</f>
        <v>-1506.0986689814818</v>
      </c>
      <c r="U567" s="57">
        <f>IF(L567&lt;0,((O567*((K567+K566)/2))+((N567*((K567+K566)/2))+C$17*((K567+K566)/2))),0)+U566</f>
        <v>-183589.58310185195</v>
      </c>
      <c r="V567" s="58">
        <f t="shared" si="51"/>
        <v>-5.0997106417181096E-2</v>
      </c>
      <c r="W567" s="52">
        <f t="shared" si="54"/>
        <v>-92117.410656723514</v>
      </c>
      <c r="X567" s="53">
        <f t="shared" si="52"/>
        <v>-2.5588169626867642E-2</v>
      </c>
      <c r="Y567" s="50">
        <f t="shared" si="53"/>
        <v>29.810604934287095</v>
      </c>
    </row>
    <row r="568" spans="7:25" x14ac:dyDescent="0.3">
      <c r="G568" s="37" t="s">
        <v>11</v>
      </c>
      <c r="H568" s="19">
        <v>566</v>
      </c>
      <c r="I568" s="19">
        <v>566</v>
      </c>
      <c r="J568" s="20">
        <v>4.8</v>
      </c>
      <c r="K568" s="21">
        <f t="shared" si="49"/>
        <v>1.3333333333333333</v>
      </c>
      <c r="L568" s="21">
        <f>K568-K567</f>
        <v>-1.4722222222222221</v>
      </c>
      <c r="M568" s="19">
        <f>$C$5*L568</f>
        <v>-425.25138888888887</v>
      </c>
      <c r="N568" s="19">
        <f>(0.5*$C$9*$C$8*$C$7*K568^2)*-1</f>
        <v>-0.51818211063199993</v>
      </c>
      <c r="O568" s="19">
        <f>M568-N568-C$17</f>
        <v>-368.06083677825688</v>
      </c>
      <c r="P568" s="76">
        <f>O568*K568</f>
        <v>-490.74778237100918</v>
      </c>
      <c r="Q568" s="81" t="str">
        <f>IF(L568&lt;0,"Braking","Not Braking")</f>
        <v>Braking</v>
      </c>
      <c r="R568" s="46">
        <f>(IF(L568&gt;0,(O568*((K568+K567)/2)),0)+R567)</f>
        <v>309008.86063795822</v>
      </c>
      <c r="S568" s="47">
        <f t="shared" si="50"/>
        <v>8.5835794621655068E-2</v>
      </c>
      <c r="T568" s="56">
        <f>IF(L568&lt;0,((O568*((K568+K567)/2))+((N568*((K568+K567)/2))+C$17*((K568+K567)/2))),0)</f>
        <v>-880.03412422839494</v>
      </c>
      <c r="U568" s="57">
        <f>IF(L568&lt;0,((O568*((K568+K567)/2))+((N568*((K568+K567)/2))+C$17*((K568+K567)/2))),0)+U567</f>
        <v>-184469.61722608036</v>
      </c>
      <c r="V568" s="58">
        <f t="shared" si="51"/>
        <v>-5.1241560340577877E-2</v>
      </c>
      <c r="W568" s="52">
        <f t="shared" si="54"/>
        <v>-92558.974189053682</v>
      </c>
      <c r="X568" s="53">
        <f t="shared" si="52"/>
        <v>-2.5710826163626022E-2</v>
      </c>
      <c r="Y568" s="50">
        <f t="shared" si="53"/>
        <v>29.953501656218805</v>
      </c>
    </row>
    <row r="569" spans="7:25" x14ac:dyDescent="0.3">
      <c r="G569" s="37" t="s">
        <v>11</v>
      </c>
      <c r="H569" s="19">
        <v>567</v>
      </c>
      <c r="I569" s="19">
        <v>567</v>
      </c>
      <c r="J569" s="20">
        <v>0</v>
      </c>
      <c r="K569" s="21">
        <f t="shared" si="49"/>
        <v>0</v>
      </c>
      <c r="L569" s="21">
        <f>K569-K568</f>
        <v>-1.3333333333333333</v>
      </c>
      <c r="M569" s="19">
        <f>$C$5*L569</f>
        <v>-385.13333333333333</v>
      </c>
      <c r="N569" s="19">
        <f>(0.5*$C$9*$C$8*$C$7*K569^2)*-1</f>
        <v>0</v>
      </c>
      <c r="O569" s="19">
        <f>M569-N569-C$17</f>
        <v>-328.46096333333332</v>
      </c>
      <c r="P569" s="76">
        <f>O569*K569</f>
        <v>0</v>
      </c>
      <c r="Q569" s="81" t="str">
        <f>IF(L569&lt;0,"Braking","Not Braking")</f>
        <v>Braking</v>
      </c>
      <c r="R569" s="46">
        <f>(IF(L569&gt;0,(O569*((K569+K568)/2)),0)+R568)</f>
        <v>309008.86063795822</v>
      </c>
      <c r="S569" s="47">
        <f t="shared" si="50"/>
        <v>8.5835794621655068E-2</v>
      </c>
      <c r="T569" s="56">
        <f>IF(L569&lt;0,((O569*((K569+K568)/2))+((N569*((K569+K568)/2))+C$17*((K569+K568)/2))),0)</f>
        <v>-256.75555555555553</v>
      </c>
      <c r="U569" s="57">
        <f>IF(L569&lt;0,((O569*((K569+K568)/2))+((N569*((K569+K568)/2))+C$17*((K569+K568)/2))),0)+U568</f>
        <v>-184726.3727816359</v>
      </c>
      <c r="V569" s="58">
        <f t="shared" si="51"/>
        <v>-5.1312881328232196E-2</v>
      </c>
      <c r="W569" s="52">
        <f t="shared" si="54"/>
        <v>-92687.803159357427</v>
      </c>
      <c r="X569" s="53">
        <f t="shared" si="52"/>
        <v>-2.5746611988710397E-2</v>
      </c>
      <c r="Y569" s="50">
        <f t="shared" si="53"/>
        <v>29.99519268411936</v>
      </c>
    </row>
    <row r="570" spans="7:25" x14ac:dyDescent="0.3">
      <c r="G570" s="37" t="s">
        <v>11</v>
      </c>
      <c r="H570" s="19">
        <v>568</v>
      </c>
      <c r="I570" s="19">
        <v>568</v>
      </c>
      <c r="J570" s="20">
        <v>0</v>
      </c>
      <c r="K570" s="21">
        <f t="shared" si="49"/>
        <v>0</v>
      </c>
      <c r="L570" s="21">
        <f>K570-K569</f>
        <v>0</v>
      </c>
      <c r="M570" s="19">
        <f>$C$5*L570</f>
        <v>0</v>
      </c>
      <c r="N570" s="19">
        <f>(0.5*$C$9*$C$8*$C$7*K570^2)*-1</f>
        <v>0</v>
      </c>
      <c r="O570" s="19">
        <f>M570-N570-C$17</f>
        <v>56.672370000000008</v>
      </c>
      <c r="P570" s="76">
        <f>O570*K570</f>
        <v>0</v>
      </c>
      <c r="Q570" s="81" t="str">
        <f>IF(L570&lt;0,"Braking","Not Braking")</f>
        <v>Not Braking</v>
      </c>
      <c r="R570" s="46">
        <f>(IF(L570&gt;0,(O570*((K570+K569)/2)),0)+R569)</f>
        <v>309008.86063795822</v>
      </c>
      <c r="S570" s="47">
        <f t="shared" si="50"/>
        <v>8.5835794621655068E-2</v>
      </c>
      <c r="T570" s="56">
        <f>IF(L570&lt;0,((O570*((K570+K569)/2))+((N570*((K570+K569)/2))+C$17*((K570+K569)/2))),0)</f>
        <v>0</v>
      </c>
      <c r="U570" s="57">
        <f>IF(L570&lt;0,((O570*((K570+K569)/2))+((N570*((K570+K569)/2))+C$17*((K570+K569)/2))),0)+U569</f>
        <v>-184726.3727816359</v>
      </c>
      <c r="V570" s="58">
        <f t="shared" si="51"/>
        <v>-5.1312881328232196E-2</v>
      </c>
      <c r="W570" s="52">
        <f t="shared" si="54"/>
        <v>-92687.803159357427</v>
      </c>
      <c r="X570" s="53">
        <f t="shared" si="52"/>
        <v>-2.5746611988710397E-2</v>
      </c>
      <c r="Y570" s="50">
        <f t="shared" si="53"/>
        <v>29.99519268411936</v>
      </c>
    </row>
    <row r="571" spans="7:25" x14ac:dyDescent="0.3">
      <c r="G571" s="37" t="s">
        <v>11</v>
      </c>
      <c r="H571" s="19">
        <v>569</v>
      </c>
      <c r="I571" s="19">
        <v>569</v>
      </c>
      <c r="J571" s="20">
        <v>0</v>
      </c>
      <c r="K571" s="21">
        <f t="shared" si="49"/>
        <v>0</v>
      </c>
      <c r="L571" s="21">
        <f>K571-K570</f>
        <v>0</v>
      </c>
      <c r="M571" s="19">
        <f>$C$5*L571</f>
        <v>0</v>
      </c>
      <c r="N571" s="19">
        <f>(0.5*$C$9*$C$8*$C$7*K571^2)*-1</f>
        <v>0</v>
      </c>
      <c r="O571" s="19">
        <f>M571-N571-C$17</f>
        <v>56.672370000000008</v>
      </c>
      <c r="P571" s="76">
        <f>O571*K571</f>
        <v>0</v>
      </c>
      <c r="Q571" s="81" t="str">
        <f>IF(L571&lt;0,"Braking","Not Braking")</f>
        <v>Not Braking</v>
      </c>
      <c r="R571" s="46">
        <f>(IF(L571&gt;0,(O571*((K571+K570)/2)),0)+R570)</f>
        <v>309008.86063795822</v>
      </c>
      <c r="S571" s="47">
        <f t="shared" si="50"/>
        <v>8.5835794621655068E-2</v>
      </c>
      <c r="T571" s="56">
        <f>IF(L571&lt;0,((O571*((K571+K570)/2))+((N571*((K571+K570)/2))+C$17*((K571+K570)/2))),0)</f>
        <v>0</v>
      </c>
      <c r="U571" s="57">
        <f>IF(L571&lt;0,((O571*((K571+K570)/2))+((N571*((K571+K570)/2))+C$17*((K571+K570)/2))),0)+U570</f>
        <v>-184726.3727816359</v>
      </c>
      <c r="V571" s="58">
        <f t="shared" si="51"/>
        <v>-5.1312881328232196E-2</v>
      </c>
      <c r="W571" s="52">
        <f t="shared" si="54"/>
        <v>-92687.803159357427</v>
      </c>
      <c r="X571" s="53">
        <f t="shared" si="52"/>
        <v>-2.5746611988710397E-2</v>
      </c>
      <c r="Y571" s="50">
        <f t="shared" si="53"/>
        <v>29.99519268411936</v>
      </c>
    </row>
    <row r="572" spans="7:25" x14ac:dyDescent="0.3">
      <c r="G572" s="37" t="s">
        <v>11</v>
      </c>
      <c r="H572" s="19">
        <v>570</v>
      </c>
      <c r="I572" s="19">
        <v>570</v>
      </c>
      <c r="J572" s="20">
        <v>0</v>
      </c>
      <c r="K572" s="21">
        <f t="shared" si="49"/>
        <v>0</v>
      </c>
      <c r="L572" s="21">
        <f>K572-K571</f>
        <v>0</v>
      </c>
      <c r="M572" s="19">
        <f>$C$5*L572</f>
        <v>0</v>
      </c>
      <c r="N572" s="19">
        <f>(0.5*$C$9*$C$8*$C$7*K572^2)*-1</f>
        <v>0</v>
      </c>
      <c r="O572" s="19">
        <f>M572-N572-C$17</f>
        <v>56.672370000000008</v>
      </c>
      <c r="P572" s="76">
        <f>O572*K572</f>
        <v>0</v>
      </c>
      <c r="Q572" s="81" t="str">
        <f>IF(L572&lt;0,"Braking","Not Braking")</f>
        <v>Not Braking</v>
      </c>
      <c r="R572" s="46">
        <f>(IF(L572&gt;0,(O572*((K572+K571)/2)),0)+R571)</f>
        <v>309008.86063795822</v>
      </c>
      <c r="S572" s="47">
        <f t="shared" si="50"/>
        <v>8.5835794621655068E-2</v>
      </c>
      <c r="T572" s="56">
        <f>IF(L572&lt;0,((O572*((K572+K571)/2))+((N572*((K572+K571)/2))+C$17*((K572+K571)/2))),0)</f>
        <v>0</v>
      </c>
      <c r="U572" s="57">
        <f>IF(L572&lt;0,((O572*((K572+K571)/2))+((N572*((K572+K571)/2))+C$17*((K572+K571)/2))),0)+U571</f>
        <v>-184726.3727816359</v>
      </c>
      <c r="V572" s="58">
        <f t="shared" si="51"/>
        <v>-5.1312881328232196E-2</v>
      </c>
      <c r="W572" s="52">
        <f t="shared" si="54"/>
        <v>-92687.803159357427</v>
      </c>
      <c r="X572" s="53">
        <f t="shared" si="52"/>
        <v>-2.5746611988710397E-2</v>
      </c>
      <c r="Y572" s="50">
        <f t="shared" si="53"/>
        <v>29.99519268411936</v>
      </c>
    </row>
    <row r="573" spans="7:25" x14ac:dyDescent="0.3">
      <c r="G573" s="37" t="s">
        <v>11</v>
      </c>
      <c r="H573" s="19">
        <v>571</v>
      </c>
      <c r="I573" s="19">
        <v>571</v>
      </c>
      <c r="J573" s="20">
        <v>0</v>
      </c>
      <c r="K573" s="21">
        <f t="shared" si="49"/>
        <v>0</v>
      </c>
      <c r="L573" s="21">
        <f>K573-K572</f>
        <v>0</v>
      </c>
      <c r="M573" s="19">
        <f>$C$5*L573</f>
        <v>0</v>
      </c>
      <c r="N573" s="19">
        <f>(0.5*$C$9*$C$8*$C$7*K573^2)*-1</f>
        <v>0</v>
      </c>
      <c r="O573" s="19">
        <f>M573-N573-C$17</f>
        <v>56.672370000000008</v>
      </c>
      <c r="P573" s="76">
        <f>O573*K573</f>
        <v>0</v>
      </c>
      <c r="Q573" s="81" t="str">
        <f>IF(L573&lt;0,"Braking","Not Braking")</f>
        <v>Not Braking</v>
      </c>
      <c r="R573" s="46">
        <f>(IF(L573&gt;0,(O573*((K573+K572)/2)),0)+R572)</f>
        <v>309008.86063795822</v>
      </c>
      <c r="S573" s="47">
        <f t="shared" si="50"/>
        <v>8.5835794621655068E-2</v>
      </c>
      <c r="T573" s="56">
        <f>IF(L573&lt;0,((O573*((K573+K572)/2))+((N573*((K573+K572)/2))+C$17*((K573+K572)/2))),0)</f>
        <v>0</v>
      </c>
      <c r="U573" s="57">
        <f>IF(L573&lt;0,((O573*((K573+K572)/2))+((N573*((K573+K572)/2))+C$17*((K573+K572)/2))),0)+U572</f>
        <v>-184726.3727816359</v>
      </c>
      <c r="V573" s="58">
        <f t="shared" si="51"/>
        <v>-5.1312881328232196E-2</v>
      </c>
      <c r="W573" s="52">
        <f t="shared" si="54"/>
        <v>-92687.803159357427</v>
      </c>
      <c r="X573" s="53">
        <f t="shared" si="52"/>
        <v>-2.5746611988710397E-2</v>
      </c>
      <c r="Y573" s="50">
        <f t="shared" si="53"/>
        <v>29.99519268411936</v>
      </c>
    </row>
    <row r="574" spans="7:25" x14ac:dyDescent="0.3">
      <c r="G574" s="37" t="s">
        <v>11</v>
      </c>
      <c r="H574" s="19">
        <v>572</v>
      </c>
      <c r="I574" s="19">
        <v>572</v>
      </c>
      <c r="J574" s="20">
        <v>0</v>
      </c>
      <c r="K574" s="21">
        <f t="shared" si="49"/>
        <v>0</v>
      </c>
      <c r="L574" s="21">
        <f>K574-K573</f>
        <v>0</v>
      </c>
      <c r="M574" s="19">
        <f>$C$5*L574</f>
        <v>0</v>
      </c>
      <c r="N574" s="19">
        <f>(0.5*$C$9*$C$8*$C$7*K574^2)*-1</f>
        <v>0</v>
      </c>
      <c r="O574" s="19">
        <f>M574-N574-C$17</f>
        <v>56.672370000000008</v>
      </c>
      <c r="P574" s="76">
        <f>O574*K574</f>
        <v>0</v>
      </c>
      <c r="Q574" s="81" t="str">
        <f>IF(L574&lt;0,"Braking","Not Braking")</f>
        <v>Not Braking</v>
      </c>
      <c r="R574" s="46">
        <f>(IF(L574&gt;0,(O574*((K574+K573)/2)),0)+R573)</f>
        <v>309008.86063795822</v>
      </c>
      <c r="S574" s="47">
        <f t="shared" si="50"/>
        <v>8.5835794621655068E-2</v>
      </c>
      <c r="T574" s="56">
        <f>IF(L574&lt;0,((O574*((K574+K573)/2))+((N574*((K574+K573)/2))+C$17*((K574+K573)/2))),0)</f>
        <v>0</v>
      </c>
      <c r="U574" s="57">
        <f>IF(L574&lt;0,((O574*((K574+K573)/2))+((N574*((K574+K573)/2))+C$17*((K574+K573)/2))),0)+U573</f>
        <v>-184726.3727816359</v>
      </c>
      <c r="V574" s="58">
        <f t="shared" si="51"/>
        <v>-5.1312881328232196E-2</v>
      </c>
      <c r="W574" s="52">
        <f t="shared" si="54"/>
        <v>-92687.803159357427</v>
      </c>
      <c r="X574" s="53">
        <f t="shared" si="52"/>
        <v>-2.5746611988710397E-2</v>
      </c>
      <c r="Y574" s="50">
        <f t="shared" si="53"/>
        <v>29.99519268411936</v>
      </c>
    </row>
    <row r="575" spans="7:25" x14ac:dyDescent="0.3">
      <c r="G575" s="37" t="s">
        <v>11</v>
      </c>
      <c r="H575" s="19">
        <v>573</v>
      </c>
      <c r="I575" s="19">
        <v>573</v>
      </c>
      <c r="J575" s="20">
        <v>0</v>
      </c>
      <c r="K575" s="21">
        <f t="shared" si="49"/>
        <v>0</v>
      </c>
      <c r="L575" s="21">
        <f>K575-K574</f>
        <v>0</v>
      </c>
      <c r="M575" s="19">
        <f>$C$5*L575</f>
        <v>0</v>
      </c>
      <c r="N575" s="19">
        <f>(0.5*$C$9*$C$8*$C$7*K575^2)*-1</f>
        <v>0</v>
      </c>
      <c r="O575" s="19">
        <f>M575-N575-C$17</f>
        <v>56.672370000000008</v>
      </c>
      <c r="P575" s="76">
        <f>O575*K575</f>
        <v>0</v>
      </c>
      <c r="Q575" s="81" t="str">
        <f>IF(L575&lt;0,"Braking","Not Braking")</f>
        <v>Not Braking</v>
      </c>
      <c r="R575" s="46">
        <f>(IF(L575&gt;0,(O575*((K575+K574)/2)),0)+R574)</f>
        <v>309008.86063795822</v>
      </c>
      <c r="S575" s="47">
        <f t="shared" si="50"/>
        <v>8.5835794621655068E-2</v>
      </c>
      <c r="T575" s="56">
        <f>IF(L575&lt;0,((O575*((K575+K574)/2))+((N575*((K575+K574)/2))+C$17*((K575+K574)/2))),0)</f>
        <v>0</v>
      </c>
      <c r="U575" s="57">
        <f>IF(L575&lt;0,((O575*((K575+K574)/2))+((N575*((K575+K574)/2))+C$17*((K575+K574)/2))),0)+U574</f>
        <v>-184726.3727816359</v>
      </c>
      <c r="V575" s="58">
        <f t="shared" si="51"/>
        <v>-5.1312881328232196E-2</v>
      </c>
      <c r="W575" s="52">
        <f t="shared" si="54"/>
        <v>-92687.803159357427</v>
      </c>
      <c r="X575" s="53">
        <f t="shared" si="52"/>
        <v>-2.5746611988710397E-2</v>
      </c>
      <c r="Y575" s="50">
        <f t="shared" si="53"/>
        <v>29.99519268411936</v>
      </c>
    </row>
    <row r="576" spans="7:25" x14ac:dyDescent="0.3">
      <c r="G576" s="37" t="s">
        <v>11</v>
      </c>
      <c r="H576" s="19">
        <v>574</v>
      </c>
      <c r="I576" s="19">
        <v>574</v>
      </c>
      <c r="J576" s="20">
        <v>0</v>
      </c>
      <c r="K576" s="21">
        <f t="shared" si="49"/>
        <v>0</v>
      </c>
      <c r="L576" s="21">
        <f>K576-K575</f>
        <v>0</v>
      </c>
      <c r="M576" s="19">
        <f>$C$5*L576</f>
        <v>0</v>
      </c>
      <c r="N576" s="19">
        <f>(0.5*$C$9*$C$8*$C$7*K576^2)*-1</f>
        <v>0</v>
      </c>
      <c r="O576" s="19">
        <f>M576-N576-C$17</f>
        <v>56.672370000000008</v>
      </c>
      <c r="P576" s="76">
        <f>O576*K576</f>
        <v>0</v>
      </c>
      <c r="Q576" s="81" t="str">
        <f>IF(L576&lt;0,"Braking","Not Braking")</f>
        <v>Not Braking</v>
      </c>
      <c r="R576" s="46">
        <f>(IF(L576&gt;0,(O576*((K576+K575)/2)),0)+R575)</f>
        <v>309008.86063795822</v>
      </c>
      <c r="S576" s="47">
        <f t="shared" si="50"/>
        <v>8.5835794621655068E-2</v>
      </c>
      <c r="T576" s="56">
        <f>IF(L576&lt;0,((O576*((K576+K575)/2))+((N576*((K576+K575)/2))+C$17*((K576+K575)/2))),0)</f>
        <v>0</v>
      </c>
      <c r="U576" s="57">
        <f>IF(L576&lt;0,((O576*((K576+K575)/2))+((N576*((K576+K575)/2))+C$17*((K576+K575)/2))),0)+U575</f>
        <v>-184726.3727816359</v>
      </c>
      <c r="V576" s="58">
        <f t="shared" si="51"/>
        <v>-5.1312881328232196E-2</v>
      </c>
      <c r="W576" s="52">
        <f t="shared" si="54"/>
        <v>-92687.803159357427</v>
      </c>
      <c r="X576" s="53">
        <f t="shared" si="52"/>
        <v>-2.5746611988710397E-2</v>
      </c>
      <c r="Y576" s="50">
        <f t="shared" si="53"/>
        <v>29.99519268411936</v>
      </c>
    </row>
    <row r="577" spans="7:25" x14ac:dyDescent="0.3">
      <c r="G577" s="37" t="s">
        <v>11</v>
      </c>
      <c r="H577" s="19">
        <v>575</v>
      </c>
      <c r="I577" s="19">
        <v>575</v>
      </c>
      <c r="J577" s="20">
        <v>0</v>
      </c>
      <c r="K577" s="21">
        <f t="shared" si="49"/>
        <v>0</v>
      </c>
      <c r="L577" s="21">
        <f>K577-K576</f>
        <v>0</v>
      </c>
      <c r="M577" s="19">
        <f>$C$5*L577</f>
        <v>0</v>
      </c>
      <c r="N577" s="19">
        <f>(0.5*$C$9*$C$8*$C$7*K577^2)*-1</f>
        <v>0</v>
      </c>
      <c r="O577" s="19">
        <f>M577-N577-C$17</f>
        <v>56.672370000000008</v>
      </c>
      <c r="P577" s="76">
        <f>O577*K577</f>
        <v>0</v>
      </c>
      <c r="Q577" s="81" t="str">
        <f>IF(L577&lt;0,"Braking","Not Braking")</f>
        <v>Not Braking</v>
      </c>
      <c r="R577" s="46">
        <f>(IF(L577&gt;0,(O577*((K577+K576)/2)),0)+R576)</f>
        <v>309008.86063795822</v>
      </c>
      <c r="S577" s="47">
        <f t="shared" si="50"/>
        <v>8.5835794621655068E-2</v>
      </c>
      <c r="T577" s="56">
        <f>IF(L577&lt;0,((O577*((K577+K576)/2))+((N577*((K577+K576)/2))+C$17*((K577+K576)/2))),0)</f>
        <v>0</v>
      </c>
      <c r="U577" s="57">
        <f>IF(L577&lt;0,((O577*((K577+K576)/2))+((N577*((K577+K576)/2))+C$17*((K577+K576)/2))),0)+U576</f>
        <v>-184726.3727816359</v>
      </c>
      <c r="V577" s="58">
        <f t="shared" si="51"/>
        <v>-5.1312881328232196E-2</v>
      </c>
      <c r="W577" s="52">
        <f t="shared" si="54"/>
        <v>-92687.803159357427</v>
      </c>
      <c r="X577" s="53">
        <f t="shared" si="52"/>
        <v>-2.5746611988710397E-2</v>
      </c>
      <c r="Y577" s="50">
        <f t="shared" si="53"/>
        <v>29.99519268411936</v>
      </c>
    </row>
    <row r="578" spans="7:25" x14ac:dyDescent="0.3">
      <c r="G578" s="37" t="s">
        <v>11</v>
      </c>
      <c r="H578" s="19">
        <v>576</v>
      </c>
      <c r="I578" s="19">
        <v>576</v>
      </c>
      <c r="J578" s="20">
        <v>0</v>
      </c>
      <c r="K578" s="21">
        <f t="shared" si="49"/>
        <v>0</v>
      </c>
      <c r="L578" s="21">
        <f>K578-K577</f>
        <v>0</v>
      </c>
      <c r="M578" s="19">
        <f>$C$5*L578</f>
        <v>0</v>
      </c>
      <c r="N578" s="19">
        <f>(0.5*$C$9*$C$8*$C$7*K578^2)*-1</f>
        <v>0</v>
      </c>
      <c r="O578" s="19">
        <f>M578-N578-C$17</f>
        <v>56.672370000000008</v>
      </c>
      <c r="P578" s="76">
        <f>O578*K578</f>
        <v>0</v>
      </c>
      <c r="Q578" s="81" t="str">
        <f>IF(L578&lt;0,"Braking","Not Braking")</f>
        <v>Not Braking</v>
      </c>
      <c r="R578" s="46">
        <f>(IF(L578&gt;0,(O578*((K578+K577)/2)),0)+R577)</f>
        <v>309008.86063795822</v>
      </c>
      <c r="S578" s="47">
        <f t="shared" si="50"/>
        <v>8.5835794621655068E-2</v>
      </c>
      <c r="T578" s="56">
        <f>IF(L578&lt;0,((O578*((K578+K577)/2))+((N578*((K578+K577)/2))+C$17*((K578+K577)/2))),0)</f>
        <v>0</v>
      </c>
      <c r="U578" s="57">
        <f>IF(L578&lt;0,((O578*((K578+K577)/2))+((N578*((K578+K577)/2))+C$17*((K578+K577)/2))),0)+U577</f>
        <v>-184726.3727816359</v>
      </c>
      <c r="V578" s="58">
        <f t="shared" si="51"/>
        <v>-5.1312881328232196E-2</v>
      </c>
      <c r="W578" s="52">
        <f t="shared" si="54"/>
        <v>-92687.803159357427</v>
      </c>
      <c r="X578" s="53">
        <f t="shared" si="52"/>
        <v>-2.5746611988710397E-2</v>
      </c>
      <c r="Y578" s="50">
        <f t="shared" si="53"/>
        <v>29.99519268411936</v>
      </c>
    </row>
    <row r="579" spans="7:25" x14ac:dyDescent="0.3">
      <c r="G579" s="37" t="s">
        <v>11</v>
      </c>
      <c r="H579" s="19">
        <v>577</v>
      </c>
      <c r="I579" s="19">
        <v>577</v>
      </c>
      <c r="J579" s="20">
        <v>0</v>
      </c>
      <c r="K579" s="21">
        <f t="shared" ref="K579:K642" si="55">J579/3.6</f>
        <v>0</v>
      </c>
      <c r="L579" s="21">
        <f>K579-K578</f>
        <v>0</v>
      </c>
      <c r="M579" s="19">
        <f>$C$5*L579</f>
        <v>0</v>
      </c>
      <c r="N579" s="19">
        <f>(0.5*$C$9*$C$8*$C$7*K579^2)*-1</f>
        <v>0</v>
      </c>
      <c r="O579" s="19">
        <f>M579-N579-C$17</f>
        <v>56.672370000000008</v>
      </c>
      <c r="P579" s="76">
        <f>O579*K579</f>
        <v>0</v>
      </c>
      <c r="Q579" s="81" t="str">
        <f>IF(L579&lt;0,"Braking","Not Braking")</f>
        <v>Not Braking</v>
      </c>
      <c r="R579" s="46">
        <f>(IF(L579&gt;0,(O579*((K579+K578)/2)),0)+R578)</f>
        <v>309008.86063795822</v>
      </c>
      <c r="S579" s="47">
        <f t="shared" ref="S579:S642" si="56">R579/3600000</f>
        <v>8.5835794621655068E-2</v>
      </c>
      <c r="T579" s="56">
        <f>IF(L579&lt;0,((O579*((K579+K578)/2))+((N579*((K579+K578)/2))+C$17*((K579+K578)/2))),0)</f>
        <v>0</v>
      </c>
      <c r="U579" s="57">
        <f>IF(L579&lt;0,((O579*((K579+K578)/2))+((N579*((K579+K578)/2))+C$17*((K579+K578)/2))),0)+U578</f>
        <v>-184726.3727816359</v>
      </c>
      <c r="V579" s="58">
        <f t="shared" ref="V579:V642" si="57">U579/3600000</f>
        <v>-5.1312881328232196E-2</v>
      </c>
      <c r="W579" s="52">
        <f t="shared" si="54"/>
        <v>-92687.803159357427</v>
      </c>
      <c r="X579" s="53">
        <f t="shared" ref="X579:X642" si="58">W579/3600000</f>
        <v>-2.5746611988710397E-2</v>
      </c>
      <c r="Y579" s="50">
        <f t="shared" si="53"/>
        <v>29.99519268411936</v>
      </c>
    </row>
    <row r="580" spans="7:25" x14ac:dyDescent="0.3">
      <c r="G580" s="37" t="s">
        <v>11</v>
      </c>
      <c r="H580" s="19">
        <v>578</v>
      </c>
      <c r="I580" s="19">
        <v>578</v>
      </c>
      <c r="J580" s="20">
        <v>0</v>
      </c>
      <c r="K580" s="21">
        <f t="shared" si="55"/>
        <v>0</v>
      </c>
      <c r="L580" s="21">
        <f>K580-K579</f>
        <v>0</v>
      </c>
      <c r="M580" s="19">
        <f>$C$5*L580</f>
        <v>0</v>
      </c>
      <c r="N580" s="19">
        <f>(0.5*$C$9*$C$8*$C$7*K580^2)*-1</f>
        <v>0</v>
      </c>
      <c r="O580" s="19">
        <f>M580-N580-C$17</f>
        <v>56.672370000000008</v>
      </c>
      <c r="P580" s="76">
        <f>O580*K580</f>
        <v>0</v>
      </c>
      <c r="Q580" s="81" t="str">
        <f>IF(L580&lt;0,"Braking","Not Braking")</f>
        <v>Not Braking</v>
      </c>
      <c r="R580" s="46">
        <f>(IF(L580&gt;0,(O580*((K580+K579)/2)),0)+R579)</f>
        <v>309008.86063795822</v>
      </c>
      <c r="S580" s="47">
        <f t="shared" si="56"/>
        <v>8.5835794621655068E-2</v>
      </c>
      <c r="T580" s="56">
        <f>IF(L580&lt;0,((O580*((K580+K579)/2))+((N580*((K580+K579)/2))+C$17*((K580+K579)/2))),0)</f>
        <v>0</v>
      </c>
      <c r="U580" s="57">
        <f>IF(L580&lt;0,((O580*((K580+K579)/2))+((N580*((K580+K579)/2))+C$17*((K580+K579)/2))),0)+U579</f>
        <v>-184726.3727816359</v>
      </c>
      <c r="V580" s="58">
        <f t="shared" si="57"/>
        <v>-5.1312881328232196E-2</v>
      </c>
      <c r="W580" s="52">
        <f t="shared" si="54"/>
        <v>-92687.803159357427</v>
      </c>
      <c r="X580" s="53">
        <f t="shared" si="58"/>
        <v>-2.5746611988710397E-2</v>
      </c>
      <c r="Y580" s="50">
        <f t="shared" si="53"/>
        <v>29.99519268411936</v>
      </c>
    </row>
    <row r="581" spans="7:25" x14ac:dyDescent="0.3">
      <c r="G581" s="37" t="s">
        <v>11</v>
      </c>
      <c r="H581" s="19">
        <v>579</v>
      </c>
      <c r="I581" s="19">
        <v>579</v>
      </c>
      <c r="J581" s="20">
        <v>0</v>
      </c>
      <c r="K581" s="21">
        <f t="shared" si="55"/>
        <v>0</v>
      </c>
      <c r="L581" s="21">
        <f>K581-K580</f>
        <v>0</v>
      </c>
      <c r="M581" s="19">
        <f>$C$5*L581</f>
        <v>0</v>
      </c>
      <c r="N581" s="19">
        <f>(0.5*$C$9*$C$8*$C$7*K581^2)*-1</f>
        <v>0</v>
      </c>
      <c r="O581" s="19">
        <f>M581-N581-C$17</f>
        <v>56.672370000000008</v>
      </c>
      <c r="P581" s="76">
        <f>O581*K581</f>
        <v>0</v>
      </c>
      <c r="Q581" s="81" t="str">
        <f>IF(L581&lt;0,"Braking","Not Braking")</f>
        <v>Not Braking</v>
      </c>
      <c r="R581" s="46">
        <f>(IF(L581&gt;0,(O581*((K581+K580)/2)),0)+R580)</f>
        <v>309008.86063795822</v>
      </c>
      <c r="S581" s="47">
        <f t="shared" si="56"/>
        <v>8.5835794621655068E-2</v>
      </c>
      <c r="T581" s="56">
        <f>IF(L581&lt;0,((O581*((K581+K580)/2))+((N581*((K581+K580)/2))+C$17*((K581+K580)/2))),0)</f>
        <v>0</v>
      </c>
      <c r="U581" s="57">
        <f>IF(L581&lt;0,((O581*((K581+K580)/2))+((N581*((K581+K580)/2))+C$17*((K581+K580)/2))),0)+U580</f>
        <v>-184726.3727816359</v>
      </c>
      <c r="V581" s="58">
        <f t="shared" si="57"/>
        <v>-5.1312881328232196E-2</v>
      </c>
      <c r="W581" s="52">
        <f t="shared" si="54"/>
        <v>-92687.803159357427</v>
      </c>
      <c r="X581" s="53">
        <f t="shared" si="58"/>
        <v>-2.5746611988710397E-2</v>
      </c>
      <c r="Y581" s="50">
        <f t="shared" si="53"/>
        <v>29.99519268411936</v>
      </c>
    </row>
    <row r="582" spans="7:25" x14ac:dyDescent="0.3">
      <c r="G582" s="37" t="s">
        <v>11</v>
      </c>
      <c r="H582" s="19">
        <v>580</v>
      </c>
      <c r="I582" s="19">
        <v>580</v>
      </c>
      <c r="J582" s="20">
        <v>0</v>
      </c>
      <c r="K582" s="21">
        <f t="shared" si="55"/>
        <v>0</v>
      </c>
      <c r="L582" s="21">
        <f>K582-K581</f>
        <v>0</v>
      </c>
      <c r="M582" s="19">
        <f>$C$5*L582</f>
        <v>0</v>
      </c>
      <c r="N582" s="19">
        <f>(0.5*$C$9*$C$8*$C$7*K582^2)*-1</f>
        <v>0</v>
      </c>
      <c r="O582" s="19">
        <f>M582-N582-C$17</f>
        <v>56.672370000000008</v>
      </c>
      <c r="P582" s="76">
        <f>O582*K582</f>
        <v>0</v>
      </c>
      <c r="Q582" s="81" t="str">
        <f>IF(L582&lt;0,"Braking","Not Braking")</f>
        <v>Not Braking</v>
      </c>
      <c r="R582" s="46">
        <f>(IF(L582&gt;0,(O582*((K582+K581)/2)),0)+R581)</f>
        <v>309008.86063795822</v>
      </c>
      <c r="S582" s="47">
        <f t="shared" si="56"/>
        <v>8.5835794621655068E-2</v>
      </c>
      <c r="T582" s="56">
        <f>IF(L582&lt;0,((O582*((K582+K581)/2))+((N582*((K582+K581)/2))+C$17*((K582+K581)/2))),0)</f>
        <v>0</v>
      </c>
      <c r="U582" s="57">
        <f>IF(L582&lt;0,((O582*((K582+K581)/2))+((N582*((K582+K581)/2))+C$17*((K582+K581)/2))),0)+U581</f>
        <v>-184726.3727816359</v>
      </c>
      <c r="V582" s="58">
        <f t="shared" si="57"/>
        <v>-5.1312881328232196E-2</v>
      </c>
      <c r="W582" s="52">
        <f t="shared" si="54"/>
        <v>-92687.803159357427</v>
      </c>
      <c r="X582" s="53">
        <f t="shared" si="58"/>
        <v>-2.5746611988710397E-2</v>
      </c>
      <c r="Y582" s="50">
        <f t="shared" si="53"/>
        <v>29.99519268411936</v>
      </c>
    </row>
    <row r="583" spans="7:25" x14ac:dyDescent="0.3">
      <c r="G583" s="37" t="s">
        <v>11</v>
      </c>
      <c r="H583" s="19">
        <v>581</v>
      </c>
      <c r="I583" s="19">
        <v>581</v>
      </c>
      <c r="J583" s="20">
        <v>0</v>
      </c>
      <c r="K583" s="21">
        <f t="shared" si="55"/>
        <v>0</v>
      </c>
      <c r="L583" s="21">
        <f>K583-K582</f>
        <v>0</v>
      </c>
      <c r="M583" s="19">
        <f>$C$5*L583</f>
        <v>0</v>
      </c>
      <c r="N583" s="19">
        <f>(0.5*$C$9*$C$8*$C$7*K583^2)*-1</f>
        <v>0</v>
      </c>
      <c r="O583" s="19">
        <f>M583-N583-C$17</f>
        <v>56.672370000000008</v>
      </c>
      <c r="P583" s="76">
        <f>O583*K583</f>
        <v>0</v>
      </c>
      <c r="Q583" s="81" t="str">
        <f>IF(L583&lt;0,"Braking","Not Braking")</f>
        <v>Not Braking</v>
      </c>
      <c r="R583" s="46">
        <f>(IF(L583&gt;0,(O583*((K583+K582)/2)),0)+R582)</f>
        <v>309008.86063795822</v>
      </c>
      <c r="S583" s="47">
        <f t="shared" si="56"/>
        <v>8.5835794621655068E-2</v>
      </c>
      <c r="T583" s="56">
        <f>IF(L583&lt;0,((O583*((K583+K582)/2))+((N583*((K583+K582)/2))+C$17*((K583+K582)/2))),0)</f>
        <v>0</v>
      </c>
      <c r="U583" s="57">
        <f>IF(L583&lt;0,((O583*((K583+K582)/2))+((N583*((K583+K582)/2))+C$17*((K583+K582)/2))),0)+U582</f>
        <v>-184726.3727816359</v>
      </c>
      <c r="V583" s="58">
        <f t="shared" si="57"/>
        <v>-5.1312881328232196E-2</v>
      </c>
      <c r="W583" s="52">
        <f t="shared" si="54"/>
        <v>-92687.803159357427</v>
      </c>
      <c r="X583" s="53">
        <f t="shared" si="58"/>
        <v>-2.5746611988710397E-2</v>
      </c>
      <c r="Y583" s="50">
        <f t="shared" si="53"/>
        <v>29.99519268411936</v>
      </c>
    </row>
    <row r="584" spans="7:25" x14ac:dyDescent="0.3">
      <c r="G584" s="37" t="s">
        <v>11</v>
      </c>
      <c r="H584" s="19">
        <v>582</v>
      </c>
      <c r="I584" s="19">
        <v>582</v>
      </c>
      <c r="J584" s="20">
        <v>0</v>
      </c>
      <c r="K584" s="21">
        <f t="shared" si="55"/>
        <v>0</v>
      </c>
      <c r="L584" s="21">
        <f>K584-K583</f>
        <v>0</v>
      </c>
      <c r="M584" s="19">
        <f>$C$5*L584</f>
        <v>0</v>
      </c>
      <c r="N584" s="19">
        <f>(0.5*$C$9*$C$8*$C$7*K584^2)*-1</f>
        <v>0</v>
      </c>
      <c r="O584" s="19">
        <f>M584-N584-C$17</f>
        <v>56.672370000000008</v>
      </c>
      <c r="P584" s="76">
        <f>O584*K584</f>
        <v>0</v>
      </c>
      <c r="Q584" s="81" t="str">
        <f>IF(L584&lt;0,"Braking","Not Braking")</f>
        <v>Not Braking</v>
      </c>
      <c r="R584" s="46">
        <f>(IF(L584&gt;0,(O584*((K584+K583)/2)),0)+R583)</f>
        <v>309008.86063795822</v>
      </c>
      <c r="S584" s="47">
        <f t="shared" si="56"/>
        <v>8.5835794621655068E-2</v>
      </c>
      <c r="T584" s="56">
        <f>IF(L584&lt;0,((O584*((K584+K583)/2))+((N584*((K584+K583)/2))+C$17*((K584+K583)/2))),0)</f>
        <v>0</v>
      </c>
      <c r="U584" s="57">
        <f>IF(L584&lt;0,((O584*((K584+K583)/2))+((N584*((K584+K583)/2))+C$17*((K584+K583)/2))),0)+U583</f>
        <v>-184726.3727816359</v>
      </c>
      <c r="V584" s="58">
        <f t="shared" si="57"/>
        <v>-5.1312881328232196E-2</v>
      </c>
      <c r="W584" s="52">
        <f t="shared" si="54"/>
        <v>-92687.803159357427</v>
      </c>
      <c r="X584" s="53">
        <f t="shared" si="58"/>
        <v>-2.5746611988710397E-2</v>
      </c>
      <c r="Y584" s="50">
        <f t="shared" si="53"/>
        <v>29.99519268411936</v>
      </c>
    </row>
    <row r="585" spans="7:25" x14ac:dyDescent="0.3">
      <c r="G585" s="37" t="s">
        <v>11</v>
      </c>
      <c r="H585" s="19">
        <v>583</v>
      </c>
      <c r="I585" s="19">
        <v>583</v>
      </c>
      <c r="J585" s="20">
        <v>0</v>
      </c>
      <c r="K585" s="21">
        <f t="shared" si="55"/>
        <v>0</v>
      </c>
      <c r="L585" s="21">
        <f>K585-K584</f>
        <v>0</v>
      </c>
      <c r="M585" s="19">
        <f>$C$5*L585</f>
        <v>0</v>
      </c>
      <c r="N585" s="19">
        <f>(0.5*$C$9*$C$8*$C$7*K585^2)*-1</f>
        <v>0</v>
      </c>
      <c r="O585" s="19">
        <f>M585-N585-C$17</f>
        <v>56.672370000000008</v>
      </c>
      <c r="P585" s="76">
        <f>O585*K585</f>
        <v>0</v>
      </c>
      <c r="Q585" s="81" t="str">
        <f>IF(L585&lt;0,"Braking","Not Braking")</f>
        <v>Not Braking</v>
      </c>
      <c r="R585" s="46">
        <f>(IF(L585&gt;0,(O585*((K585+K584)/2)),0)+R584)</f>
        <v>309008.86063795822</v>
      </c>
      <c r="S585" s="47">
        <f t="shared" si="56"/>
        <v>8.5835794621655068E-2</v>
      </c>
      <c r="T585" s="56">
        <f>IF(L585&lt;0,((O585*((K585+K584)/2))+((N585*((K585+K584)/2))+C$17*((K585+K584)/2))),0)</f>
        <v>0</v>
      </c>
      <c r="U585" s="57">
        <f>IF(L585&lt;0,((O585*((K585+K584)/2))+((N585*((K585+K584)/2))+C$17*((K585+K584)/2))),0)+U584</f>
        <v>-184726.3727816359</v>
      </c>
      <c r="V585" s="58">
        <f t="shared" si="57"/>
        <v>-5.1312881328232196E-2</v>
      </c>
      <c r="W585" s="52">
        <f t="shared" si="54"/>
        <v>-92687.803159357427</v>
      </c>
      <c r="X585" s="53">
        <f t="shared" si="58"/>
        <v>-2.5746611988710397E-2</v>
      </c>
      <c r="Y585" s="50">
        <f t="shared" si="53"/>
        <v>29.99519268411936</v>
      </c>
    </row>
    <row r="586" spans="7:25" x14ac:dyDescent="0.3">
      <c r="G586" s="37" t="s">
        <v>11</v>
      </c>
      <c r="H586" s="19">
        <v>584</v>
      </c>
      <c r="I586" s="19">
        <v>584</v>
      </c>
      <c r="J586" s="20">
        <v>0</v>
      </c>
      <c r="K586" s="21">
        <f t="shared" si="55"/>
        <v>0</v>
      </c>
      <c r="L586" s="21">
        <f>K586-K585</f>
        <v>0</v>
      </c>
      <c r="M586" s="19">
        <f>$C$5*L586</f>
        <v>0</v>
      </c>
      <c r="N586" s="19">
        <f>(0.5*$C$9*$C$8*$C$7*K586^2)*-1</f>
        <v>0</v>
      </c>
      <c r="O586" s="19">
        <f>M586-N586-C$17</f>
        <v>56.672370000000008</v>
      </c>
      <c r="P586" s="76">
        <f>O586*K586</f>
        <v>0</v>
      </c>
      <c r="Q586" s="81" t="str">
        <f>IF(L586&lt;0,"Braking","Not Braking")</f>
        <v>Not Braking</v>
      </c>
      <c r="R586" s="46">
        <f>(IF(L586&gt;0,(O586*((K586+K585)/2)),0)+R585)</f>
        <v>309008.86063795822</v>
      </c>
      <c r="S586" s="47">
        <f t="shared" si="56"/>
        <v>8.5835794621655068E-2</v>
      </c>
      <c r="T586" s="56">
        <f>IF(L586&lt;0,((O586*((K586+K585)/2))+((N586*((K586+K585)/2))+C$17*((K586+K585)/2))),0)</f>
        <v>0</v>
      </c>
      <c r="U586" s="57">
        <f>IF(L586&lt;0,((O586*((K586+K585)/2))+((N586*((K586+K585)/2))+C$17*((K586+K585)/2))),0)+U585</f>
        <v>-184726.3727816359</v>
      </c>
      <c r="V586" s="58">
        <f t="shared" si="57"/>
        <v>-5.1312881328232196E-2</v>
      </c>
      <c r="W586" s="52">
        <f t="shared" si="54"/>
        <v>-92687.803159357427</v>
      </c>
      <c r="X586" s="53">
        <f t="shared" si="58"/>
        <v>-2.5746611988710397E-2</v>
      </c>
      <c r="Y586" s="50">
        <f t="shared" si="53"/>
        <v>29.99519268411936</v>
      </c>
    </row>
    <row r="587" spans="7:25" x14ac:dyDescent="0.3">
      <c r="G587" s="37" t="s">
        <v>11</v>
      </c>
      <c r="H587" s="19">
        <v>585</v>
      </c>
      <c r="I587" s="19">
        <v>585</v>
      </c>
      <c r="J587" s="20">
        <v>0</v>
      </c>
      <c r="K587" s="21">
        <f t="shared" si="55"/>
        <v>0</v>
      </c>
      <c r="L587" s="21">
        <f>K587-K586</f>
        <v>0</v>
      </c>
      <c r="M587" s="19">
        <f>$C$5*L587</f>
        <v>0</v>
      </c>
      <c r="N587" s="19">
        <f>(0.5*$C$9*$C$8*$C$7*K587^2)*-1</f>
        <v>0</v>
      </c>
      <c r="O587" s="19">
        <f>M587-N587-C$17</f>
        <v>56.672370000000008</v>
      </c>
      <c r="P587" s="76">
        <f>O587*K587</f>
        <v>0</v>
      </c>
      <c r="Q587" s="81" t="str">
        <f>IF(L587&lt;0,"Braking","Not Braking")</f>
        <v>Not Braking</v>
      </c>
      <c r="R587" s="46">
        <f>(IF(L587&gt;0,(O587*((K587+K586)/2)),0)+R586)</f>
        <v>309008.86063795822</v>
      </c>
      <c r="S587" s="47">
        <f t="shared" si="56"/>
        <v>8.5835794621655068E-2</v>
      </c>
      <c r="T587" s="56">
        <f>IF(L587&lt;0,((O587*((K587+K586)/2))+((N587*((K587+K586)/2))+C$17*((K587+K586)/2))),0)</f>
        <v>0</v>
      </c>
      <c r="U587" s="57">
        <f>IF(L587&lt;0,((O587*((K587+K586)/2))+((N587*((K587+K586)/2))+C$17*((K587+K586)/2))),0)+U586</f>
        <v>-184726.3727816359</v>
      </c>
      <c r="V587" s="58">
        <f t="shared" si="57"/>
        <v>-5.1312881328232196E-2</v>
      </c>
      <c r="W587" s="52">
        <f t="shared" si="54"/>
        <v>-92687.803159357427</v>
      </c>
      <c r="X587" s="53">
        <f t="shared" si="58"/>
        <v>-2.5746611988710397E-2</v>
      </c>
      <c r="Y587" s="50">
        <f t="shared" si="53"/>
        <v>29.99519268411936</v>
      </c>
    </row>
    <row r="588" spans="7:25" x14ac:dyDescent="0.3">
      <c r="G588" s="37" t="s">
        <v>11</v>
      </c>
      <c r="H588" s="19">
        <v>586</v>
      </c>
      <c r="I588" s="19">
        <v>586</v>
      </c>
      <c r="J588" s="20">
        <v>0</v>
      </c>
      <c r="K588" s="21">
        <f t="shared" si="55"/>
        <v>0</v>
      </c>
      <c r="L588" s="21">
        <f>K588-K587</f>
        <v>0</v>
      </c>
      <c r="M588" s="19">
        <f>$C$5*L588</f>
        <v>0</v>
      </c>
      <c r="N588" s="19">
        <f>(0.5*$C$9*$C$8*$C$7*K588^2)*-1</f>
        <v>0</v>
      </c>
      <c r="O588" s="19">
        <f>M588-N588-C$17</f>
        <v>56.672370000000008</v>
      </c>
      <c r="P588" s="76">
        <f>O588*K588</f>
        <v>0</v>
      </c>
      <c r="Q588" s="81" t="str">
        <f>IF(L588&lt;0,"Braking","Not Braking")</f>
        <v>Not Braking</v>
      </c>
      <c r="R588" s="46">
        <f>(IF(L588&gt;0,(O588*((K588+K587)/2)),0)+R587)</f>
        <v>309008.86063795822</v>
      </c>
      <c r="S588" s="47">
        <f t="shared" si="56"/>
        <v>8.5835794621655068E-2</v>
      </c>
      <c r="T588" s="56">
        <f>IF(L588&lt;0,((O588*((K588+K587)/2))+((N588*((K588+K587)/2))+C$17*((K588+K587)/2))),0)</f>
        <v>0</v>
      </c>
      <c r="U588" s="57">
        <f>IF(L588&lt;0,((O588*((K588+K587)/2))+((N588*((K588+K587)/2))+C$17*((K588+K587)/2))),0)+U587</f>
        <v>-184726.3727816359</v>
      </c>
      <c r="V588" s="58">
        <f t="shared" si="57"/>
        <v>-5.1312881328232196E-2</v>
      </c>
      <c r="W588" s="52">
        <f t="shared" si="54"/>
        <v>-92687.803159357427</v>
      </c>
      <c r="X588" s="53">
        <f t="shared" si="58"/>
        <v>-2.5746611988710397E-2</v>
      </c>
      <c r="Y588" s="50">
        <f t="shared" si="53"/>
        <v>29.99519268411936</v>
      </c>
    </row>
    <row r="589" spans="7:25" x14ac:dyDescent="0.3">
      <c r="G589" s="37" t="s">
        <v>11</v>
      </c>
      <c r="H589" s="19">
        <v>587</v>
      </c>
      <c r="I589" s="19">
        <v>587</v>
      </c>
      <c r="J589" s="20">
        <v>0</v>
      </c>
      <c r="K589" s="21">
        <f t="shared" si="55"/>
        <v>0</v>
      </c>
      <c r="L589" s="21">
        <f>K589-K588</f>
        <v>0</v>
      </c>
      <c r="M589" s="19">
        <f>$C$5*L589</f>
        <v>0</v>
      </c>
      <c r="N589" s="19">
        <f>(0.5*$C$9*$C$8*$C$7*K589^2)*-1</f>
        <v>0</v>
      </c>
      <c r="O589" s="19">
        <f>M589-N589-C$17</f>
        <v>56.672370000000008</v>
      </c>
      <c r="P589" s="76">
        <f>O589*K589</f>
        <v>0</v>
      </c>
      <c r="Q589" s="81" t="str">
        <f>IF(L589&lt;0,"Braking","Not Braking")</f>
        <v>Not Braking</v>
      </c>
      <c r="R589" s="46">
        <f>(IF(L589&gt;0,(O589*((K589+K588)/2)),0)+R588)</f>
        <v>309008.86063795822</v>
      </c>
      <c r="S589" s="47">
        <f t="shared" si="56"/>
        <v>8.5835794621655068E-2</v>
      </c>
      <c r="T589" s="56">
        <f>IF(L589&lt;0,((O589*((K589+K588)/2))+((N589*((K589+K588)/2))+C$17*((K589+K588)/2))),0)</f>
        <v>0</v>
      </c>
      <c r="U589" s="57">
        <f>IF(L589&lt;0,((O589*((K589+K588)/2))+((N589*((K589+K588)/2))+C$17*((K589+K588)/2))),0)+U588</f>
        <v>-184726.3727816359</v>
      </c>
      <c r="V589" s="58">
        <f t="shared" si="57"/>
        <v>-5.1312881328232196E-2</v>
      </c>
      <c r="W589" s="52">
        <f t="shared" si="54"/>
        <v>-92687.803159357427</v>
      </c>
      <c r="X589" s="53">
        <f t="shared" si="58"/>
        <v>-2.5746611988710397E-2</v>
      </c>
      <c r="Y589" s="50">
        <f t="shared" si="53"/>
        <v>29.99519268411936</v>
      </c>
    </row>
    <row r="590" spans="7:25" x14ac:dyDescent="0.3">
      <c r="G590" s="37" t="s">
        <v>11</v>
      </c>
      <c r="H590" s="19">
        <v>588</v>
      </c>
      <c r="I590" s="19">
        <v>588</v>
      </c>
      <c r="J590" s="20">
        <v>0</v>
      </c>
      <c r="K590" s="21">
        <f t="shared" si="55"/>
        <v>0</v>
      </c>
      <c r="L590" s="21">
        <f>K590-K589</f>
        <v>0</v>
      </c>
      <c r="M590" s="19">
        <f>$C$5*L590</f>
        <v>0</v>
      </c>
      <c r="N590" s="19">
        <f>(0.5*$C$9*$C$8*$C$7*K590^2)*-1</f>
        <v>0</v>
      </c>
      <c r="O590" s="19">
        <f>M590-N590-C$17</f>
        <v>56.672370000000008</v>
      </c>
      <c r="P590" s="76">
        <f>O590*K590</f>
        <v>0</v>
      </c>
      <c r="Q590" s="81" t="str">
        <f>IF(L590&lt;0,"Braking","Not Braking")</f>
        <v>Not Braking</v>
      </c>
      <c r="R590" s="46">
        <f>(IF(L590&gt;0,(O590*((K590+K589)/2)),0)+R589)</f>
        <v>309008.86063795822</v>
      </c>
      <c r="S590" s="47">
        <f t="shared" si="56"/>
        <v>8.5835794621655068E-2</v>
      </c>
      <c r="T590" s="56">
        <f>IF(L590&lt;0,((O590*((K590+K589)/2))+((N590*((K590+K589)/2))+C$17*((K590+K589)/2))),0)</f>
        <v>0</v>
      </c>
      <c r="U590" s="57">
        <f>IF(L590&lt;0,((O590*((K590+K589)/2))+((N590*((K590+K589)/2))+C$17*((K590+K589)/2))),0)+U589</f>
        <v>-184726.3727816359</v>
      </c>
      <c r="V590" s="58">
        <f t="shared" si="57"/>
        <v>-5.1312881328232196E-2</v>
      </c>
      <c r="W590" s="52">
        <f t="shared" si="54"/>
        <v>-92687.803159357427</v>
      </c>
      <c r="X590" s="53">
        <f t="shared" si="58"/>
        <v>-2.5746611988710397E-2</v>
      </c>
      <c r="Y590" s="50">
        <f t="shared" si="53"/>
        <v>29.99519268411936</v>
      </c>
    </row>
    <row r="591" spans="7:25" x14ac:dyDescent="0.3">
      <c r="G591" s="37" t="s">
        <v>11</v>
      </c>
      <c r="H591" s="19">
        <v>589</v>
      </c>
      <c r="I591" s="19">
        <v>589</v>
      </c>
      <c r="J591" s="20">
        <v>0</v>
      </c>
      <c r="K591" s="21">
        <f t="shared" si="55"/>
        <v>0</v>
      </c>
      <c r="L591" s="21">
        <f>K591-K590</f>
        <v>0</v>
      </c>
      <c r="M591" s="19">
        <f>$C$5*L591</f>
        <v>0</v>
      </c>
      <c r="N591" s="19">
        <f>(0.5*$C$9*$C$8*$C$7*K591^2)*-1</f>
        <v>0</v>
      </c>
      <c r="O591" s="19">
        <f>M591-N591-C$17</f>
        <v>56.672370000000008</v>
      </c>
      <c r="P591" s="76">
        <f>O591*K591</f>
        <v>0</v>
      </c>
      <c r="Q591" s="81" t="str">
        <f>IF(L591&lt;0,"Braking","Not Braking")</f>
        <v>Not Braking</v>
      </c>
      <c r="R591" s="46">
        <f>(IF(L591&gt;0,(O591*((K591+K590)/2)),0)+R590)</f>
        <v>309008.86063795822</v>
      </c>
      <c r="S591" s="47">
        <f t="shared" si="56"/>
        <v>8.5835794621655068E-2</v>
      </c>
      <c r="T591" s="56">
        <f>IF(L591&lt;0,((O591*((K591+K590)/2))+((N591*((K591+K590)/2))+C$17*((K591+K590)/2))),0)</f>
        <v>0</v>
      </c>
      <c r="U591" s="57">
        <f>IF(L591&lt;0,((O591*((K591+K590)/2))+((N591*((K591+K590)/2))+C$17*((K591+K590)/2))),0)+U590</f>
        <v>-184726.3727816359</v>
      </c>
      <c r="V591" s="58">
        <f t="shared" si="57"/>
        <v>-5.1312881328232196E-2</v>
      </c>
      <c r="W591" s="52">
        <f t="shared" si="54"/>
        <v>-92687.803159357427</v>
      </c>
      <c r="X591" s="53">
        <f t="shared" si="58"/>
        <v>-2.5746611988710397E-2</v>
      </c>
      <c r="Y591" s="50">
        <f t="shared" ref="Y591:Y654" si="59">(X591/S591)*100*-1</f>
        <v>29.99519268411936</v>
      </c>
    </row>
    <row r="592" spans="7:25" x14ac:dyDescent="0.3">
      <c r="G592" s="38" t="s">
        <v>12</v>
      </c>
      <c r="H592" s="22">
        <v>0</v>
      </c>
      <c r="I592" s="22">
        <v>590</v>
      </c>
      <c r="J592" s="23">
        <v>0</v>
      </c>
      <c r="K592" s="24">
        <f t="shared" si="55"/>
        <v>0</v>
      </c>
      <c r="L592" s="24">
        <f>K592-K591</f>
        <v>0</v>
      </c>
      <c r="M592" s="25">
        <f>$C$5*L592</f>
        <v>0</v>
      </c>
      <c r="N592" s="25">
        <f>(0.5*$C$9*$C$8*$C$7*K592^2)*-1</f>
        <v>0</v>
      </c>
      <c r="O592" s="25">
        <f>M592-N592-C$17</f>
        <v>56.672370000000008</v>
      </c>
      <c r="P592" s="77">
        <f>O592*K592</f>
        <v>0</v>
      </c>
      <c r="Q592" s="81" t="str">
        <f>IF(L592&lt;0,"Braking","Not Braking")</f>
        <v>Not Braking</v>
      </c>
      <c r="R592" s="46">
        <f>(IF(L592&gt;0,(O592*((K592+K591)/2)),0)+R591)</f>
        <v>309008.86063795822</v>
      </c>
      <c r="S592" s="47">
        <f t="shared" si="56"/>
        <v>8.5835794621655068E-2</v>
      </c>
      <c r="T592" s="56">
        <f>IF(L592&lt;0,((O592*((K592+K591)/2))+((N592*((K592+K591)/2))+C$17*((K592+K591)/2))),0)</f>
        <v>0</v>
      </c>
      <c r="U592" s="57">
        <f>IF(L592&lt;0,((O592*((K592+K591)/2))+((N592*((K592+K591)/2))+C$17*((K592+K591)/2))),0)+U591</f>
        <v>-184726.3727816359</v>
      </c>
      <c r="V592" s="58">
        <f t="shared" si="57"/>
        <v>-5.1312881328232196E-2</v>
      </c>
      <c r="W592" s="52">
        <f t="shared" si="54"/>
        <v>-92687.803159357427</v>
      </c>
      <c r="X592" s="53">
        <f t="shared" si="58"/>
        <v>-2.5746611988710397E-2</v>
      </c>
      <c r="Y592" s="50">
        <f t="shared" si="59"/>
        <v>29.99519268411936</v>
      </c>
    </row>
    <row r="593" spans="7:25" x14ac:dyDescent="0.3">
      <c r="G593" s="38" t="s">
        <v>12</v>
      </c>
      <c r="H593" s="22">
        <v>1</v>
      </c>
      <c r="I593" s="22">
        <v>591</v>
      </c>
      <c r="J593" s="23">
        <v>0</v>
      </c>
      <c r="K593" s="24">
        <f t="shared" si="55"/>
        <v>0</v>
      </c>
      <c r="L593" s="24">
        <f>K593-K592</f>
        <v>0</v>
      </c>
      <c r="M593" s="25">
        <f>$C$5*L593</f>
        <v>0</v>
      </c>
      <c r="N593" s="25">
        <f>(0.5*$C$9*$C$8*$C$7*K593^2)*-1</f>
        <v>0</v>
      </c>
      <c r="O593" s="25">
        <f>M593-N593-C$17</f>
        <v>56.672370000000008</v>
      </c>
      <c r="P593" s="77">
        <f>O593*K593</f>
        <v>0</v>
      </c>
      <c r="Q593" s="81" t="str">
        <f>IF(L593&lt;0,"Braking","Not Braking")</f>
        <v>Not Braking</v>
      </c>
      <c r="R593" s="46">
        <f>(IF(L593&gt;0,(O593*((K593+K592)/2)),0)+R592)</f>
        <v>309008.86063795822</v>
      </c>
      <c r="S593" s="47">
        <f t="shared" si="56"/>
        <v>8.5835794621655068E-2</v>
      </c>
      <c r="T593" s="56">
        <f>IF(L593&lt;0,((O593*((K593+K592)/2))+((N593*((K593+K592)/2))+C$17*((K593+K592)/2))),0)</f>
        <v>0</v>
      </c>
      <c r="U593" s="57">
        <f>IF(L593&lt;0,((O593*((K593+K592)/2))+((N593*((K593+K592)/2))+C$17*((K593+K592)/2))),0)+U592</f>
        <v>-184726.3727816359</v>
      </c>
      <c r="V593" s="58">
        <f t="shared" si="57"/>
        <v>-5.1312881328232196E-2</v>
      </c>
      <c r="W593" s="52">
        <f t="shared" si="54"/>
        <v>-92687.803159357427</v>
      </c>
      <c r="X593" s="53">
        <f t="shared" si="58"/>
        <v>-2.5746611988710397E-2</v>
      </c>
      <c r="Y593" s="50">
        <f t="shared" si="59"/>
        <v>29.99519268411936</v>
      </c>
    </row>
    <row r="594" spans="7:25" x14ac:dyDescent="0.3">
      <c r="G594" s="38" t="s">
        <v>12</v>
      </c>
      <c r="H594" s="22">
        <v>2</v>
      </c>
      <c r="I594" s="22">
        <v>592</v>
      </c>
      <c r="J594" s="23">
        <v>0</v>
      </c>
      <c r="K594" s="24">
        <f t="shared" si="55"/>
        <v>0</v>
      </c>
      <c r="L594" s="24">
        <f>K594-K593</f>
        <v>0</v>
      </c>
      <c r="M594" s="25">
        <f>$C$5*L594</f>
        <v>0</v>
      </c>
      <c r="N594" s="25">
        <f>(0.5*$C$9*$C$8*$C$7*K594^2)*-1</f>
        <v>0</v>
      </c>
      <c r="O594" s="25">
        <f>M594-N594-C$17</f>
        <v>56.672370000000008</v>
      </c>
      <c r="P594" s="77">
        <f>O594*K594</f>
        <v>0</v>
      </c>
      <c r="Q594" s="81" t="str">
        <f>IF(L594&lt;0,"Braking","Not Braking")</f>
        <v>Not Braking</v>
      </c>
      <c r="R594" s="46">
        <f>(IF(L594&gt;0,(O594*((K594+K593)/2)),0)+R593)</f>
        <v>309008.86063795822</v>
      </c>
      <c r="S594" s="47">
        <f t="shared" si="56"/>
        <v>8.5835794621655068E-2</v>
      </c>
      <c r="T594" s="56">
        <f>IF(L594&lt;0,((O594*((K594+K593)/2))+((N594*((K594+K593)/2))+C$17*((K594+K593)/2))),0)</f>
        <v>0</v>
      </c>
      <c r="U594" s="57">
        <f>IF(L594&lt;0,((O594*((K594+K593)/2))+((N594*((K594+K593)/2))+C$17*((K594+K593)/2))),0)+U593</f>
        <v>-184726.3727816359</v>
      </c>
      <c r="V594" s="58">
        <f t="shared" si="57"/>
        <v>-5.1312881328232196E-2</v>
      </c>
      <c r="W594" s="52">
        <f t="shared" si="54"/>
        <v>-92687.803159357427</v>
      </c>
      <c r="X594" s="53">
        <f t="shared" si="58"/>
        <v>-2.5746611988710397E-2</v>
      </c>
      <c r="Y594" s="50">
        <f t="shared" si="59"/>
        <v>29.99519268411936</v>
      </c>
    </row>
    <row r="595" spans="7:25" x14ac:dyDescent="0.3">
      <c r="G595" s="38" t="s">
        <v>12</v>
      </c>
      <c r="H595" s="22">
        <v>3</v>
      </c>
      <c r="I595" s="22">
        <v>593</v>
      </c>
      <c r="J595" s="23">
        <v>0</v>
      </c>
      <c r="K595" s="24">
        <f t="shared" si="55"/>
        <v>0</v>
      </c>
      <c r="L595" s="24">
        <f>K595-K594</f>
        <v>0</v>
      </c>
      <c r="M595" s="25">
        <f>$C$5*L595</f>
        <v>0</v>
      </c>
      <c r="N595" s="25">
        <f>(0.5*$C$9*$C$8*$C$7*K595^2)*-1</f>
        <v>0</v>
      </c>
      <c r="O595" s="25">
        <f>M595-N595-C$17</f>
        <v>56.672370000000008</v>
      </c>
      <c r="P595" s="77">
        <f>O595*K595</f>
        <v>0</v>
      </c>
      <c r="Q595" s="81" t="str">
        <f>IF(L595&lt;0,"Braking","Not Braking")</f>
        <v>Not Braking</v>
      </c>
      <c r="R595" s="46">
        <f>(IF(L595&gt;0,(O595*((K595+K594)/2)),0)+R594)</f>
        <v>309008.86063795822</v>
      </c>
      <c r="S595" s="47">
        <f t="shared" si="56"/>
        <v>8.5835794621655068E-2</v>
      </c>
      <c r="T595" s="56">
        <f>IF(L595&lt;0,((O595*((K595+K594)/2))+((N595*((K595+K594)/2))+C$17*((K595+K594)/2))),0)</f>
        <v>0</v>
      </c>
      <c r="U595" s="57">
        <f>IF(L595&lt;0,((O595*((K595+K594)/2))+((N595*((K595+K594)/2))+C$17*((K595+K594)/2))),0)+U594</f>
        <v>-184726.3727816359</v>
      </c>
      <c r="V595" s="58">
        <f t="shared" si="57"/>
        <v>-5.1312881328232196E-2</v>
      </c>
      <c r="W595" s="52">
        <f t="shared" si="54"/>
        <v>-92687.803159357427</v>
      </c>
      <c r="X595" s="53">
        <f t="shared" si="58"/>
        <v>-2.5746611988710397E-2</v>
      </c>
      <c r="Y595" s="50">
        <f t="shared" si="59"/>
        <v>29.99519268411936</v>
      </c>
    </row>
    <row r="596" spans="7:25" x14ac:dyDescent="0.3">
      <c r="G596" s="38" t="s">
        <v>12</v>
      </c>
      <c r="H596" s="22">
        <v>4</v>
      </c>
      <c r="I596" s="22">
        <v>594</v>
      </c>
      <c r="J596" s="23">
        <v>0</v>
      </c>
      <c r="K596" s="24">
        <f t="shared" si="55"/>
        <v>0</v>
      </c>
      <c r="L596" s="24">
        <f>K596-K595</f>
        <v>0</v>
      </c>
      <c r="M596" s="25">
        <f>$C$5*L596</f>
        <v>0</v>
      </c>
      <c r="N596" s="25">
        <f>(0.5*$C$9*$C$8*$C$7*K596^2)*-1</f>
        <v>0</v>
      </c>
      <c r="O596" s="25">
        <f>M596-N596-C$17</f>
        <v>56.672370000000008</v>
      </c>
      <c r="P596" s="77">
        <f>O596*K596</f>
        <v>0</v>
      </c>
      <c r="Q596" s="81" t="str">
        <f>IF(L596&lt;0,"Braking","Not Braking")</f>
        <v>Not Braking</v>
      </c>
      <c r="R596" s="46">
        <f>(IF(L596&gt;0,(O596*((K596+K595)/2)),0)+R595)</f>
        <v>309008.86063795822</v>
      </c>
      <c r="S596" s="47">
        <f t="shared" si="56"/>
        <v>8.5835794621655068E-2</v>
      </c>
      <c r="T596" s="56">
        <f>IF(L596&lt;0,((O596*((K596+K595)/2))+((N596*((K596+K595)/2))+C$17*((K596+K595)/2))),0)</f>
        <v>0</v>
      </c>
      <c r="U596" s="57">
        <f>IF(L596&lt;0,((O596*((K596+K595)/2))+((N596*((K596+K595)/2))+C$17*((K596+K595)/2))),0)+U595</f>
        <v>-184726.3727816359</v>
      </c>
      <c r="V596" s="58">
        <f t="shared" si="57"/>
        <v>-5.1312881328232196E-2</v>
      </c>
      <c r="W596" s="52">
        <f t="shared" si="54"/>
        <v>-92687.803159357427</v>
      </c>
      <c r="X596" s="53">
        <f t="shared" si="58"/>
        <v>-2.5746611988710397E-2</v>
      </c>
      <c r="Y596" s="50">
        <f t="shared" si="59"/>
        <v>29.99519268411936</v>
      </c>
    </row>
    <row r="597" spans="7:25" x14ac:dyDescent="0.3">
      <c r="G597" s="38" t="s">
        <v>12</v>
      </c>
      <c r="H597" s="22">
        <v>5</v>
      </c>
      <c r="I597" s="22">
        <v>595</v>
      </c>
      <c r="J597" s="23">
        <v>0</v>
      </c>
      <c r="K597" s="24">
        <f t="shared" si="55"/>
        <v>0</v>
      </c>
      <c r="L597" s="24">
        <f>K597-K596</f>
        <v>0</v>
      </c>
      <c r="M597" s="25">
        <f>$C$5*L597</f>
        <v>0</v>
      </c>
      <c r="N597" s="25">
        <f>(0.5*$C$9*$C$8*$C$7*K597^2)*-1</f>
        <v>0</v>
      </c>
      <c r="O597" s="25">
        <f>M597-N597-C$17</f>
        <v>56.672370000000008</v>
      </c>
      <c r="P597" s="77">
        <f>O597*K597</f>
        <v>0</v>
      </c>
      <c r="Q597" s="81" t="str">
        <f>IF(L597&lt;0,"Braking","Not Braking")</f>
        <v>Not Braking</v>
      </c>
      <c r="R597" s="46">
        <f>(IF(L597&gt;0,(O597*((K597+K596)/2)),0)+R596)</f>
        <v>309008.86063795822</v>
      </c>
      <c r="S597" s="47">
        <f t="shared" si="56"/>
        <v>8.5835794621655068E-2</v>
      </c>
      <c r="T597" s="56">
        <f>IF(L597&lt;0,((O597*((K597+K596)/2))+((N597*((K597+K596)/2))+C$17*((K597+K596)/2))),0)</f>
        <v>0</v>
      </c>
      <c r="U597" s="57">
        <f>IF(L597&lt;0,((O597*((K597+K596)/2))+((N597*((K597+K596)/2))+C$17*((K597+K596)/2))),0)+U596</f>
        <v>-184726.3727816359</v>
      </c>
      <c r="V597" s="58">
        <f t="shared" si="57"/>
        <v>-5.1312881328232196E-2</v>
      </c>
      <c r="W597" s="52">
        <f t="shared" si="54"/>
        <v>-92687.803159357427</v>
      </c>
      <c r="X597" s="53">
        <f t="shared" si="58"/>
        <v>-2.5746611988710397E-2</v>
      </c>
      <c r="Y597" s="50">
        <f t="shared" si="59"/>
        <v>29.99519268411936</v>
      </c>
    </row>
    <row r="598" spans="7:25" x14ac:dyDescent="0.3">
      <c r="G598" s="38" t="s">
        <v>12</v>
      </c>
      <c r="H598" s="22">
        <v>6</v>
      </c>
      <c r="I598" s="22">
        <v>596</v>
      </c>
      <c r="J598" s="23">
        <v>0</v>
      </c>
      <c r="K598" s="24">
        <f t="shared" si="55"/>
        <v>0</v>
      </c>
      <c r="L598" s="24">
        <f>K598-K597</f>
        <v>0</v>
      </c>
      <c r="M598" s="25">
        <f>$C$5*L598</f>
        <v>0</v>
      </c>
      <c r="N598" s="25">
        <f>(0.5*$C$9*$C$8*$C$7*K598^2)*-1</f>
        <v>0</v>
      </c>
      <c r="O598" s="25">
        <f>M598-N598-C$17</f>
        <v>56.672370000000008</v>
      </c>
      <c r="P598" s="77">
        <f>O598*K598</f>
        <v>0</v>
      </c>
      <c r="Q598" s="81" t="str">
        <f>IF(L598&lt;0,"Braking","Not Braking")</f>
        <v>Not Braking</v>
      </c>
      <c r="R598" s="46">
        <f>(IF(L598&gt;0,(O598*((K598+K597)/2)),0)+R597)</f>
        <v>309008.86063795822</v>
      </c>
      <c r="S598" s="47">
        <f t="shared" si="56"/>
        <v>8.5835794621655068E-2</v>
      </c>
      <c r="T598" s="56">
        <f>IF(L598&lt;0,((O598*((K598+K597)/2))+((N598*((K598+K597)/2))+C$17*((K598+K597)/2))),0)</f>
        <v>0</v>
      </c>
      <c r="U598" s="57">
        <f>IF(L598&lt;0,((O598*((K598+K597)/2))+((N598*((K598+K597)/2))+C$17*((K598+K597)/2))),0)+U597</f>
        <v>-184726.3727816359</v>
      </c>
      <c r="V598" s="58">
        <f t="shared" si="57"/>
        <v>-5.1312881328232196E-2</v>
      </c>
      <c r="W598" s="52">
        <f t="shared" si="54"/>
        <v>-92687.803159357427</v>
      </c>
      <c r="X598" s="53">
        <f t="shared" si="58"/>
        <v>-2.5746611988710397E-2</v>
      </c>
      <c r="Y598" s="50">
        <f t="shared" si="59"/>
        <v>29.99519268411936</v>
      </c>
    </row>
    <row r="599" spans="7:25" x14ac:dyDescent="0.3">
      <c r="G599" s="38" t="s">
        <v>12</v>
      </c>
      <c r="H599" s="22">
        <v>7</v>
      </c>
      <c r="I599" s="22">
        <v>597</v>
      </c>
      <c r="J599" s="23">
        <v>0</v>
      </c>
      <c r="K599" s="24">
        <f t="shared" si="55"/>
        <v>0</v>
      </c>
      <c r="L599" s="24">
        <f>K599-K598</f>
        <v>0</v>
      </c>
      <c r="M599" s="25">
        <f>$C$5*L599</f>
        <v>0</v>
      </c>
      <c r="N599" s="25">
        <f>(0.5*$C$9*$C$8*$C$7*K599^2)*-1</f>
        <v>0</v>
      </c>
      <c r="O599" s="25">
        <f>M599-N599-C$17</f>
        <v>56.672370000000008</v>
      </c>
      <c r="P599" s="77">
        <f>O599*K599</f>
        <v>0</v>
      </c>
      <c r="Q599" s="81" t="str">
        <f>IF(L599&lt;0,"Braking","Not Braking")</f>
        <v>Not Braking</v>
      </c>
      <c r="R599" s="46">
        <f>(IF(L599&gt;0,(O599*((K599+K598)/2)),0)+R598)</f>
        <v>309008.86063795822</v>
      </c>
      <c r="S599" s="47">
        <f t="shared" si="56"/>
        <v>8.5835794621655068E-2</v>
      </c>
      <c r="T599" s="56">
        <f>IF(L599&lt;0,((O599*((K599+K598)/2))+((N599*((K599+K598)/2))+C$17*((K599+K598)/2))),0)</f>
        <v>0</v>
      </c>
      <c r="U599" s="57">
        <f>IF(L599&lt;0,((O599*((K599+K598)/2))+((N599*((K599+K598)/2))+C$17*((K599+K598)/2))),0)+U598</f>
        <v>-184726.3727816359</v>
      </c>
      <c r="V599" s="58">
        <f t="shared" si="57"/>
        <v>-5.1312881328232196E-2</v>
      </c>
      <c r="W599" s="52">
        <f t="shared" si="54"/>
        <v>-92687.803159357427</v>
      </c>
      <c r="X599" s="53">
        <f t="shared" si="58"/>
        <v>-2.5746611988710397E-2</v>
      </c>
      <c r="Y599" s="50">
        <f t="shared" si="59"/>
        <v>29.99519268411936</v>
      </c>
    </row>
    <row r="600" spans="7:25" x14ac:dyDescent="0.3">
      <c r="G600" s="38" t="s">
        <v>12</v>
      </c>
      <c r="H600" s="22">
        <v>8</v>
      </c>
      <c r="I600" s="22">
        <v>598</v>
      </c>
      <c r="J600" s="23">
        <v>0</v>
      </c>
      <c r="K600" s="24">
        <f t="shared" si="55"/>
        <v>0</v>
      </c>
      <c r="L600" s="24">
        <f>K600-K599</f>
        <v>0</v>
      </c>
      <c r="M600" s="25">
        <f>$C$5*L600</f>
        <v>0</v>
      </c>
      <c r="N600" s="25">
        <f>(0.5*$C$9*$C$8*$C$7*K600^2)*-1</f>
        <v>0</v>
      </c>
      <c r="O600" s="25">
        <f>M600-N600-C$17</f>
        <v>56.672370000000008</v>
      </c>
      <c r="P600" s="77">
        <f>O600*K600</f>
        <v>0</v>
      </c>
      <c r="Q600" s="81" t="str">
        <f>IF(L600&lt;0,"Braking","Not Braking")</f>
        <v>Not Braking</v>
      </c>
      <c r="R600" s="46">
        <f>(IF(L600&gt;0,(O600*((K600+K599)/2)),0)+R599)</f>
        <v>309008.86063795822</v>
      </c>
      <c r="S600" s="47">
        <f t="shared" si="56"/>
        <v>8.5835794621655068E-2</v>
      </c>
      <c r="T600" s="56">
        <f>IF(L600&lt;0,((O600*((K600+K599)/2))+((N600*((K600+K599)/2))+C$17*((K600+K599)/2))),0)</f>
        <v>0</v>
      </c>
      <c r="U600" s="57">
        <f>IF(L600&lt;0,((O600*((K600+K599)/2))+((N600*((K600+K599)/2))+C$17*((K600+K599)/2))),0)+U599</f>
        <v>-184726.3727816359</v>
      </c>
      <c r="V600" s="58">
        <f t="shared" si="57"/>
        <v>-5.1312881328232196E-2</v>
      </c>
      <c r="W600" s="52">
        <f t="shared" si="54"/>
        <v>-92687.803159357427</v>
      </c>
      <c r="X600" s="53">
        <f t="shared" si="58"/>
        <v>-2.5746611988710397E-2</v>
      </c>
      <c r="Y600" s="50">
        <f t="shared" si="59"/>
        <v>29.99519268411936</v>
      </c>
    </row>
    <row r="601" spans="7:25" x14ac:dyDescent="0.3">
      <c r="G601" s="38" t="s">
        <v>12</v>
      </c>
      <c r="H601" s="22">
        <v>9</v>
      </c>
      <c r="I601" s="22">
        <v>599</v>
      </c>
      <c r="J601" s="23">
        <v>0</v>
      </c>
      <c r="K601" s="24">
        <f t="shared" si="55"/>
        <v>0</v>
      </c>
      <c r="L601" s="24">
        <f>K601-K600</f>
        <v>0</v>
      </c>
      <c r="M601" s="25">
        <f>$C$5*L601</f>
        <v>0</v>
      </c>
      <c r="N601" s="25">
        <f>(0.5*$C$9*$C$8*$C$7*K601^2)*-1</f>
        <v>0</v>
      </c>
      <c r="O601" s="25">
        <f>M601-N601-C$17</f>
        <v>56.672370000000008</v>
      </c>
      <c r="P601" s="77">
        <f>O601*K601</f>
        <v>0</v>
      </c>
      <c r="Q601" s="81" t="str">
        <f>IF(L601&lt;0,"Braking","Not Braking")</f>
        <v>Not Braking</v>
      </c>
      <c r="R601" s="46">
        <f>(IF(L601&gt;0,(O601*((K601+K600)/2)),0)+R600)</f>
        <v>309008.86063795822</v>
      </c>
      <c r="S601" s="47">
        <f t="shared" si="56"/>
        <v>8.5835794621655068E-2</v>
      </c>
      <c r="T601" s="56">
        <f>IF(L601&lt;0,((O601*((K601+K600)/2))+((N601*((K601+K600)/2))+C$17*((K601+K600)/2))),0)</f>
        <v>0</v>
      </c>
      <c r="U601" s="57">
        <f>IF(L601&lt;0,((O601*((K601+K600)/2))+((N601*((K601+K600)/2))+C$17*((K601+K600)/2))),0)+U600</f>
        <v>-184726.3727816359</v>
      </c>
      <c r="V601" s="58">
        <f t="shared" si="57"/>
        <v>-5.1312881328232196E-2</v>
      </c>
      <c r="W601" s="52">
        <f t="shared" si="54"/>
        <v>-92687.803159357427</v>
      </c>
      <c r="X601" s="53">
        <f t="shared" si="58"/>
        <v>-2.5746611988710397E-2</v>
      </c>
      <c r="Y601" s="50">
        <f t="shared" si="59"/>
        <v>29.99519268411936</v>
      </c>
    </row>
    <row r="602" spans="7:25" x14ac:dyDescent="0.3">
      <c r="G602" s="38" t="s">
        <v>12</v>
      </c>
      <c r="H602" s="22">
        <v>10</v>
      </c>
      <c r="I602" s="22">
        <v>600</v>
      </c>
      <c r="J602" s="23">
        <v>0</v>
      </c>
      <c r="K602" s="24">
        <f t="shared" si="55"/>
        <v>0</v>
      </c>
      <c r="L602" s="24">
        <f>K602-K601</f>
        <v>0</v>
      </c>
      <c r="M602" s="25">
        <f>$C$5*L602</f>
        <v>0</v>
      </c>
      <c r="N602" s="25">
        <f>(0.5*$C$9*$C$8*$C$7*K602^2)*-1</f>
        <v>0</v>
      </c>
      <c r="O602" s="25">
        <f>M602-N602-C$17</f>
        <v>56.672370000000008</v>
      </c>
      <c r="P602" s="77">
        <f>O602*K602</f>
        <v>0</v>
      </c>
      <c r="Q602" s="81" t="str">
        <f>IF(L602&lt;0,"Braking","Not Braking")</f>
        <v>Not Braking</v>
      </c>
      <c r="R602" s="46">
        <f>(IF(L602&gt;0,(O602*((K602+K601)/2)),0)+R601)</f>
        <v>309008.86063795822</v>
      </c>
      <c r="S602" s="47">
        <f t="shared" si="56"/>
        <v>8.5835794621655068E-2</v>
      </c>
      <c r="T602" s="56">
        <f>IF(L602&lt;0,((O602*((K602+K601)/2))+((N602*((K602+K601)/2))+C$17*((K602+K601)/2))),0)</f>
        <v>0</v>
      </c>
      <c r="U602" s="57">
        <f>IF(L602&lt;0,((O602*((K602+K601)/2))+((N602*((K602+K601)/2))+C$17*((K602+K601)/2))),0)+U601</f>
        <v>-184726.3727816359</v>
      </c>
      <c r="V602" s="58">
        <f t="shared" si="57"/>
        <v>-5.1312881328232196E-2</v>
      </c>
      <c r="W602" s="52">
        <f t="shared" si="54"/>
        <v>-92687.803159357427</v>
      </c>
      <c r="X602" s="53">
        <f t="shared" si="58"/>
        <v>-2.5746611988710397E-2</v>
      </c>
      <c r="Y602" s="50">
        <f t="shared" si="59"/>
        <v>29.99519268411936</v>
      </c>
    </row>
    <row r="603" spans="7:25" x14ac:dyDescent="0.3">
      <c r="G603" s="38" t="s">
        <v>12</v>
      </c>
      <c r="H603" s="22">
        <v>11</v>
      </c>
      <c r="I603" s="22">
        <v>601</v>
      </c>
      <c r="J603" s="23">
        <v>1</v>
      </c>
      <c r="K603" s="24">
        <f t="shared" si="55"/>
        <v>0.27777777777777779</v>
      </c>
      <c r="L603" s="24">
        <f>K603-K602</f>
        <v>0.27777777777777779</v>
      </c>
      <c r="M603" s="25">
        <f>$C$5*L603</f>
        <v>80.236111111111114</v>
      </c>
      <c r="N603" s="25">
        <f>(0.5*$C$9*$C$8*$C$7*K603^2)*-1</f>
        <v>-2.2490542996180553E-2</v>
      </c>
      <c r="O603" s="25">
        <f>M603-N603-C$17</f>
        <v>136.93097165410731</v>
      </c>
      <c r="P603" s="77">
        <f>O603*K603</f>
        <v>38.036381015029811</v>
      </c>
      <c r="Q603" s="81" t="str">
        <f>IF(L603&lt;0,"Braking","Not Braking")</f>
        <v>Not Braking</v>
      </c>
      <c r="R603" s="46">
        <f>(IF(L603&gt;0,(O603*((K603+K602)/2)),0)+R602)</f>
        <v>309027.87882846571</v>
      </c>
      <c r="S603" s="47">
        <f t="shared" si="56"/>
        <v>8.5841077452351588E-2</v>
      </c>
      <c r="T603" s="56">
        <f>IF(L603&lt;0,((O603*((K603+K602)/2))+((N603*((K603+K602)/2))+C$17*((K603+K602)/2))),0)</f>
        <v>0</v>
      </c>
      <c r="U603" s="57">
        <f>IF(L603&lt;0,((O603*((K603+K602)/2))+((N603*((K603+K602)/2))+C$17*((K603+K602)/2))),0)+U602</f>
        <v>-184726.3727816359</v>
      </c>
      <c r="V603" s="58">
        <f t="shared" si="57"/>
        <v>-5.1312881328232196E-2</v>
      </c>
      <c r="W603" s="52">
        <f t="shared" si="54"/>
        <v>-92687.803159357427</v>
      </c>
      <c r="X603" s="53">
        <f t="shared" si="58"/>
        <v>-2.5746611988710397E-2</v>
      </c>
      <c r="Y603" s="50">
        <f t="shared" si="59"/>
        <v>29.993346720282897</v>
      </c>
    </row>
    <row r="604" spans="7:25" x14ac:dyDescent="0.3">
      <c r="G604" s="38" t="s">
        <v>12</v>
      </c>
      <c r="H604" s="22">
        <v>12</v>
      </c>
      <c r="I604" s="22">
        <v>602</v>
      </c>
      <c r="J604" s="23">
        <v>2.1</v>
      </c>
      <c r="K604" s="24">
        <f t="shared" si="55"/>
        <v>0.58333333333333337</v>
      </c>
      <c r="L604" s="24">
        <f>K604-K603</f>
        <v>0.30555555555555558</v>
      </c>
      <c r="M604" s="25">
        <f>$C$5*L604</f>
        <v>88.259722222222237</v>
      </c>
      <c r="N604" s="25">
        <f>(0.5*$C$9*$C$8*$C$7*K604^2)*-1</f>
        <v>-9.9183294613156253E-2</v>
      </c>
      <c r="O604" s="25">
        <f>M604-N604-C$17</f>
        <v>145.03127551683539</v>
      </c>
      <c r="P604" s="77">
        <f>O604*K604</f>
        <v>84.601577384820658</v>
      </c>
      <c r="Q604" s="81" t="str">
        <f>IF(L604&lt;0,"Braking","Not Braking")</f>
        <v>Not Braking</v>
      </c>
      <c r="R604" s="46">
        <f>(IF(L604&gt;0,(O604*((K604+K603)/2)),0)+R603)</f>
        <v>309090.3228498688</v>
      </c>
      <c r="S604" s="47">
        <f t="shared" si="56"/>
        <v>8.585842301385245E-2</v>
      </c>
      <c r="T604" s="56">
        <f>IF(L604&lt;0,((O604*((K604+K603)/2))+((N604*((K604+K603)/2))+C$17*((K604+K603)/2))),0)</f>
        <v>0</v>
      </c>
      <c r="U604" s="57">
        <f>IF(L604&lt;0,((O604*((K604+K603)/2))+((N604*((K604+K603)/2))+C$17*((K604+K603)/2))),0)+U603</f>
        <v>-184726.3727816359</v>
      </c>
      <c r="V604" s="58">
        <f t="shared" si="57"/>
        <v>-5.1312881328232196E-2</v>
      </c>
      <c r="W604" s="52">
        <f t="shared" si="54"/>
        <v>-92687.803159357427</v>
      </c>
      <c r="X604" s="53">
        <f t="shared" si="58"/>
        <v>-2.5746611988710397E-2</v>
      </c>
      <c r="Y604" s="50">
        <f t="shared" si="59"/>
        <v>29.987287309663753</v>
      </c>
    </row>
    <row r="605" spans="7:25" x14ac:dyDescent="0.3">
      <c r="G605" s="38" t="s">
        <v>12</v>
      </c>
      <c r="H605" s="22">
        <v>13</v>
      </c>
      <c r="I605" s="22">
        <v>603</v>
      </c>
      <c r="J605" s="23">
        <v>4.8</v>
      </c>
      <c r="K605" s="24">
        <f t="shared" si="55"/>
        <v>1.3333333333333333</v>
      </c>
      <c r="L605" s="24">
        <f>K605-K604</f>
        <v>0.74999999999999989</v>
      </c>
      <c r="M605" s="25">
        <f>$C$5*L605</f>
        <v>216.63749999999999</v>
      </c>
      <c r="N605" s="25">
        <f>(0.5*$C$9*$C$8*$C$7*K605^2)*-1</f>
        <v>-0.51818211063199993</v>
      </c>
      <c r="O605" s="25">
        <f>M605-N605-C$17</f>
        <v>273.82805211063203</v>
      </c>
      <c r="P605" s="77">
        <f>O605*K605</f>
        <v>365.10406948084267</v>
      </c>
      <c r="Q605" s="81" t="str">
        <f>IF(L605&lt;0,"Braking","Not Braking")</f>
        <v>Not Braking</v>
      </c>
      <c r="R605" s="46">
        <f>(IF(L605&gt;0,(O605*((K605+K604)/2)),0)+R604)</f>
        <v>309352.74139980815</v>
      </c>
      <c r="S605" s="47">
        <f t="shared" si="56"/>
        <v>8.5931317055502263E-2</v>
      </c>
      <c r="T605" s="56">
        <f>IF(L605&lt;0,((O605*((K605+K604)/2))+((N605*((K605+K604)/2))+C$17*((K605+K604)/2))),0)</f>
        <v>0</v>
      </c>
      <c r="U605" s="57">
        <f>IF(L605&lt;0,((O605*((K605+K604)/2))+((N605*((K605+K604)/2))+C$17*((K605+K604)/2))),0)+U604</f>
        <v>-184726.3727816359</v>
      </c>
      <c r="V605" s="58">
        <f t="shared" si="57"/>
        <v>-5.1312881328232196E-2</v>
      </c>
      <c r="W605" s="52">
        <f t="shared" si="54"/>
        <v>-92687.803159357427</v>
      </c>
      <c r="X605" s="53">
        <f t="shared" si="58"/>
        <v>-2.5746611988710397E-2</v>
      </c>
      <c r="Y605" s="50">
        <f t="shared" si="59"/>
        <v>29.961849615409587</v>
      </c>
    </row>
    <row r="606" spans="7:25" x14ac:dyDescent="0.3">
      <c r="G606" s="38" t="s">
        <v>12</v>
      </c>
      <c r="H606" s="22">
        <v>14</v>
      </c>
      <c r="I606" s="22">
        <v>604</v>
      </c>
      <c r="J606" s="23">
        <v>9.1</v>
      </c>
      <c r="K606" s="24">
        <f t="shared" si="55"/>
        <v>2.5277777777777777</v>
      </c>
      <c r="L606" s="24">
        <f>K606-K605</f>
        <v>1.1944444444444444</v>
      </c>
      <c r="M606" s="25">
        <f>$C$5*L606</f>
        <v>345.01527777777778</v>
      </c>
      <c r="N606" s="25">
        <f>(0.5*$C$9*$C$8*$C$7*K606^2)*-1</f>
        <v>-1.8624418655137114</v>
      </c>
      <c r="O606" s="25">
        <f>M606-N606-C$17</f>
        <v>403.55008964329147</v>
      </c>
      <c r="P606" s="77">
        <f>O606*K606</f>
        <v>1020.0849488205423</v>
      </c>
      <c r="Q606" s="81" t="str">
        <f>IF(L606&lt;0,"Braking","Not Braking")</f>
        <v>Not Braking</v>
      </c>
      <c r="R606" s="46">
        <f>(IF(L606&gt;0,(O606*((K606+K605)/2)),0)+R605)</f>
        <v>310131.81726731395</v>
      </c>
      <c r="S606" s="47">
        <f t="shared" si="56"/>
        <v>8.6147727018698314E-2</v>
      </c>
      <c r="T606" s="56">
        <f>IF(L606&lt;0,((O606*((K606+K605)/2))+((N606*((K606+K605)/2))+C$17*((K606+K605)/2))),0)</f>
        <v>0</v>
      </c>
      <c r="U606" s="57">
        <f>IF(L606&lt;0,((O606*((K606+K605)/2))+((N606*((K606+K605)/2))+C$17*((K606+K605)/2))),0)+U605</f>
        <v>-184726.3727816359</v>
      </c>
      <c r="V606" s="58">
        <f t="shared" si="57"/>
        <v>-5.1312881328232196E-2</v>
      </c>
      <c r="W606" s="52">
        <f t="shared" si="54"/>
        <v>-92687.803159357427</v>
      </c>
      <c r="X606" s="53">
        <f t="shared" si="58"/>
        <v>-2.5746611988710397E-2</v>
      </c>
      <c r="Y606" s="50">
        <f t="shared" si="59"/>
        <v>29.886583058798649</v>
      </c>
    </row>
    <row r="607" spans="7:25" x14ac:dyDescent="0.3">
      <c r="G607" s="38" t="s">
        <v>12</v>
      </c>
      <c r="H607" s="22">
        <v>15</v>
      </c>
      <c r="I607" s="22">
        <v>605</v>
      </c>
      <c r="J607" s="23">
        <v>14.2</v>
      </c>
      <c r="K607" s="24">
        <f t="shared" si="55"/>
        <v>3.9444444444444442</v>
      </c>
      <c r="L607" s="24">
        <f>K607-K606</f>
        <v>1.4166666666666665</v>
      </c>
      <c r="M607" s="25">
        <f>$C$5*L607</f>
        <v>409.20416666666665</v>
      </c>
      <c r="N607" s="25">
        <f>(0.5*$C$9*$C$8*$C$7*K607^2)*-1</f>
        <v>-4.5349930897498458</v>
      </c>
      <c r="O607" s="25">
        <f>M607-N607-C$17</f>
        <v>470.41152975641648</v>
      </c>
      <c r="P607" s="77">
        <f>O607*K607</f>
        <v>1855.5121451503094</v>
      </c>
      <c r="Q607" s="81" t="str">
        <f>IF(L607&lt;0,"Braking","Not Braking")</f>
        <v>Not Braking</v>
      </c>
      <c r="R607" s="46">
        <f>(IF(L607&gt;0,(O607*((K607+K606)/2)),0)+R606)</f>
        <v>311654.12124555348</v>
      </c>
      <c r="S607" s="47">
        <f t="shared" si="56"/>
        <v>8.6570589234875969E-2</v>
      </c>
      <c r="T607" s="56">
        <f>IF(L607&lt;0,((O607*((K607+K606)/2))+((N607*((K607+K606)/2))+C$17*((K607+K606)/2))),0)</f>
        <v>0</v>
      </c>
      <c r="U607" s="57">
        <f>IF(L607&lt;0,((O607*((K607+K606)/2))+((N607*((K607+K606)/2))+C$17*((K607+K606)/2))),0)+U606</f>
        <v>-184726.3727816359</v>
      </c>
      <c r="V607" s="58">
        <f t="shared" si="57"/>
        <v>-5.1312881328232196E-2</v>
      </c>
      <c r="W607" s="52">
        <f t="shared" si="54"/>
        <v>-92687.803159357427</v>
      </c>
      <c r="X607" s="53">
        <f t="shared" si="58"/>
        <v>-2.5746611988710397E-2</v>
      </c>
      <c r="Y607" s="50">
        <f t="shared" si="59"/>
        <v>29.740599222279606</v>
      </c>
    </row>
    <row r="608" spans="7:25" x14ac:dyDescent="0.3">
      <c r="G608" s="38" t="s">
        <v>12</v>
      </c>
      <c r="H608" s="22">
        <v>16</v>
      </c>
      <c r="I608" s="22">
        <v>606</v>
      </c>
      <c r="J608" s="23">
        <v>19.8</v>
      </c>
      <c r="K608" s="24">
        <f t="shared" si="55"/>
        <v>5.5</v>
      </c>
      <c r="L608" s="24">
        <f>K608-K607</f>
        <v>1.5555555555555558</v>
      </c>
      <c r="M608" s="25">
        <f>$C$5*L608</f>
        <v>449.32222222222231</v>
      </c>
      <c r="N608" s="25">
        <f>(0.5*$C$9*$C$8*$C$7*K608^2)*-1</f>
        <v>-8.8171924762226244</v>
      </c>
      <c r="O608" s="25">
        <f>M608-N608-C$17</f>
        <v>514.81178469844497</v>
      </c>
      <c r="P608" s="77">
        <f>O608*K608</f>
        <v>2831.4648158414475</v>
      </c>
      <c r="Q608" s="81" t="str">
        <f>IF(L608&lt;0,"Braking","Not Braking")</f>
        <v>Not Braking</v>
      </c>
      <c r="R608" s="46">
        <f>(IF(L608&gt;0,(O608*((K608+K607)/2)),0)+R607)</f>
        <v>314085.17689551838</v>
      </c>
      <c r="S608" s="47">
        <f t="shared" si="56"/>
        <v>8.7245882470977323E-2</v>
      </c>
      <c r="T608" s="56">
        <f>IF(L608&lt;0,((O608*((K608+K607)/2))+((N608*((K608+K607)/2))+C$17*((K608+K607)/2))),0)</f>
        <v>0</v>
      </c>
      <c r="U608" s="57">
        <f>IF(L608&lt;0,((O608*((K608+K607)/2))+((N608*((K608+K607)/2))+C$17*((K608+K607)/2))),0)+U607</f>
        <v>-184726.3727816359</v>
      </c>
      <c r="V608" s="58">
        <f t="shared" si="57"/>
        <v>-5.1312881328232196E-2</v>
      </c>
      <c r="W608" s="52">
        <f t="shared" si="54"/>
        <v>-92687.803159357427</v>
      </c>
      <c r="X608" s="53">
        <f t="shared" si="58"/>
        <v>-2.5746611988710397E-2</v>
      </c>
      <c r="Y608" s="50">
        <f t="shared" si="59"/>
        <v>29.510403539416437</v>
      </c>
    </row>
    <row r="609" spans="7:25" x14ac:dyDescent="0.3">
      <c r="G609" s="38" t="s">
        <v>12</v>
      </c>
      <c r="H609" s="22">
        <v>17</v>
      </c>
      <c r="I609" s="22">
        <v>607</v>
      </c>
      <c r="J609" s="23">
        <v>25.5</v>
      </c>
      <c r="K609" s="24">
        <f t="shared" si="55"/>
        <v>7.083333333333333</v>
      </c>
      <c r="L609" s="24">
        <f>K609-K608</f>
        <v>1.583333333333333</v>
      </c>
      <c r="M609" s="25">
        <f>$C$5*L609</f>
        <v>457.3458333333333</v>
      </c>
      <c r="N609" s="25">
        <f>(0.5*$C$9*$C$8*$C$7*K609^2)*-1</f>
        <v>-14.624475583266403</v>
      </c>
      <c r="O609" s="25">
        <f>M609-N609-C$17</f>
        <v>528.64267891659972</v>
      </c>
      <c r="P609" s="77">
        <f>O609*K609</f>
        <v>3744.5523089925814</v>
      </c>
      <c r="Q609" s="81" t="str">
        <f>IF(L609&lt;0,"Braking","Not Braking")</f>
        <v>Not Braking</v>
      </c>
      <c r="R609" s="46">
        <f>(IF(L609&gt;0,(O609*((K609+K608)/2)),0)+R608)</f>
        <v>317411.22041703534</v>
      </c>
      <c r="S609" s="47">
        <f t="shared" si="56"/>
        <v>8.8169783449176475E-2</v>
      </c>
      <c r="T609" s="56">
        <f>IF(L609&lt;0,((O609*((K609+K608)/2))+((N609*((K609+K608)/2))+C$17*((K609+K608)/2))),0)</f>
        <v>0</v>
      </c>
      <c r="U609" s="57">
        <f>IF(L609&lt;0,((O609*((K609+K608)/2))+((N609*((K609+K608)/2))+C$17*((K609+K608)/2))),0)+U608</f>
        <v>-184726.3727816359</v>
      </c>
      <c r="V609" s="58">
        <f t="shared" si="57"/>
        <v>-5.1312881328232196E-2</v>
      </c>
      <c r="W609" s="52">
        <f t="shared" si="54"/>
        <v>-92687.803159357427</v>
      </c>
      <c r="X609" s="53">
        <f t="shared" si="58"/>
        <v>-2.5746611988710397E-2</v>
      </c>
      <c r="Y609" s="50">
        <f t="shared" si="59"/>
        <v>29.201174122823453</v>
      </c>
    </row>
    <row r="610" spans="7:25" x14ac:dyDescent="0.3">
      <c r="G610" s="38" t="s">
        <v>12</v>
      </c>
      <c r="H610" s="22">
        <v>18</v>
      </c>
      <c r="I610" s="22">
        <v>608</v>
      </c>
      <c r="J610" s="23">
        <v>30.5</v>
      </c>
      <c r="K610" s="24">
        <f t="shared" si="55"/>
        <v>8.4722222222222214</v>
      </c>
      <c r="L610" s="24">
        <f>K610-K609</f>
        <v>1.3888888888888884</v>
      </c>
      <c r="M610" s="25">
        <f>$C$5*L610</f>
        <v>401.18055555555543</v>
      </c>
      <c r="N610" s="25">
        <f>(0.5*$C$9*$C$8*$C$7*K610^2)*-1</f>
        <v>-20.921827622196954</v>
      </c>
      <c r="O610" s="25">
        <f>M610-N610-C$17</f>
        <v>478.77475317775236</v>
      </c>
      <c r="P610" s="77">
        <f>O610*K610</f>
        <v>4056.2861033115128</v>
      </c>
      <c r="Q610" s="81" t="str">
        <f>IF(L610&lt;0,"Braking","Not Braking")</f>
        <v>Not Braking</v>
      </c>
      <c r="R610" s="46">
        <f>(IF(L610&gt;0,(O610*((K610+K609)/2)),0)+R609)</f>
        <v>321135.02405286231</v>
      </c>
      <c r="S610" s="47">
        <f t="shared" si="56"/>
        <v>8.9204173348017307E-2</v>
      </c>
      <c r="T610" s="56">
        <f>IF(L610&lt;0,((O610*((K610+K609)/2))+((N610*((K610+K609)/2))+C$17*((K610+K609)/2))),0)</f>
        <v>0</v>
      </c>
      <c r="U610" s="57">
        <f>IF(L610&lt;0,((O610*((K610+K609)/2))+((N610*((K610+K609)/2))+C$17*((K610+K609)/2))),0)+U609</f>
        <v>-184726.3727816359</v>
      </c>
      <c r="V610" s="58">
        <f t="shared" si="57"/>
        <v>-5.1312881328232196E-2</v>
      </c>
      <c r="W610" s="52">
        <f t="shared" si="54"/>
        <v>-92687.803159357427</v>
      </c>
      <c r="X610" s="53">
        <f t="shared" si="58"/>
        <v>-2.5746611988710397E-2</v>
      </c>
      <c r="Y610" s="50">
        <f t="shared" si="59"/>
        <v>28.862564409698276</v>
      </c>
    </row>
    <row r="611" spans="7:25" x14ac:dyDescent="0.3">
      <c r="G611" s="38" t="s">
        <v>12</v>
      </c>
      <c r="H611" s="22">
        <v>19</v>
      </c>
      <c r="I611" s="22">
        <v>609</v>
      </c>
      <c r="J611" s="23">
        <v>34.799999999999997</v>
      </c>
      <c r="K611" s="24">
        <f t="shared" si="55"/>
        <v>9.6666666666666661</v>
      </c>
      <c r="L611" s="24">
        <f>K611-K610</f>
        <v>1.1944444444444446</v>
      </c>
      <c r="M611" s="25">
        <f>$C$5*L611</f>
        <v>345.01527777777784</v>
      </c>
      <c r="N611" s="25">
        <f>(0.5*$C$9*$C$8*$C$7*K611^2)*-1</f>
        <v>-27.23694719009449</v>
      </c>
      <c r="O611" s="25">
        <f>M611-N611-C$17</f>
        <v>428.92459496787234</v>
      </c>
      <c r="P611" s="77">
        <f>O611*K611</f>
        <v>4146.2710846894324</v>
      </c>
      <c r="Q611" s="81" t="str">
        <f>IF(L611&lt;0,"Braking","Not Braking")</f>
        <v>Not Braking</v>
      </c>
      <c r="R611" s="46">
        <f>(IF(L611&gt;0,(O611*((K611+K610)/2)),0)+R610)</f>
        <v>325025.13183777925</v>
      </c>
      <c r="S611" s="47">
        <f t="shared" si="56"/>
        <v>9.028475884382757E-2</v>
      </c>
      <c r="T611" s="56">
        <f>IF(L611&lt;0,((O611*((K611+K610)/2))+((N611*((K611+K610)/2))+C$17*((K611+K610)/2))),0)</f>
        <v>0</v>
      </c>
      <c r="U611" s="57">
        <f>IF(L611&lt;0,((O611*((K611+K610)/2))+((N611*((K611+K610)/2))+C$17*((K611+K610)/2))),0)+U610</f>
        <v>-184726.3727816359</v>
      </c>
      <c r="V611" s="58">
        <f t="shared" si="57"/>
        <v>-5.1312881328232196E-2</v>
      </c>
      <c r="W611" s="52">
        <f t="shared" si="54"/>
        <v>-92687.803159357427</v>
      </c>
      <c r="X611" s="53">
        <f t="shared" si="58"/>
        <v>-2.5746611988710397E-2</v>
      </c>
      <c r="Y611" s="50">
        <f t="shared" si="59"/>
        <v>28.517118856402192</v>
      </c>
    </row>
    <row r="612" spans="7:25" x14ac:dyDescent="0.3">
      <c r="G612" s="38" t="s">
        <v>12</v>
      </c>
      <c r="H612" s="22">
        <v>20</v>
      </c>
      <c r="I612" s="22">
        <v>610</v>
      </c>
      <c r="J612" s="23">
        <v>38.799999999999997</v>
      </c>
      <c r="K612" s="24">
        <f t="shared" si="55"/>
        <v>10.777777777777777</v>
      </c>
      <c r="L612" s="24">
        <f>K612-K611</f>
        <v>1.1111111111111107</v>
      </c>
      <c r="M612" s="25">
        <f>$C$5*L612</f>
        <v>320.94444444444434</v>
      </c>
      <c r="N612" s="25">
        <f>(0.5*$C$9*$C$8*$C$7*K612^2)*-1</f>
        <v>-33.858163048170049</v>
      </c>
      <c r="O612" s="25">
        <f>M612-N612-C$17</f>
        <v>411.47497749261441</v>
      </c>
      <c r="P612" s="77">
        <f>O612*K612</f>
        <v>4434.7858685315105</v>
      </c>
      <c r="Q612" s="81" t="str">
        <f>IF(L612&lt;0,"Braking","Not Braking")</f>
        <v>Not Braking</v>
      </c>
      <c r="R612" s="46">
        <f>(IF(L612&gt;0,(O612*((K612+K611)/2)),0)+R611)</f>
        <v>329231.32049659261</v>
      </c>
      <c r="S612" s="47">
        <f t="shared" si="56"/>
        <v>9.1453144582386833E-2</v>
      </c>
      <c r="T612" s="56">
        <f>IF(L612&lt;0,((O612*((K612+K611)/2))+((N612*((K612+K611)/2))+C$17*((K612+K611)/2))),0)</f>
        <v>0</v>
      </c>
      <c r="U612" s="57">
        <f>IF(L612&lt;0,((O612*((K612+K611)/2))+((N612*((K612+K611)/2))+C$17*((K612+K611)/2))),0)+U611</f>
        <v>-184726.3727816359</v>
      </c>
      <c r="V612" s="58">
        <f t="shared" si="57"/>
        <v>-5.1312881328232196E-2</v>
      </c>
      <c r="W612" s="52">
        <f t="shared" si="54"/>
        <v>-92687.803159357427</v>
      </c>
      <c r="X612" s="53">
        <f t="shared" si="58"/>
        <v>-2.5746611988710397E-2</v>
      </c>
      <c r="Y612" s="50">
        <f t="shared" si="59"/>
        <v>28.152790269028099</v>
      </c>
    </row>
    <row r="613" spans="7:25" x14ac:dyDescent="0.3">
      <c r="G613" s="38" t="s">
        <v>12</v>
      </c>
      <c r="H613" s="22">
        <v>21</v>
      </c>
      <c r="I613" s="22">
        <v>611</v>
      </c>
      <c r="J613" s="23">
        <v>42.9</v>
      </c>
      <c r="K613" s="24">
        <f t="shared" si="55"/>
        <v>11.916666666666666</v>
      </c>
      <c r="L613" s="24">
        <f>K613-K612</f>
        <v>1.1388888888888893</v>
      </c>
      <c r="M613" s="25">
        <f>$C$5*L613</f>
        <v>328.96805555555568</v>
      </c>
      <c r="N613" s="25">
        <f>(0.5*$C$9*$C$8*$C$7*K613^2)*-1</f>
        <v>-41.391820235600647</v>
      </c>
      <c r="O613" s="25">
        <f>M613-N613-C$17</f>
        <v>427.03224579115636</v>
      </c>
      <c r="P613" s="77">
        <f>O613*K613</f>
        <v>5088.8009290112795</v>
      </c>
      <c r="Q613" s="81" t="str">
        <f>IF(L613&lt;0,"Braking","Not Braking")</f>
        <v>Not Braking</v>
      </c>
      <c r="R613" s="46">
        <f>(IF(L613&gt;0,(O613*((K613+K612)/2)),0)+R612)</f>
        <v>334076.9502856395</v>
      </c>
      <c r="S613" s="47">
        <f t="shared" si="56"/>
        <v>9.2799152857122078E-2</v>
      </c>
      <c r="T613" s="56">
        <f>IF(L613&lt;0,((O613*((K613+K612)/2))+((N613*((K613+K612)/2))+C$17*((K613+K612)/2))),0)</f>
        <v>0</v>
      </c>
      <c r="U613" s="57">
        <f>IF(L613&lt;0,((O613*((K613+K612)/2))+((N613*((K613+K612)/2))+C$17*((K613+K612)/2))),0)+U612</f>
        <v>-184726.3727816359</v>
      </c>
      <c r="V613" s="58">
        <f t="shared" si="57"/>
        <v>-5.1312881328232196E-2</v>
      </c>
      <c r="W613" s="52">
        <f t="shared" si="54"/>
        <v>-92687.803159357427</v>
      </c>
      <c r="X613" s="53">
        <f t="shared" si="58"/>
        <v>-2.5746611988710397E-2</v>
      </c>
      <c r="Y613" s="50">
        <f t="shared" si="59"/>
        <v>27.74444722394297</v>
      </c>
    </row>
    <row r="614" spans="7:25" x14ac:dyDescent="0.3">
      <c r="G614" s="38" t="s">
        <v>12</v>
      </c>
      <c r="H614" s="22">
        <v>22</v>
      </c>
      <c r="I614" s="22">
        <v>612</v>
      </c>
      <c r="J614" s="23">
        <v>46.4</v>
      </c>
      <c r="K614" s="24">
        <f t="shared" si="55"/>
        <v>12.888888888888888</v>
      </c>
      <c r="L614" s="24">
        <f>K614-K613</f>
        <v>0.97222222222222143</v>
      </c>
      <c r="M614" s="25">
        <f>$C$5*L614</f>
        <v>280.82638888888869</v>
      </c>
      <c r="N614" s="25">
        <f>(0.5*$C$9*$C$8*$C$7*K614^2)*-1</f>
        <v>-48.42123944905687</v>
      </c>
      <c r="O614" s="25">
        <f>M614-N614-C$17</f>
        <v>385.91999833794557</v>
      </c>
      <c r="P614" s="77">
        <f>O614*K614</f>
        <v>4974.0799785779645</v>
      </c>
      <c r="Q614" s="81" t="str">
        <f>IF(L614&lt;0,"Braking","Not Braking")</f>
        <v>Not Braking</v>
      </c>
      <c r="R614" s="46">
        <f>(IF(L614&gt;0,(O614*((K614+K613)/2)),0)+R613)</f>
        <v>338863.43026502541</v>
      </c>
      <c r="S614" s="47">
        <f t="shared" si="56"/>
        <v>9.4128730629173721E-2</v>
      </c>
      <c r="T614" s="56">
        <f>IF(L614&lt;0,((O614*((K614+K613)/2))+((N614*((K614+K613)/2))+C$17*((K614+K613)/2))),0)</f>
        <v>0</v>
      </c>
      <c r="U614" s="57">
        <f>IF(L614&lt;0,((O614*((K614+K613)/2))+((N614*((K614+K613)/2))+C$17*((K614+K613)/2))),0)+U613</f>
        <v>-184726.3727816359</v>
      </c>
      <c r="V614" s="58">
        <f t="shared" si="57"/>
        <v>-5.1312881328232196E-2</v>
      </c>
      <c r="W614" s="52">
        <f t="shared" si="54"/>
        <v>-92687.803159357427</v>
      </c>
      <c r="X614" s="53">
        <f t="shared" si="58"/>
        <v>-2.5746611988710397E-2</v>
      </c>
      <c r="Y614" s="50">
        <f t="shared" si="59"/>
        <v>27.352554120952565</v>
      </c>
    </row>
    <row r="615" spans="7:25" x14ac:dyDescent="0.3">
      <c r="G615" s="38" t="s">
        <v>12</v>
      </c>
      <c r="H615" s="22">
        <v>23</v>
      </c>
      <c r="I615" s="22">
        <v>613</v>
      </c>
      <c r="J615" s="23">
        <v>48.3</v>
      </c>
      <c r="K615" s="24">
        <f t="shared" si="55"/>
        <v>13.416666666666666</v>
      </c>
      <c r="L615" s="24">
        <f>K615-K614</f>
        <v>0.52777777777777857</v>
      </c>
      <c r="M615" s="25">
        <f>$C$5*L615</f>
        <v>152.44861111111135</v>
      </c>
      <c r="N615" s="25">
        <f>(0.5*$C$9*$C$8*$C$7*K615^2)*-1</f>
        <v>-52.467962850359648</v>
      </c>
      <c r="O615" s="25">
        <f>M615-N615-C$17</f>
        <v>261.58894396147099</v>
      </c>
      <c r="P615" s="77">
        <f>O615*K615</f>
        <v>3509.6516648164024</v>
      </c>
      <c r="Q615" s="81" t="str">
        <f>IF(L615&lt;0,"Braking","Not Braking")</f>
        <v>Not Braking</v>
      </c>
      <c r="R615" s="46">
        <f>(IF(L615&gt;0,(O615*((K615+K614)/2)),0)+R614)</f>
        <v>342304.05151407421</v>
      </c>
      <c r="S615" s="47">
        <f t="shared" si="56"/>
        <v>9.5084458753909501E-2</v>
      </c>
      <c r="T615" s="56">
        <f>IF(L615&lt;0,((O615*((K615+K614)/2))+((N615*((K615+K614)/2))+C$17*((K615+K614)/2))),0)</f>
        <v>0</v>
      </c>
      <c r="U615" s="57">
        <f>IF(L615&lt;0,((O615*((K615+K614)/2))+((N615*((K615+K614)/2))+C$17*((K615+K614)/2))),0)+U614</f>
        <v>-184726.3727816359</v>
      </c>
      <c r="V615" s="58">
        <f t="shared" si="57"/>
        <v>-5.1312881328232196E-2</v>
      </c>
      <c r="W615" s="52">
        <f t="shared" si="54"/>
        <v>-92687.803159357427</v>
      </c>
      <c r="X615" s="53">
        <f t="shared" si="58"/>
        <v>-2.5746611988710397E-2</v>
      </c>
      <c r="Y615" s="50">
        <f t="shared" si="59"/>
        <v>27.077623752737402</v>
      </c>
    </row>
    <row r="616" spans="7:25" x14ac:dyDescent="0.3">
      <c r="G616" s="38" t="s">
        <v>12</v>
      </c>
      <c r="H616" s="22">
        <v>24</v>
      </c>
      <c r="I616" s="22">
        <v>614</v>
      </c>
      <c r="J616" s="23">
        <v>48.7</v>
      </c>
      <c r="K616" s="24">
        <f t="shared" si="55"/>
        <v>13.527777777777779</v>
      </c>
      <c r="L616" s="24">
        <f>K616-K615</f>
        <v>0.11111111111111249</v>
      </c>
      <c r="M616" s="25">
        <f>$C$5*L616</f>
        <v>32.094444444444846</v>
      </c>
      <c r="N616" s="25">
        <f>(0.5*$C$9*$C$8*$C$7*K616^2)*-1</f>
        <v>-53.340595918611456</v>
      </c>
      <c r="O616" s="25">
        <f>M616-N616-C$17</f>
        <v>142.10741036305632</v>
      </c>
      <c r="P616" s="77">
        <f>O616*K616</f>
        <v>1922.3974679669009</v>
      </c>
      <c r="Q616" s="81" t="str">
        <f>IF(L616&lt;0,"Braking","Not Braking")</f>
        <v>Not Braking</v>
      </c>
      <c r="R616" s="46">
        <f>(IF(L616&gt;0,(O616*((K616+K615)/2)),0)+R615)</f>
        <v>344218.55412590981</v>
      </c>
      <c r="S616" s="47">
        <f t="shared" si="56"/>
        <v>9.5616265034974945E-2</v>
      </c>
      <c r="T616" s="56">
        <f>IF(L616&lt;0,((O616*((K616+K615)/2))+((N616*((K616+K615)/2))+C$17*((K616+K615)/2))),0)</f>
        <v>0</v>
      </c>
      <c r="U616" s="57">
        <f>IF(L616&lt;0,((O616*((K616+K615)/2))+((N616*((K616+K615)/2))+C$17*((K616+K615)/2))),0)+U615</f>
        <v>-184726.3727816359</v>
      </c>
      <c r="V616" s="58">
        <f t="shared" si="57"/>
        <v>-5.1312881328232196E-2</v>
      </c>
      <c r="W616" s="52">
        <f t="shared" si="54"/>
        <v>-92687.803159357427</v>
      </c>
      <c r="X616" s="53">
        <f t="shared" si="58"/>
        <v>-2.5746611988710397E-2</v>
      </c>
      <c r="Y616" s="50">
        <f t="shared" si="59"/>
        <v>26.927021233565952</v>
      </c>
    </row>
    <row r="617" spans="7:25" x14ac:dyDescent="0.3">
      <c r="G617" s="38" t="s">
        <v>12</v>
      </c>
      <c r="H617" s="22">
        <v>25</v>
      </c>
      <c r="I617" s="22">
        <v>615</v>
      </c>
      <c r="J617" s="23">
        <v>48.5</v>
      </c>
      <c r="K617" s="24">
        <f t="shared" si="55"/>
        <v>13.472222222222221</v>
      </c>
      <c r="L617" s="24">
        <f>K617-K616</f>
        <v>-5.5555555555557135E-2</v>
      </c>
      <c r="M617" s="25">
        <f>$C$5*L617</f>
        <v>-16.047222222222679</v>
      </c>
      <c r="N617" s="25">
        <f>(0.5*$C$9*$C$8*$C$7*K617^2)*-1</f>
        <v>-52.903379762765695</v>
      </c>
      <c r="O617" s="25">
        <f>M617-N617-C$17</f>
        <v>93.528527540543024</v>
      </c>
      <c r="P617" s="77">
        <f>O617*K617</f>
        <v>1260.0371071434267</v>
      </c>
      <c r="Q617" s="81" t="str">
        <f>IF(L617&lt;0,"Braking","Not Braking")</f>
        <v>Braking</v>
      </c>
      <c r="R617" s="46">
        <f>(IF(L617&gt;0,(O617*((K617+K616)/2)),0)+R616)</f>
        <v>344218.55412590981</v>
      </c>
      <c r="S617" s="47">
        <f t="shared" si="56"/>
        <v>9.5616265034974945E-2</v>
      </c>
      <c r="T617" s="56">
        <f>IF(L617&lt;0,((O617*((K617+K616)/2))+((N617*((K617+K616)/2))+C$17*((K617+K616)/2))),0)</f>
        <v>-216.63750000000618</v>
      </c>
      <c r="U617" s="57">
        <f>IF(L617&lt;0,((O617*((K617+K616)/2))+((N617*((K617+K616)/2))+C$17*((K617+K616)/2))),0)+U616</f>
        <v>-184943.01028163591</v>
      </c>
      <c r="V617" s="58">
        <f t="shared" si="57"/>
        <v>-5.1373058411565531E-2</v>
      </c>
      <c r="W617" s="52">
        <f t="shared" si="54"/>
        <v>-92796.502603051224</v>
      </c>
      <c r="X617" s="53">
        <f t="shared" si="58"/>
        <v>-2.5776806278625341E-2</v>
      </c>
      <c r="Y617" s="50">
        <f t="shared" si="59"/>
        <v>26.958599846162766</v>
      </c>
    </row>
    <row r="618" spans="7:25" x14ac:dyDescent="0.3">
      <c r="G618" s="38" t="s">
        <v>12</v>
      </c>
      <c r="H618" s="22">
        <v>26</v>
      </c>
      <c r="I618" s="22">
        <v>616</v>
      </c>
      <c r="J618" s="23">
        <v>48.4</v>
      </c>
      <c r="K618" s="24">
        <f t="shared" si="55"/>
        <v>13.444444444444443</v>
      </c>
      <c r="L618" s="24">
        <f>K618-K617</f>
        <v>-2.7777777777778567E-2</v>
      </c>
      <c r="M618" s="25">
        <f>$C$5*L618</f>
        <v>-8.0236111111113395</v>
      </c>
      <c r="N618" s="25">
        <f>(0.5*$C$9*$C$8*$C$7*K618^2)*-1</f>
        <v>-52.685446401132701</v>
      </c>
      <c r="O618" s="25">
        <f>M618-N618-C$17</f>
        <v>101.33420529002137</v>
      </c>
      <c r="P618" s="77">
        <f>O618*K618</f>
        <v>1362.3820933436205</v>
      </c>
      <c r="Q618" s="81" t="str">
        <f>IF(L618&lt;0,"Braking","Not Braking")</f>
        <v>Braking</v>
      </c>
      <c r="R618" s="46">
        <f>(IF(L618&gt;0,(O618*((K618+K617)/2)),0)+R617)</f>
        <v>344218.55412590981</v>
      </c>
      <c r="S618" s="47">
        <f t="shared" si="56"/>
        <v>9.5616265034974945E-2</v>
      </c>
      <c r="T618" s="56">
        <f>IF(L618&lt;0,((O618*((K618+K617)/2))+((N618*((K618+K617)/2))+C$17*((K618+K617)/2))),0)</f>
        <v>-107.98443287037344</v>
      </c>
      <c r="U618" s="57">
        <f>IF(L618&lt;0,((O618*((K618+K617)/2))+((N618*((K618+K617)/2))+C$17*((K618+K617)/2))),0)+U617</f>
        <v>-185050.99471450629</v>
      </c>
      <c r="V618" s="58">
        <f t="shared" si="57"/>
        <v>-5.1403054087362857E-2</v>
      </c>
      <c r="W618" s="52">
        <f t="shared" si="54"/>
        <v>-92850.684578843036</v>
      </c>
      <c r="X618" s="53">
        <f t="shared" si="58"/>
        <v>-2.57918568274564E-2</v>
      </c>
      <c r="Y618" s="50">
        <f t="shared" si="59"/>
        <v>26.974340420034331</v>
      </c>
    </row>
    <row r="619" spans="7:25" x14ac:dyDescent="0.3">
      <c r="G619" s="38" t="s">
        <v>12</v>
      </c>
      <c r="H619" s="22">
        <v>27</v>
      </c>
      <c r="I619" s="22">
        <v>617</v>
      </c>
      <c r="J619" s="23">
        <v>48.2</v>
      </c>
      <c r="K619" s="24">
        <f t="shared" si="55"/>
        <v>13.388888888888889</v>
      </c>
      <c r="L619" s="24">
        <f>K619-K618</f>
        <v>-5.5555555555553582E-2</v>
      </c>
      <c r="M619" s="25">
        <f>$C$5*L619</f>
        <v>-16.047222222221652</v>
      </c>
      <c r="N619" s="25">
        <f>(0.5*$C$9*$C$8*$C$7*K619^2)*-1</f>
        <v>-52.250929110446506</v>
      </c>
      <c r="O619" s="25">
        <f>M619-N619-C$17</f>
        <v>92.876076888224873</v>
      </c>
      <c r="P619" s="77">
        <f>O619*K619</f>
        <v>1243.5074738923443</v>
      </c>
      <c r="Q619" s="81" t="str">
        <f>IF(L619&lt;0,"Braking","Not Braking")</f>
        <v>Braking</v>
      </c>
      <c r="R619" s="46">
        <f>(IF(L619&gt;0,(O619*((K619+K618)/2)),0)+R618)</f>
        <v>344218.55412590981</v>
      </c>
      <c r="S619" s="47">
        <f t="shared" si="56"/>
        <v>9.5616265034974945E-2</v>
      </c>
      <c r="T619" s="56">
        <f>IF(L619&lt;0,((O619*((K619+K618)/2))+((N619*((K619+K618)/2))+C$17*((K619+K618)/2))),0)</f>
        <v>-215.3002314814737</v>
      </c>
      <c r="U619" s="57">
        <f>IF(L619&lt;0,((O619*((K619+K618)/2))+((N619*((K619+K618)/2))+C$17*((K619+K618)/2))),0)+U618</f>
        <v>-185266.29494598776</v>
      </c>
      <c r="V619" s="58">
        <f t="shared" si="57"/>
        <v>-5.1462859707218818E-2</v>
      </c>
      <c r="W619" s="52">
        <f t="shared" ref="W619:W682" si="60">($C$11^2*$C$12^2*$C$13^2*$C$14*T619)+IF(W618&lt;0,+W618,0)</f>
        <v>-92958.713038316491</v>
      </c>
      <c r="X619" s="53">
        <f t="shared" si="58"/>
        <v>-2.5821864732865692E-2</v>
      </c>
      <c r="Y619" s="50">
        <f t="shared" si="59"/>
        <v>27.005724102923761</v>
      </c>
    </row>
    <row r="620" spans="7:25" x14ac:dyDescent="0.3">
      <c r="G620" s="38" t="s">
        <v>12</v>
      </c>
      <c r="H620" s="22">
        <v>28</v>
      </c>
      <c r="I620" s="22">
        <v>618</v>
      </c>
      <c r="J620" s="23">
        <v>47.8</v>
      </c>
      <c r="K620" s="24">
        <f t="shared" si="55"/>
        <v>13.277777777777777</v>
      </c>
      <c r="L620" s="24">
        <f>K620-K619</f>
        <v>-0.11111111111111249</v>
      </c>
      <c r="M620" s="25">
        <f>$C$5*L620</f>
        <v>-32.094444444444846</v>
      </c>
      <c r="N620" s="25">
        <f>(0.5*$C$9*$C$8*$C$7*K620^2)*-1</f>
        <v>-51.38729225939317</v>
      </c>
      <c r="O620" s="25">
        <f>M620-N620-C$17</f>
        <v>75.965217814948332</v>
      </c>
      <c r="P620" s="77">
        <f>O620*K620</f>
        <v>1008.6492809873695</v>
      </c>
      <c r="Q620" s="81" t="str">
        <f>IF(L620&lt;0,"Braking","Not Braking")</f>
        <v>Braking</v>
      </c>
      <c r="R620" s="46">
        <f>(IF(L620&gt;0,(O620*((K620+K619)/2)),0)+R619)</f>
        <v>344218.55412590981</v>
      </c>
      <c r="S620" s="47">
        <f t="shared" si="56"/>
        <v>9.5616265034974945E-2</v>
      </c>
      <c r="T620" s="56">
        <f>IF(L620&lt;0,((O620*((K620+K619)/2))+((N620*((K620+K619)/2))+C$17*((K620+K619)/2))),0)</f>
        <v>-427.92592592593132</v>
      </c>
      <c r="U620" s="57">
        <f>IF(L620&lt;0,((O620*((K620+K619)/2))+((N620*((K620+K619)/2))+C$17*((K620+K619)/2))),0)+U619</f>
        <v>-185694.22087191368</v>
      </c>
      <c r="V620" s="58">
        <f t="shared" si="57"/>
        <v>-5.1581728019976021E-2</v>
      </c>
      <c r="W620" s="52">
        <f t="shared" si="60"/>
        <v>-93173.427988822747</v>
      </c>
      <c r="X620" s="53">
        <f t="shared" si="58"/>
        <v>-2.5881507774672984E-2</v>
      </c>
      <c r="Y620" s="50">
        <f t="shared" si="59"/>
        <v>27.068101609287844</v>
      </c>
    </row>
    <row r="621" spans="7:25" x14ac:dyDescent="0.3">
      <c r="G621" s="38" t="s">
        <v>12</v>
      </c>
      <c r="H621" s="22">
        <v>29</v>
      </c>
      <c r="I621" s="22">
        <v>619</v>
      </c>
      <c r="J621" s="23">
        <v>47</v>
      </c>
      <c r="K621" s="24">
        <f t="shared" si="55"/>
        <v>13.055555555555555</v>
      </c>
      <c r="L621" s="24">
        <f>K621-K620</f>
        <v>-0.22222222222222143</v>
      </c>
      <c r="M621" s="25">
        <f>$C$5*L621</f>
        <v>-64.18888888888867</v>
      </c>
      <c r="N621" s="25">
        <f>(0.5*$C$9*$C$8*$C$7*K621^2)*-1</f>
        <v>-49.681609478562834</v>
      </c>
      <c r="O621" s="25">
        <f>M621-N621-C$17</f>
        <v>42.165090589674172</v>
      </c>
      <c r="P621" s="77">
        <f>O621*K621</f>
        <v>550.48868269852392</v>
      </c>
      <c r="Q621" s="81" t="str">
        <f>IF(L621&lt;0,"Braking","Not Braking")</f>
        <v>Braking</v>
      </c>
      <c r="R621" s="46">
        <f>(IF(L621&gt;0,(O621*((K621+K620)/2)),0)+R620)</f>
        <v>344218.55412590981</v>
      </c>
      <c r="S621" s="47">
        <f t="shared" si="56"/>
        <v>9.5616265034974945E-2</v>
      </c>
      <c r="T621" s="56">
        <f>IF(L621&lt;0,((O621*((K621+K620)/2))+((N621*((K621+K620)/2))+C$17*((K621+K620)/2))),0)</f>
        <v>-845.1537037037009</v>
      </c>
      <c r="U621" s="57">
        <f>IF(L621&lt;0,((O621*((K621+K620)/2))+((N621*((K621+K620)/2))+C$17*((K621+K620)/2))),0)+U620</f>
        <v>-186539.37457561737</v>
      </c>
      <c r="V621" s="58">
        <f t="shared" si="57"/>
        <v>-5.1816492937671495E-2</v>
      </c>
      <c r="W621" s="52">
        <f t="shared" si="60"/>
        <v>-93597.490016072596</v>
      </c>
      <c r="X621" s="53">
        <f t="shared" si="58"/>
        <v>-2.5999302782242387E-2</v>
      </c>
      <c r="Y621" s="50">
        <f t="shared" si="59"/>
        <v>27.191297184356916</v>
      </c>
    </row>
    <row r="622" spans="7:25" x14ac:dyDescent="0.3">
      <c r="G622" s="38" t="s">
        <v>12</v>
      </c>
      <c r="H622" s="22">
        <v>30</v>
      </c>
      <c r="I622" s="22">
        <v>620</v>
      </c>
      <c r="J622" s="23">
        <v>45.9</v>
      </c>
      <c r="K622" s="24">
        <f t="shared" si="55"/>
        <v>12.75</v>
      </c>
      <c r="L622" s="24">
        <f>K622-K621</f>
        <v>-0.30555555555555536</v>
      </c>
      <c r="M622" s="25">
        <f>$C$5*L622</f>
        <v>-88.259722222222166</v>
      </c>
      <c r="N622" s="25">
        <f>(0.5*$C$9*$C$8*$C$7*K622^2)*-1</f>
        <v>-47.38330088978315</v>
      </c>
      <c r="O622" s="25">
        <f>M622-N622-C$17</f>
        <v>15.795948667560992</v>
      </c>
      <c r="P622" s="77">
        <f>O622*K622</f>
        <v>201.39834551140265</v>
      </c>
      <c r="Q622" s="81" t="str">
        <f>IF(L622&lt;0,"Braking","Not Braking")</f>
        <v>Braking</v>
      </c>
      <c r="R622" s="46">
        <f>(IF(L622&gt;0,(O622*((K622+K621)/2)),0)+R621)</f>
        <v>344218.55412590981</v>
      </c>
      <c r="S622" s="47">
        <f t="shared" si="56"/>
        <v>9.5616265034974945E-2</v>
      </c>
      <c r="T622" s="56">
        <f>IF(L622&lt;0,((O622*((K622+K621)/2))+((N622*((K622+K621)/2))+C$17*((K622+K621)/2))),0)</f>
        <v>-1138.7955825617278</v>
      </c>
      <c r="U622" s="57">
        <f>IF(L622&lt;0,((O622*((K622+K621)/2))+((N622*((K622+K621)/2))+C$17*((K622+K621)/2))),0)+U621</f>
        <v>-187678.1701581791</v>
      </c>
      <c r="V622" s="58">
        <f t="shared" si="57"/>
        <v>-5.2132825043938638E-2</v>
      </c>
      <c r="W622" s="52">
        <f t="shared" si="60"/>
        <v>-94168.888995037021</v>
      </c>
      <c r="X622" s="53">
        <f t="shared" si="58"/>
        <v>-2.6158024720843616E-2</v>
      </c>
      <c r="Y622" s="50">
        <f t="shared" si="59"/>
        <v>27.357296074339882</v>
      </c>
    </row>
    <row r="623" spans="7:25" x14ac:dyDescent="0.3">
      <c r="G623" s="38" t="s">
        <v>12</v>
      </c>
      <c r="H623" s="22">
        <v>31</v>
      </c>
      <c r="I623" s="22">
        <v>621</v>
      </c>
      <c r="J623" s="23">
        <v>44.9</v>
      </c>
      <c r="K623" s="24">
        <f t="shared" si="55"/>
        <v>12.472222222222221</v>
      </c>
      <c r="L623" s="24">
        <f>K623-K622</f>
        <v>-0.27777777777777857</v>
      </c>
      <c r="M623" s="25">
        <f>$C$5*L623</f>
        <v>-80.236111111111342</v>
      </c>
      <c r="N623" s="25">
        <f>(0.5*$C$9*$C$8*$C$7*K623^2)*-1</f>
        <v>-45.341159585729947</v>
      </c>
      <c r="O623" s="25">
        <f>M623-N623-C$17</f>
        <v>21.777418474618614</v>
      </c>
      <c r="P623" s="77">
        <f>O623*K623</f>
        <v>271.612802641771</v>
      </c>
      <c r="Q623" s="81" t="str">
        <f>IF(L623&lt;0,"Braking","Not Braking")</f>
        <v>Braking</v>
      </c>
      <c r="R623" s="46">
        <f>(IF(L623&gt;0,(O623*((K623+K622)/2)),0)+R622)</f>
        <v>344218.55412590981</v>
      </c>
      <c r="S623" s="47">
        <f t="shared" si="56"/>
        <v>9.5616265034974945E-2</v>
      </c>
      <c r="T623" s="56">
        <f>IF(L623&lt;0,((O623*((K623+K622)/2))+((N623*((K623+K622)/2))+C$17*((K623+K622)/2))),0)</f>
        <v>-1011.8665123456817</v>
      </c>
      <c r="U623" s="57">
        <f>IF(L623&lt;0,((O623*((K623+K622)/2))+((N623*((K623+K622)/2))+C$17*((K623+K622)/2))),0)+U622</f>
        <v>-188690.03667052477</v>
      </c>
      <c r="V623" s="58">
        <f t="shared" si="57"/>
        <v>-5.2413899075145771E-2</v>
      </c>
      <c r="W623" s="52">
        <f t="shared" si="60"/>
        <v>-94676.60038842159</v>
      </c>
      <c r="X623" s="53">
        <f t="shared" si="58"/>
        <v>-2.6299055663450442E-2</v>
      </c>
      <c r="Y623" s="50">
        <f t="shared" si="59"/>
        <v>27.504792886263292</v>
      </c>
    </row>
    <row r="624" spans="7:25" x14ac:dyDescent="0.3">
      <c r="G624" s="38" t="s">
        <v>12</v>
      </c>
      <c r="H624" s="22">
        <v>32</v>
      </c>
      <c r="I624" s="22">
        <v>622</v>
      </c>
      <c r="J624" s="23">
        <v>44.4</v>
      </c>
      <c r="K624" s="24">
        <f t="shared" si="55"/>
        <v>12.333333333333332</v>
      </c>
      <c r="L624" s="24">
        <f>K624-K623</f>
        <v>-0.13888888888888928</v>
      </c>
      <c r="M624" s="25">
        <f>$C$5*L624</f>
        <v>-40.118055555555671</v>
      </c>
      <c r="N624" s="25">
        <f>(0.5*$C$9*$C$8*$C$7*K624^2)*-1</f>
        <v>-44.336956840950485</v>
      </c>
      <c r="O624" s="25">
        <f>M624-N624-C$17</f>
        <v>60.891271285394822</v>
      </c>
      <c r="P624" s="77">
        <f>O624*K624</f>
        <v>750.99234585320278</v>
      </c>
      <c r="Q624" s="81" t="str">
        <f>IF(L624&lt;0,"Braking","Not Braking")</f>
        <v>Braking</v>
      </c>
      <c r="R624" s="46">
        <f>(IF(L624&gt;0,(O624*((K624+K623)/2)),0)+R623)</f>
        <v>344218.55412590981</v>
      </c>
      <c r="S624" s="47">
        <f t="shared" si="56"/>
        <v>9.5616265034974945E-2</v>
      </c>
      <c r="T624" s="56">
        <f>IF(L624&lt;0,((O624*((K624+K623)/2))+((N624*((K624+K623)/2))+C$17*((K624+K623)/2))),0)</f>
        <v>-497.57532793210032</v>
      </c>
      <c r="U624" s="57">
        <f>IF(L624&lt;0,((O624*((K624+K623)/2))+((N624*((K624+K623)/2))+C$17*((K624+K623)/2))),0)+U623</f>
        <v>-189187.61199845688</v>
      </c>
      <c r="V624" s="58">
        <f t="shared" si="57"/>
        <v>-5.25521144440158E-2</v>
      </c>
      <c r="W624" s="52">
        <f t="shared" si="60"/>
        <v>-94926.262433736803</v>
      </c>
      <c r="X624" s="53">
        <f t="shared" si="58"/>
        <v>-2.6368406231593557E-2</v>
      </c>
      <c r="Y624" s="50">
        <f t="shared" si="59"/>
        <v>27.57732298155382</v>
      </c>
    </row>
    <row r="625" spans="7:25" x14ac:dyDescent="0.3">
      <c r="G625" s="38" t="s">
        <v>12</v>
      </c>
      <c r="H625" s="22">
        <v>33</v>
      </c>
      <c r="I625" s="22">
        <v>623</v>
      </c>
      <c r="J625" s="23">
        <v>44.3</v>
      </c>
      <c r="K625" s="24">
        <f t="shared" si="55"/>
        <v>12.305555555555554</v>
      </c>
      <c r="L625" s="24">
        <f>K625-K624</f>
        <v>-2.7777777777778567E-2</v>
      </c>
      <c r="M625" s="25">
        <f>$C$5*L625</f>
        <v>-8.0236111111113395</v>
      </c>
      <c r="N625" s="25">
        <f>(0.5*$C$9*$C$8*$C$7*K625^2)*-1</f>
        <v>-44.137465724574355</v>
      </c>
      <c r="O625" s="25">
        <f>M625-N625-C$17</f>
        <v>92.78622461346302</v>
      </c>
      <c r="P625" s="77">
        <f>O625*K625</f>
        <v>1141.7860417712252</v>
      </c>
      <c r="Q625" s="81" t="str">
        <f>IF(L625&lt;0,"Braking","Not Braking")</f>
        <v>Braking</v>
      </c>
      <c r="R625" s="46">
        <f>(IF(L625&gt;0,(O625*((K625+K624)/2)),0)+R624)</f>
        <v>344218.55412590981</v>
      </c>
      <c r="S625" s="47">
        <f t="shared" si="56"/>
        <v>9.5616265034974945E-2</v>
      </c>
      <c r="T625" s="56">
        <f>IF(L625&lt;0,((O625*((K625+K624)/2))+((N625*((K625+K624)/2))+C$17*((K625+K624)/2))),0)</f>
        <v>-98.846431327163373</v>
      </c>
      <c r="U625" s="57">
        <f>IF(L625&lt;0,((O625*((K625+K624)/2))+((N625*((K625+K624)/2))+C$17*((K625+K624)/2))),0)+U624</f>
        <v>-189286.45842978405</v>
      </c>
      <c r="V625" s="58">
        <f t="shared" si="57"/>
        <v>-5.2579571786051126E-2</v>
      </c>
      <c r="W625" s="52">
        <f t="shared" si="60"/>
        <v>-94975.859350689687</v>
      </c>
      <c r="X625" s="53">
        <f t="shared" si="58"/>
        <v>-2.6382183152969356E-2</v>
      </c>
      <c r="Y625" s="50">
        <f t="shared" si="59"/>
        <v>27.591731535758235</v>
      </c>
    </row>
    <row r="626" spans="7:25" x14ac:dyDescent="0.3">
      <c r="G626" s="38" t="s">
        <v>12</v>
      </c>
      <c r="H626" s="22">
        <v>34</v>
      </c>
      <c r="I626" s="22">
        <v>624</v>
      </c>
      <c r="J626" s="23">
        <v>44.5</v>
      </c>
      <c r="K626" s="24">
        <f t="shared" si="55"/>
        <v>12.361111111111111</v>
      </c>
      <c r="L626" s="24">
        <f>K626-K625</f>
        <v>5.5555555555557135E-2</v>
      </c>
      <c r="M626" s="25">
        <f>$C$5*L626</f>
        <v>16.047222222222679</v>
      </c>
      <c r="N626" s="25">
        <f>(0.5*$C$9*$C$8*$C$7*K626^2)*-1</f>
        <v>-44.536897768186535</v>
      </c>
      <c r="O626" s="25">
        <f>M626-N626-C$17</f>
        <v>117.25648999040922</v>
      </c>
      <c r="P626" s="77">
        <f>O626*K626</f>
        <v>1449.4205012703362</v>
      </c>
      <c r="Q626" s="81" t="str">
        <f>IF(L626&lt;0,"Braking","Not Braking")</f>
        <v>Not Braking</v>
      </c>
      <c r="R626" s="46">
        <f>(IF(L626&gt;0,(O626*((K626+K625)/2)),0)+R625)</f>
        <v>345664.7175024582</v>
      </c>
      <c r="S626" s="47">
        <f t="shared" si="56"/>
        <v>9.6017977084016159E-2</v>
      </c>
      <c r="T626" s="56">
        <f>IF(L626&lt;0,((O626*((K626+K625)/2))+((N626*((K626+K625)/2))+C$17*((K626+K625)/2))),0)</f>
        <v>0</v>
      </c>
      <c r="U626" s="57">
        <f>IF(L626&lt;0,((O626*((K626+K625)/2))+((N626*((K626+K625)/2))+C$17*((K626+K625)/2))),0)+U625</f>
        <v>-189286.45842978405</v>
      </c>
      <c r="V626" s="58">
        <f t="shared" si="57"/>
        <v>-5.2579571786051126E-2</v>
      </c>
      <c r="W626" s="52">
        <f t="shared" si="60"/>
        <v>-94975.859350689687</v>
      </c>
      <c r="X626" s="53">
        <f t="shared" si="58"/>
        <v>-2.6382183152969356E-2</v>
      </c>
      <c r="Y626" s="50">
        <f t="shared" si="59"/>
        <v>27.476295537745841</v>
      </c>
    </row>
    <row r="627" spans="7:25" x14ac:dyDescent="0.3">
      <c r="G627" s="38" t="s">
        <v>12</v>
      </c>
      <c r="H627" s="22">
        <v>35</v>
      </c>
      <c r="I627" s="22">
        <v>625</v>
      </c>
      <c r="J627" s="23">
        <v>45.1</v>
      </c>
      <c r="K627" s="24">
        <f t="shared" si="55"/>
        <v>12.527777777777779</v>
      </c>
      <c r="L627" s="24">
        <f>K627-K626</f>
        <v>0.16666666666666785</v>
      </c>
      <c r="M627" s="25">
        <f>$C$5*L627</f>
        <v>48.141666666667014</v>
      </c>
      <c r="N627" s="25">
        <f>(0.5*$C$9*$C$8*$C$7*K627^2)*-1</f>
        <v>-45.745989359661209</v>
      </c>
      <c r="O627" s="25">
        <f>M627-N627-C$17</f>
        <v>150.56002602632822</v>
      </c>
      <c r="P627" s="77">
        <f>O627*K627</f>
        <v>1886.1825482742786</v>
      </c>
      <c r="Q627" s="81" t="str">
        <f>IF(L627&lt;0,"Braking","Not Braking")</f>
        <v>Not Braking</v>
      </c>
      <c r="R627" s="46">
        <f>(IF(L627&gt;0,(O627*((K627+K626)/2)),0)+R626)</f>
        <v>347538.35338189697</v>
      </c>
      <c r="S627" s="47">
        <f t="shared" si="56"/>
        <v>9.6538431494971377E-2</v>
      </c>
      <c r="T627" s="56">
        <f>IF(L627&lt;0,((O627*((K627+K626)/2))+((N627*((K627+K626)/2))+C$17*((K627+K626)/2))),0)</f>
        <v>0</v>
      </c>
      <c r="U627" s="57">
        <f>IF(L627&lt;0,((O627*((K627+K626)/2))+((N627*((K627+K626)/2))+C$17*((K627+K626)/2))),0)+U626</f>
        <v>-189286.45842978405</v>
      </c>
      <c r="V627" s="58">
        <f t="shared" si="57"/>
        <v>-5.2579571786051126E-2</v>
      </c>
      <c r="W627" s="52">
        <f t="shared" si="60"/>
        <v>-94975.859350689687</v>
      </c>
      <c r="X627" s="53">
        <f t="shared" si="58"/>
        <v>-2.6382183152969356E-2</v>
      </c>
      <c r="Y627" s="50">
        <f t="shared" si="59"/>
        <v>27.328166352426791</v>
      </c>
    </row>
    <row r="628" spans="7:25" x14ac:dyDescent="0.3">
      <c r="G628" s="38" t="s">
        <v>12</v>
      </c>
      <c r="H628" s="22">
        <v>36</v>
      </c>
      <c r="I628" s="22">
        <v>626</v>
      </c>
      <c r="J628" s="23">
        <v>45.7</v>
      </c>
      <c r="K628" s="24">
        <f t="shared" si="55"/>
        <v>12.694444444444445</v>
      </c>
      <c r="L628" s="24">
        <f>K628-K627</f>
        <v>0.16666666666666607</v>
      </c>
      <c r="M628" s="25">
        <f>$C$5*L628</f>
        <v>48.141666666666502</v>
      </c>
      <c r="N628" s="25">
        <f>(0.5*$C$9*$C$8*$C$7*K628^2)*-1</f>
        <v>-46.971274142093122</v>
      </c>
      <c r="O628" s="25">
        <f>M628-N628-C$17</f>
        <v>151.78531080875962</v>
      </c>
      <c r="P628" s="77">
        <f>O628*K628</f>
        <v>1926.8301955445318</v>
      </c>
      <c r="Q628" s="81" t="str">
        <f>IF(L628&lt;0,"Braking","Not Braking")</f>
        <v>Not Braking</v>
      </c>
      <c r="R628" s="46">
        <f>(IF(L628&gt;0,(O628*((K628+K627)/2)),0)+R627)</f>
        <v>349452.53480154078</v>
      </c>
      <c r="S628" s="47">
        <f t="shared" si="56"/>
        <v>9.7070148555983546E-2</v>
      </c>
      <c r="T628" s="56">
        <f>IF(L628&lt;0,((O628*((K628+K627)/2))+((N628*((K628+K627)/2))+C$17*((K628+K627)/2))),0)</f>
        <v>0</v>
      </c>
      <c r="U628" s="57">
        <f>IF(L628&lt;0,((O628*((K628+K627)/2))+((N628*((K628+K627)/2))+C$17*((K628+K627)/2))),0)+U627</f>
        <v>-189286.45842978405</v>
      </c>
      <c r="V628" s="58">
        <f t="shared" si="57"/>
        <v>-5.2579571786051126E-2</v>
      </c>
      <c r="W628" s="52">
        <f t="shared" si="60"/>
        <v>-94975.859350689687</v>
      </c>
      <c r="X628" s="53">
        <f t="shared" si="58"/>
        <v>-2.6382183152969356E-2</v>
      </c>
      <c r="Y628" s="50">
        <f t="shared" si="59"/>
        <v>27.178472007543991</v>
      </c>
    </row>
    <row r="629" spans="7:25" x14ac:dyDescent="0.3">
      <c r="G629" s="38" t="s">
        <v>12</v>
      </c>
      <c r="H629" s="22">
        <v>37</v>
      </c>
      <c r="I629" s="22">
        <v>627</v>
      </c>
      <c r="J629" s="23">
        <v>46</v>
      </c>
      <c r="K629" s="24">
        <f t="shared" si="55"/>
        <v>12.777777777777777</v>
      </c>
      <c r="L629" s="24">
        <f>K629-K628</f>
        <v>8.3333333333332149E-2</v>
      </c>
      <c r="M629" s="25">
        <f>$C$5*L629</f>
        <v>24.070833333332992</v>
      </c>
      <c r="N629" s="25">
        <f>(0.5*$C$9*$C$8*$C$7*K629^2)*-1</f>
        <v>-47.589988979918047</v>
      </c>
      <c r="O629" s="25">
        <f>M629-N629-C$17</f>
        <v>128.33319231325103</v>
      </c>
      <c r="P629" s="77">
        <f>O629*K629</f>
        <v>1639.8130128915409</v>
      </c>
      <c r="Q629" s="81" t="str">
        <f>IF(L629&lt;0,"Braking","Not Braking")</f>
        <v>Not Braking</v>
      </c>
      <c r="R629" s="46">
        <f>(IF(L629&gt;0,(O629*((K629+K628)/2)),0)+R628)</f>
        <v>351087.00059808593</v>
      </c>
      <c r="S629" s="47">
        <f t="shared" si="56"/>
        <v>9.7524166832801643E-2</v>
      </c>
      <c r="T629" s="56">
        <f>IF(L629&lt;0,((O629*((K629+K628)/2))+((N629*((K629+K628)/2))+C$17*((K629+K628)/2))),0)</f>
        <v>0</v>
      </c>
      <c r="U629" s="57">
        <f>IF(L629&lt;0,((O629*((K629+K628)/2))+((N629*((K629+K628)/2))+C$17*((K629+K628)/2))),0)+U628</f>
        <v>-189286.45842978405</v>
      </c>
      <c r="V629" s="58">
        <f t="shared" si="57"/>
        <v>-5.2579571786051126E-2</v>
      </c>
      <c r="W629" s="52">
        <f t="shared" si="60"/>
        <v>-94975.859350689687</v>
      </c>
      <c r="X629" s="53">
        <f t="shared" si="58"/>
        <v>-2.6382183152969356E-2</v>
      </c>
      <c r="Y629" s="50">
        <f t="shared" si="59"/>
        <v>27.051944158825535</v>
      </c>
    </row>
    <row r="630" spans="7:25" x14ac:dyDescent="0.3">
      <c r="G630" s="38" t="s">
        <v>12</v>
      </c>
      <c r="H630" s="22">
        <v>38</v>
      </c>
      <c r="I630" s="22">
        <v>628</v>
      </c>
      <c r="J630" s="23">
        <v>46</v>
      </c>
      <c r="K630" s="24">
        <f t="shared" si="55"/>
        <v>12.777777777777777</v>
      </c>
      <c r="L630" s="24">
        <f>K630-K629</f>
        <v>0</v>
      </c>
      <c r="M630" s="25">
        <f>$C$5*L630</f>
        <v>0</v>
      </c>
      <c r="N630" s="25">
        <f>(0.5*$C$9*$C$8*$C$7*K630^2)*-1</f>
        <v>-47.589988979918047</v>
      </c>
      <c r="O630" s="25">
        <f>M630-N630-C$17</f>
        <v>104.26235897991805</v>
      </c>
      <c r="P630" s="77">
        <f>O630*K630</f>
        <v>1332.2412536322861</v>
      </c>
      <c r="Q630" s="81" t="str">
        <f>IF(L630&lt;0,"Braking","Not Braking")</f>
        <v>Not Braking</v>
      </c>
      <c r="R630" s="46">
        <f>(IF(L630&gt;0,(O630*((K630+K629)/2)),0)+R629)</f>
        <v>351087.00059808593</v>
      </c>
      <c r="S630" s="47">
        <f t="shared" si="56"/>
        <v>9.7524166832801643E-2</v>
      </c>
      <c r="T630" s="56">
        <f>IF(L630&lt;0,((O630*((K630+K629)/2))+((N630*((K630+K629)/2))+C$17*((K630+K629)/2))),0)</f>
        <v>0</v>
      </c>
      <c r="U630" s="57">
        <f>IF(L630&lt;0,((O630*((K630+K629)/2))+((N630*((K630+K629)/2))+C$17*((K630+K629)/2))),0)+U629</f>
        <v>-189286.45842978405</v>
      </c>
      <c r="V630" s="58">
        <f t="shared" si="57"/>
        <v>-5.2579571786051126E-2</v>
      </c>
      <c r="W630" s="52">
        <f t="shared" si="60"/>
        <v>-94975.859350689687</v>
      </c>
      <c r="X630" s="53">
        <f t="shared" si="58"/>
        <v>-2.6382183152969356E-2</v>
      </c>
      <c r="Y630" s="50">
        <f t="shared" si="59"/>
        <v>27.051944158825535</v>
      </c>
    </row>
    <row r="631" spans="7:25" x14ac:dyDescent="0.3">
      <c r="G631" s="38" t="s">
        <v>12</v>
      </c>
      <c r="H631" s="22">
        <v>39</v>
      </c>
      <c r="I631" s="22">
        <v>629</v>
      </c>
      <c r="J631" s="23">
        <v>46</v>
      </c>
      <c r="K631" s="24">
        <f t="shared" si="55"/>
        <v>12.777777777777777</v>
      </c>
      <c r="L631" s="24">
        <f>K631-K630</f>
        <v>0</v>
      </c>
      <c r="M631" s="25">
        <f>$C$5*L631</f>
        <v>0</v>
      </c>
      <c r="N631" s="25">
        <f>(0.5*$C$9*$C$8*$C$7*K631^2)*-1</f>
        <v>-47.589988979918047</v>
      </c>
      <c r="O631" s="25">
        <f>M631-N631-C$17</f>
        <v>104.26235897991805</v>
      </c>
      <c r="P631" s="77">
        <f>O631*K631</f>
        <v>1332.2412536322861</v>
      </c>
      <c r="Q631" s="81" t="str">
        <f>IF(L631&lt;0,"Braking","Not Braking")</f>
        <v>Not Braking</v>
      </c>
      <c r="R631" s="46">
        <f>(IF(L631&gt;0,(O631*((K631+K630)/2)),0)+R630)</f>
        <v>351087.00059808593</v>
      </c>
      <c r="S631" s="47">
        <f t="shared" si="56"/>
        <v>9.7524166832801643E-2</v>
      </c>
      <c r="T631" s="56">
        <f>IF(L631&lt;0,((O631*((K631+K630)/2))+((N631*((K631+K630)/2))+C$17*((K631+K630)/2))),0)</f>
        <v>0</v>
      </c>
      <c r="U631" s="57">
        <f>IF(L631&lt;0,((O631*((K631+K630)/2))+((N631*((K631+K630)/2))+C$17*((K631+K630)/2))),0)+U630</f>
        <v>-189286.45842978405</v>
      </c>
      <c r="V631" s="58">
        <f t="shared" si="57"/>
        <v>-5.2579571786051126E-2</v>
      </c>
      <c r="W631" s="52">
        <f t="shared" si="60"/>
        <v>-94975.859350689687</v>
      </c>
      <c r="X631" s="53">
        <f t="shared" si="58"/>
        <v>-2.6382183152969356E-2</v>
      </c>
      <c r="Y631" s="50">
        <f t="shared" si="59"/>
        <v>27.051944158825535</v>
      </c>
    </row>
    <row r="632" spans="7:25" x14ac:dyDescent="0.3">
      <c r="G632" s="38" t="s">
        <v>12</v>
      </c>
      <c r="H632" s="22">
        <v>40</v>
      </c>
      <c r="I632" s="22">
        <v>630</v>
      </c>
      <c r="J632" s="23">
        <v>46.1</v>
      </c>
      <c r="K632" s="24">
        <f t="shared" si="55"/>
        <v>12.805555555555555</v>
      </c>
      <c r="L632" s="24">
        <f>K632-K631</f>
        <v>2.7777777777778567E-2</v>
      </c>
      <c r="M632" s="25">
        <f>$C$5*L632</f>
        <v>8.0236111111113395</v>
      </c>
      <c r="N632" s="25">
        <f>(0.5*$C$9*$C$8*$C$7*K632^2)*-1</f>
        <v>-47.79712688091287</v>
      </c>
      <c r="O632" s="25">
        <f>M632-N632-C$17</f>
        <v>112.49310799202422</v>
      </c>
      <c r="P632" s="77">
        <f>O632*K632</f>
        <v>1440.5367440089767</v>
      </c>
      <c r="Q632" s="81" t="str">
        <f>IF(L632&lt;0,"Braking","Not Braking")</f>
        <v>Not Braking</v>
      </c>
      <c r="R632" s="46">
        <f>(IF(L632&gt;0,(O632*((K632+K631)/2)),0)+R631)</f>
        <v>352525.97493781726</v>
      </c>
      <c r="S632" s="47">
        <f t="shared" si="56"/>
        <v>9.7923881927171455E-2</v>
      </c>
      <c r="T632" s="56">
        <f>IF(L632&lt;0,((O632*((K632+K631)/2))+((N632*((K632+K631)/2))+C$17*((K632+K631)/2))),0)</f>
        <v>0</v>
      </c>
      <c r="U632" s="57">
        <f>IF(L632&lt;0,((O632*((K632+K631)/2))+((N632*((K632+K631)/2))+C$17*((K632+K631)/2))),0)+U631</f>
        <v>-189286.45842978405</v>
      </c>
      <c r="V632" s="58">
        <f t="shared" si="57"/>
        <v>-5.2579571786051126E-2</v>
      </c>
      <c r="W632" s="52">
        <f t="shared" si="60"/>
        <v>-94975.859350689687</v>
      </c>
      <c r="X632" s="53">
        <f t="shared" si="58"/>
        <v>-2.6382183152969356E-2</v>
      </c>
      <c r="Y632" s="50">
        <f t="shared" si="59"/>
        <v>26.94152093826353</v>
      </c>
    </row>
    <row r="633" spans="7:25" x14ac:dyDescent="0.3">
      <c r="G633" s="38" t="s">
        <v>12</v>
      </c>
      <c r="H633" s="22">
        <v>41</v>
      </c>
      <c r="I633" s="22">
        <v>631</v>
      </c>
      <c r="J633" s="23">
        <v>46.7</v>
      </c>
      <c r="K633" s="24">
        <f t="shared" si="55"/>
        <v>12.972222222222223</v>
      </c>
      <c r="L633" s="24">
        <f>K633-K632</f>
        <v>0.16666666666666785</v>
      </c>
      <c r="M633" s="25">
        <f>$C$5*L633</f>
        <v>48.141666666667014</v>
      </c>
      <c r="N633" s="25">
        <f>(0.5*$C$9*$C$8*$C$7*K633^2)*-1</f>
        <v>-49.049400314940215</v>
      </c>
      <c r="O633" s="25">
        <f>M633-N633-C$17</f>
        <v>153.86343698160724</v>
      </c>
      <c r="P633" s="77">
        <f>O633*K633</f>
        <v>1995.950696400294</v>
      </c>
      <c r="Q633" s="81" t="str">
        <f>IF(L633&lt;0,"Braking","Not Braking")</f>
        <v>Not Braking</v>
      </c>
      <c r="R633" s="46">
        <f>(IF(L633&gt;0,(O633*((K633+K632)/2)),0)+R632)</f>
        <v>354509.10368113575</v>
      </c>
      <c r="S633" s="47">
        <f t="shared" si="56"/>
        <v>9.8474751022537707E-2</v>
      </c>
      <c r="T633" s="56">
        <f>IF(L633&lt;0,((O633*((K633+K632)/2))+((N633*((K633+K632)/2))+C$17*((K633+K632)/2))),0)</f>
        <v>0</v>
      </c>
      <c r="U633" s="57">
        <f>IF(L633&lt;0,((O633*((K633+K632)/2))+((N633*((K633+K632)/2))+C$17*((K633+K632)/2))),0)+U632</f>
        <v>-189286.45842978405</v>
      </c>
      <c r="V633" s="58">
        <f t="shared" si="57"/>
        <v>-5.2579571786051126E-2</v>
      </c>
      <c r="W633" s="52">
        <f t="shared" si="60"/>
        <v>-94975.859350689687</v>
      </c>
      <c r="X633" s="53">
        <f t="shared" si="58"/>
        <v>-2.6382183152969356E-2</v>
      </c>
      <c r="Y633" s="50">
        <f t="shared" si="59"/>
        <v>26.790809704034004</v>
      </c>
    </row>
    <row r="634" spans="7:25" x14ac:dyDescent="0.3">
      <c r="G634" s="38" t="s">
        <v>12</v>
      </c>
      <c r="H634" s="22">
        <v>42</v>
      </c>
      <c r="I634" s="22">
        <v>632</v>
      </c>
      <c r="J634" s="23">
        <v>47.7</v>
      </c>
      <c r="K634" s="24">
        <f t="shared" si="55"/>
        <v>13.25</v>
      </c>
      <c r="L634" s="24">
        <f>K634-K633</f>
        <v>0.27777777777777679</v>
      </c>
      <c r="M634" s="25">
        <f>$C$5*L634</f>
        <v>80.23611111111083</v>
      </c>
      <c r="N634" s="25">
        <f>(0.5*$C$9*$C$8*$C$7*K634^2)*-1</f>
        <v>-51.172507573779647</v>
      </c>
      <c r="O634" s="25">
        <f>M634-N634-C$17</f>
        <v>188.08098868489049</v>
      </c>
      <c r="P634" s="77">
        <f>O634*K634</f>
        <v>2492.0731000747987</v>
      </c>
      <c r="Q634" s="81" t="str">
        <f>IF(L634&lt;0,"Braking","Not Braking")</f>
        <v>Not Braking</v>
      </c>
      <c r="R634" s="46">
        <f>(IF(L634&gt;0,(O634*((K634+K633)/2)),0)+R633)</f>
        <v>356975.05442167097</v>
      </c>
      <c r="S634" s="47">
        <f t="shared" si="56"/>
        <v>9.9159737339353043E-2</v>
      </c>
      <c r="T634" s="56">
        <f>IF(L634&lt;0,((O634*((K634+K633)/2))+((N634*((K634+K633)/2))+C$17*((K634+K633)/2))),0)</f>
        <v>0</v>
      </c>
      <c r="U634" s="57">
        <f>IF(L634&lt;0,((O634*((K634+K633)/2))+((N634*((K634+K633)/2))+C$17*((K634+K633)/2))),0)+U633</f>
        <v>-189286.45842978405</v>
      </c>
      <c r="V634" s="58">
        <f t="shared" si="57"/>
        <v>-5.2579571786051126E-2</v>
      </c>
      <c r="W634" s="52">
        <f t="shared" si="60"/>
        <v>-94975.859350689687</v>
      </c>
      <c r="X634" s="53">
        <f t="shared" si="58"/>
        <v>-2.6382183152969356E-2</v>
      </c>
      <c r="Y634" s="50">
        <f t="shared" si="59"/>
        <v>26.605741262385525</v>
      </c>
    </row>
    <row r="635" spans="7:25" x14ac:dyDescent="0.3">
      <c r="G635" s="38" t="s">
        <v>12</v>
      </c>
      <c r="H635" s="22">
        <v>43</v>
      </c>
      <c r="I635" s="22">
        <v>633</v>
      </c>
      <c r="J635" s="23">
        <v>48.9</v>
      </c>
      <c r="K635" s="24">
        <f t="shared" si="55"/>
        <v>13.583333333333332</v>
      </c>
      <c r="L635" s="24">
        <f>K635-K634</f>
        <v>0.33333333333333215</v>
      </c>
      <c r="M635" s="25">
        <f>$C$5*L635</f>
        <v>96.283333333333005</v>
      </c>
      <c r="N635" s="25">
        <f>(0.5*$C$9*$C$8*$C$7*K635^2)*-1</f>
        <v>-53.779611317896887</v>
      </c>
      <c r="O635" s="25">
        <f>M635-N635-C$17</f>
        <v>206.73531465122988</v>
      </c>
      <c r="P635" s="77">
        <f>O635*K635</f>
        <v>2808.1546906792055</v>
      </c>
      <c r="Q635" s="81" t="str">
        <f>IF(L635&lt;0,"Braking","Not Braking")</f>
        <v>Not Braking</v>
      </c>
      <c r="R635" s="46">
        <f>(IF(L635&gt;0,(O635*((K635+K634)/2)),0)+R634)</f>
        <v>359748.75322657498</v>
      </c>
      <c r="S635" s="47">
        <f t="shared" si="56"/>
        <v>9.9930209229604161E-2</v>
      </c>
      <c r="T635" s="56">
        <f>IF(L635&lt;0,((O635*((K635+K634)/2))+((N635*((K635+K634)/2))+C$17*((K635+K634)/2))),0)</f>
        <v>0</v>
      </c>
      <c r="U635" s="57">
        <f>IF(L635&lt;0,((O635*((K635+K634)/2))+((N635*((K635+K634)/2))+C$17*((K635+K634)/2))),0)+U634</f>
        <v>-189286.45842978405</v>
      </c>
      <c r="V635" s="58">
        <f t="shared" si="57"/>
        <v>-5.2579571786051126E-2</v>
      </c>
      <c r="W635" s="52">
        <f t="shared" si="60"/>
        <v>-94975.859350689687</v>
      </c>
      <c r="X635" s="53">
        <f t="shared" si="58"/>
        <v>-2.6382183152969356E-2</v>
      </c>
      <c r="Y635" s="50">
        <f t="shared" si="59"/>
        <v>26.400608340919675</v>
      </c>
    </row>
    <row r="636" spans="7:25" x14ac:dyDescent="0.3">
      <c r="G636" s="38" t="s">
        <v>12</v>
      </c>
      <c r="H636" s="22">
        <v>44</v>
      </c>
      <c r="I636" s="22">
        <v>634</v>
      </c>
      <c r="J636" s="23">
        <v>50.3</v>
      </c>
      <c r="K636" s="24">
        <f t="shared" si="55"/>
        <v>13.972222222222221</v>
      </c>
      <c r="L636" s="24">
        <f>K636-K635</f>
        <v>0.38888888888888928</v>
      </c>
      <c r="M636" s="25">
        <f>$C$5*L636</f>
        <v>112.33055555555568</v>
      </c>
      <c r="N636" s="25">
        <f>(0.5*$C$9*$C$8*$C$7*K636^2)*-1</f>
        <v>-56.903097929206453</v>
      </c>
      <c r="O636" s="25">
        <f>M636-N636-C$17</f>
        <v>225.90602348476213</v>
      </c>
      <c r="P636" s="77">
        <f>O636*K636</f>
        <v>3156.4091614676486</v>
      </c>
      <c r="Q636" s="81" t="str">
        <f>IF(L636&lt;0,"Braking","Not Braking")</f>
        <v>Not Braking</v>
      </c>
      <c r="R636" s="46">
        <f>(IF(L636&gt;0,(O636*((K636+K635)/2)),0)+R635)</f>
        <v>362861.23621680948</v>
      </c>
      <c r="S636" s="47">
        <f t="shared" si="56"/>
        <v>0.10079478783800264</v>
      </c>
      <c r="T636" s="56">
        <f>IF(L636&lt;0,((O636*((K636+K635)/2))+((N636*((K636+K635)/2))+C$17*((K636+K635)/2))),0)</f>
        <v>0</v>
      </c>
      <c r="U636" s="57">
        <f>IF(L636&lt;0,((O636*((K636+K635)/2))+((N636*((K636+K635)/2))+C$17*((K636+K635)/2))),0)+U635</f>
        <v>-189286.45842978405</v>
      </c>
      <c r="V636" s="58">
        <f t="shared" si="57"/>
        <v>-5.2579571786051126E-2</v>
      </c>
      <c r="W636" s="52">
        <f t="shared" si="60"/>
        <v>-94975.859350689687</v>
      </c>
      <c r="X636" s="53">
        <f t="shared" si="58"/>
        <v>-2.6382183152969356E-2</v>
      </c>
      <c r="Y636" s="50">
        <f t="shared" si="59"/>
        <v>26.174154159013458</v>
      </c>
    </row>
    <row r="637" spans="7:25" x14ac:dyDescent="0.3">
      <c r="G637" s="38" t="s">
        <v>12</v>
      </c>
      <c r="H637" s="22">
        <v>45</v>
      </c>
      <c r="I637" s="22">
        <v>635</v>
      </c>
      <c r="J637" s="23">
        <v>51.6</v>
      </c>
      <c r="K637" s="24">
        <f t="shared" si="55"/>
        <v>14.333333333333334</v>
      </c>
      <c r="L637" s="24">
        <f>K637-K636</f>
        <v>0.36111111111111249</v>
      </c>
      <c r="M637" s="25">
        <f>$C$5*L637</f>
        <v>104.30694444444485</v>
      </c>
      <c r="N637" s="25">
        <f>(0.5*$C$9*$C$8*$C$7*K637^2)*-1</f>
        <v>-59.882420159910495</v>
      </c>
      <c r="O637" s="25">
        <f>M637-N637-C$17</f>
        <v>220.86173460435535</v>
      </c>
      <c r="P637" s="77">
        <f>O637*K637</f>
        <v>3165.6848626624269</v>
      </c>
      <c r="Q637" s="81" t="str">
        <f>IF(L637&lt;0,"Braking","Not Braking")</f>
        <v>Not Braking</v>
      </c>
      <c r="R637" s="46">
        <f>(IF(L637&gt;0,(O637*((K637+K636)/2)),0)+R636)</f>
        <v>365987.04326627945</v>
      </c>
      <c r="S637" s="47">
        <f t="shared" si="56"/>
        <v>0.10166306757396651</v>
      </c>
      <c r="T637" s="56">
        <f>IF(L637&lt;0,((O637*((K637+K636)/2))+((N637*((K637+K636)/2))+C$17*((K637+K636)/2))),0)</f>
        <v>0</v>
      </c>
      <c r="U637" s="57">
        <f>IF(L637&lt;0,((O637*((K637+K636)/2))+((N637*((K637+K636)/2))+C$17*((K637+K636)/2))),0)+U636</f>
        <v>-189286.45842978405</v>
      </c>
      <c r="V637" s="58">
        <f t="shared" si="57"/>
        <v>-5.2579571786051126E-2</v>
      </c>
      <c r="W637" s="52">
        <f t="shared" si="60"/>
        <v>-94975.859350689687</v>
      </c>
      <c r="X637" s="53">
        <f t="shared" si="58"/>
        <v>-2.6382183152969356E-2</v>
      </c>
      <c r="Y637" s="50">
        <f t="shared" si="59"/>
        <v>25.950607022333454</v>
      </c>
    </row>
    <row r="638" spans="7:25" x14ac:dyDescent="0.3">
      <c r="G638" s="38" t="s">
        <v>12</v>
      </c>
      <c r="H638" s="22">
        <v>46</v>
      </c>
      <c r="I638" s="22">
        <v>636</v>
      </c>
      <c r="J638" s="23">
        <v>52.6</v>
      </c>
      <c r="K638" s="24">
        <f t="shared" si="55"/>
        <v>14.611111111111111</v>
      </c>
      <c r="L638" s="24">
        <f>K638-K637</f>
        <v>0.27777777777777679</v>
      </c>
      <c r="M638" s="25">
        <f>$C$5*L638</f>
        <v>80.23611111111083</v>
      </c>
      <c r="N638" s="25">
        <f>(0.5*$C$9*$C$8*$C$7*K638^2)*-1</f>
        <v>-62.2259347401125</v>
      </c>
      <c r="O638" s="25">
        <f>M638-N638-C$17</f>
        <v>199.13441585122334</v>
      </c>
      <c r="P638" s="77">
        <f>O638*K638</f>
        <v>2909.5750760484298</v>
      </c>
      <c r="Q638" s="81" t="str">
        <f>IF(L638&lt;0,"Braking","Not Braking")</f>
        <v>Not Braking</v>
      </c>
      <c r="R638" s="46">
        <f>(IF(L638&gt;0,(O638*((K638+K637)/2)),0)+R637)</f>
        <v>368868.96078457078</v>
      </c>
      <c r="S638" s="47">
        <f t="shared" si="56"/>
        <v>0.10246360021793632</v>
      </c>
      <c r="T638" s="56">
        <f>IF(L638&lt;0,((O638*((K638+K637)/2))+((N638*((K638+K637)/2))+C$17*((K638+K637)/2))),0)</f>
        <v>0</v>
      </c>
      <c r="U638" s="57">
        <f>IF(L638&lt;0,((O638*((K638+K637)/2))+((N638*((K638+K637)/2))+C$17*((K638+K637)/2))),0)+U637</f>
        <v>-189286.45842978405</v>
      </c>
      <c r="V638" s="58">
        <f t="shared" si="57"/>
        <v>-5.2579571786051126E-2</v>
      </c>
      <c r="W638" s="52">
        <f t="shared" si="60"/>
        <v>-94975.859350689687</v>
      </c>
      <c r="X638" s="53">
        <f t="shared" si="58"/>
        <v>-2.6382183152969356E-2</v>
      </c>
      <c r="Y638" s="50">
        <f t="shared" si="59"/>
        <v>25.747858846317541</v>
      </c>
    </row>
    <row r="639" spans="7:25" x14ac:dyDescent="0.3">
      <c r="G639" s="38" t="s">
        <v>12</v>
      </c>
      <c r="H639" s="22">
        <v>47</v>
      </c>
      <c r="I639" s="22">
        <v>637</v>
      </c>
      <c r="J639" s="23">
        <v>53</v>
      </c>
      <c r="K639" s="24">
        <f t="shared" si="55"/>
        <v>14.722222222222221</v>
      </c>
      <c r="L639" s="24">
        <f>K639-K638</f>
        <v>0.11111111111111072</v>
      </c>
      <c r="M639" s="25">
        <f>$C$5*L639</f>
        <v>32.094444444444335</v>
      </c>
      <c r="N639" s="25">
        <f>(0.5*$C$9*$C$8*$C$7*K639^2)*-1</f>
        <v>-63.175935276271161</v>
      </c>
      <c r="O639" s="25">
        <f>M639-N639-C$17</f>
        <v>151.94274972071551</v>
      </c>
      <c r="P639" s="77">
        <f>O639*K639</f>
        <v>2236.934926443867</v>
      </c>
      <c r="Q639" s="81" t="str">
        <f>IF(L639&lt;0,"Braking","Not Braking")</f>
        <v>Not Braking</v>
      </c>
      <c r="R639" s="46">
        <f>(IF(L639&gt;0,(O639*((K639+K638)/2)),0)+R638)</f>
        <v>371097.45444714127</v>
      </c>
      <c r="S639" s="47">
        <f t="shared" si="56"/>
        <v>0.10308262623531701</v>
      </c>
      <c r="T639" s="56">
        <f>IF(L639&lt;0,((O639*((K639+K638)/2))+((N639*((K639+K638)/2))+C$17*((K639+K638)/2))),0)</f>
        <v>0</v>
      </c>
      <c r="U639" s="57">
        <f>IF(L639&lt;0,((O639*((K639+K638)/2))+((N639*((K639+K638)/2))+C$17*((K639+K638)/2))),0)+U638</f>
        <v>-189286.45842978405</v>
      </c>
      <c r="V639" s="58">
        <f t="shared" si="57"/>
        <v>-5.2579571786051126E-2</v>
      </c>
      <c r="W639" s="52">
        <f t="shared" si="60"/>
        <v>-94975.859350689687</v>
      </c>
      <c r="X639" s="53">
        <f t="shared" si="58"/>
        <v>-2.6382183152969356E-2</v>
      </c>
      <c r="Y639" s="50">
        <f t="shared" si="59"/>
        <v>25.593239245519523</v>
      </c>
    </row>
    <row r="640" spans="7:25" x14ac:dyDescent="0.3">
      <c r="G640" s="38" t="s">
        <v>12</v>
      </c>
      <c r="H640" s="22">
        <v>48</v>
      </c>
      <c r="I640" s="22">
        <v>638</v>
      </c>
      <c r="J640" s="23">
        <v>53</v>
      </c>
      <c r="K640" s="24">
        <f t="shared" si="55"/>
        <v>14.722222222222221</v>
      </c>
      <c r="L640" s="24">
        <f>K640-K639</f>
        <v>0</v>
      </c>
      <c r="M640" s="25">
        <f>$C$5*L640</f>
        <v>0</v>
      </c>
      <c r="N640" s="25">
        <f>(0.5*$C$9*$C$8*$C$7*K640^2)*-1</f>
        <v>-63.175935276271161</v>
      </c>
      <c r="O640" s="25">
        <f>M640-N640-C$17</f>
        <v>119.84830527627116</v>
      </c>
      <c r="P640" s="77">
        <f>O640*K640</f>
        <v>1764.4333832339921</v>
      </c>
      <c r="Q640" s="81" t="str">
        <f>IF(L640&lt;0,"Braking","Not Braking")</f>
        <v>Not Braking</v>
      </c>
      <c r="R640" s="46">
        <f>(IF(L640&gt;0,(O640*((K640+K639)/2)),0)+R639)</f>
        <v>371097.45444714127</v>
      </c>
      <c r="S640" s="47">
        <f t="shared" si="56"/>
        <v>0.10308262623531701</v>
      </c>
      <c r="T640" s="56">
        <f>IF(L640&lt;0,((O640*((K640+K639)/2))+((N640*((K640+K639)/2))+C$17*((K640+K639)/2))),0)</f>
        <v>0</v>
      </c>
      <c r="U640" s="57">
        <f>IF(L640&lt;0,((O640*((K640+K639)/2))+((N640*((K640+K639)/2))+C$17*((K640+K639)/2))),0)+U639</f>
        <v>-189286.45842978405</v>
      </c>
      <c r="V640" s="58">
        <f t="shared" si="57"/>
        <v>-5.2579571786051126E-2</v>
      </c>
      <c r="W640" s="52">
        <f t="shared" si="60"/>
        <v>-94975.859350689687</v>
      </c>
      <c r="X640" s="53">
        <f t="shared" si="58"/>
        <v>-2.6382183152969356E-2</v>
      </c>
      <c r="Y640" s="50">
        <f t="shared" si="59"/>
        <v>25.593239245519523</v>
      </c>
    </row>
    <row r="641" spans="7:25" x14ac:dyDescent="0.3">
      <c r="G641" s="38" t="s">
        <v>12</v>
      </c>
      <c r="H641" s="22">
        <v>49</v>
      </c>
      <c r="I641" s="22">
        <v>639</v>
      </c>
      <c r="J641" s="23">
        <v>52.9</v>
      </c>
      <c r="K641" s="24">
        <f t="shared" si="55"/>
        <v>14.694444444444443</v>
      </c>
      <c r="L641" s="24">
        <f>K641-K640</f>
        <v>-2.7777777777778567E-2</v>
      </c>
      <c r="M641" s="25">
        <f>$C$5*L641</f>
        <v>-8.0236111111113395</v>
      </c>
      <c r="N641" s="25">
        <f>(0.5*$C$9*$C$8*$C$7*K641^2)*-1</f>
        <v>-62.937760425941605</v>
      </c>
      <c r="O641" s="25">
        <f>M641-N641-C$17</f>
        <v>111.58651931483027</v>
      </c>
      <c r="P641" s="77">
        <f>O641*K641</f>
        <v>1639.7019088207003</v>
      </c>
      <c r="Q641" s="81" t="str">
        <f>IF(L641&lt;0,"Braking","Not Braking")</f>
        <v>Braking</v>
      </c>
      <c r="R641" s="46">
        <f>(IF(L641&gt;0,(O641*((K641+K640)/2)),0)+R640)</f>
        <v>371097.45444714127</v>
      </c>
      <c r="S641" s="47">
        <f t="shared" si="56"/>
        <v>0.10308262623531701</v>
      </c>
      <c r="T641" s="56">
        <f>IF(L641&lt;0,((O641*((K641+K640)/2))+((N641*((K641+K640)/2))+C$17*((K641+K640)/2))),0)</f>
        <v>-118.01394675926258</v>
      </c>
      <c r="U641" s="57">
        <f>IF(L641&lt;0,((O641*((K641+K640)/2))+((N641*((K641+K640)/2))+C$17*((K641+K640)/2))),0)+U640</f>
        <v>-189404.4723765433</v>
      </c>
      <c r="V641" s="58">
        <f t="shared" si="57"/>
        <v>-5.2612353437928694E-2</v>
      </c>
      <c r="W641" s="52">
        <f t="shared" si="60"/>
        <v>-95035.07370813399</v>
      </c>
      <c r="X641" s="53">
        <f t="shared" si="58"/>
        <v>-2.6398631585592774E-2</v>
      </c>
      <c r="Y641" s="50">
        <f t="shared" si="59"/>
        <v>25.609195797291758</v>
      </c>
    </row>
    <row r="642" spans="7:25" x14ac:dyDescent="0.3">
      <c r="G642" s="38" t="s">
        <v>12</v>
      </c>
      <c r="H642" s="22">
        <v>50</v>
      </c>
      <c r="I642" s="22">
        <v>640</v>
      </c>
      <c r="J642" s="23">
        <v>52.7</v>
      </c>
      <c r="K642" s="24">
        <f t="shared" si="55"/>
        <v>14.638888888888889</v>
      </c>
      <c r="L642" s="24">
        <f>K642-K641</f>
        <v>-5.5555555555553582E-2</v>
      </c>
      <c r="M642" s="25">
        <f>$C$5*L642</f>
        <v>-16.047222222221652</v>
      </c>
      <c r="N642" s="25">
        <f>(0.5*$C$9*$C$8*$C$7*K642^2)*-1</f>
        <v>-62.462760157862292</v>
      </c>
      <c r="O642" s="25">
        <f>M642-N642-C$17</f>
        <v>103.08790793564066</v>
      </c>
      <c r="P642" s="77">
        <f>O642*K642</f>
        <v>1509.0924300578508</v>
      </c>
      <c r="Q642" s="81" t="str">
        <f>IF(L642&lt;0,"Braking","Not Braking")</f>
        <v>Braking</v>
      </c>
      <c r="R642" s="46">
        <f>(IF(L642&gt;0,(O642*((K642+K641)/2)),0)+R641)</f>
        <v>371097.45444714127</v>
      </c>
      <c r="S642" s="47">
        <f t="shared" si="56"/>
        <v>0.10308262623531701</v>
      </c>
      <c r="T642" s="56">
        <f>IF(L642&lt;0,((O642*((K642+K641)/2))+((N642*((K642+K641)/2))+C$17*((K642+K641)/2))),0)</f>
        <v>-235.35925925925085</v>
      </c>
      <c r="U642" s="57">
        <f>IF(L642&lt;0,((O642*((K642+K641)/2))+((N642*((K642+K641)/2))+C$17*((K642+K641)/2))),0)+U641</f>
        <v>-189639.83163580255</v>
      </c>
      <c r="V642" s="58">
        <f t="shared" si="57"/>
        <v>-5.2677731009945154E-2</v>
      </c>
      <c r="W642" s="52">
        <f t="shared" si="60"/>
        <v>-95153.166930912426</v>
      </c>
      <c r="X642" s="53">
        <f t="shared" si="58"/>
        <v>-2.6431435258586784E-2</v>
      </c>
      <c r="Y642" s="50">
        <f t="shared" si="59"/>
        <v>25.641018495443745</v>
      </c>
    </row>
    <row r="643" spans="7:25" x14ac:dyDescent="0.3">
      <c r="G643" s="38" t="s">
        <v>12</v>
      </c>
      <c r="H643" s="22">
        <v>51</v>
      </c>
      <c r="I643" s="22">
        <v>641</v>
      </c>
      <c r="J643" s="23">
        <v>52.6</v>
      </c>
      <c r="K643" s="24">
        <f t="shared" ref="K643:K706" si="61">J643/3.6</f>
        <v>14.611111111111111</v>
      </c>
      <c r="L643" s="24">
        <f>K643-K642</f>
        <v>-2.7777777777778567E-2</v>
      </c>
      <c r="M643" s="25">
        <f>$C$5*L643</f>
        <v>-8.0236111111113395</v>
      </c>
      <c r="N643" s="25">
        <f>(0.5*$C$9*$C$8*$C$7*K643^2)*-1</f>
        <v>-62.2259347401125</v>
      </c>
      <c r="O643" s="25">
        <f>M643-N643-C$17</f>
        <v>110.87469362900117</v>
      </c>
      <c r="P643" s="77">
        <f>O643*K643</f>
        <v>1620.0024680237393</v>
      </c>
      <c r="Q643" s="81" t="str">
        <f>IF(L643&lt;0,"Braking","Not Braking")</f>
        <v>Braking</v>
      </c>
      <c r="R643" s="46">
        <f>(IF(L643&gt;0,(O643*((K643+K642)/2)),0)+R642)</f>
        <v>371097.45444714127</v>
      </c>
      <c r="S643" s="47">
        <f t="shared" ref="S643:S706" si="62">R643/3600000</f>
        <v>0.10308262623531701</v>
      </c>
      <c r="T643" s="56">
        <f>IF(L643&lt;0,((O643*((K643+K642)/2))+((N643*((K643+K642)/2))+C$17*((K643+K642)/2))),0)</f>
        <v>-117.34531250000327</v>
      </c>
      <c r="U643" s="57">
        <f>IF(L643&lt;0,((O643*((K643+K642)/2))+((N643*((K643+K642)/2))+C$17*((K643+K642)/2))),0)+U642</f>
        <v>-189757.17694830254</v>
      </c>
      <c r="V643" s="58">
        <f t="shared" ref="V643:V706" si="63">U643/3600000</f>
        <v>-5.2710326930084039E-2</v>
      </c>
      <c r="W643" s="52">
        <f t="shared" si="60"/>
        <v>-95212.045796246559</v>
      </c>
      <c r="X643" s="53">
        <f t="shared" ref="X643:X706" si="64">W643/3600000</f>
        <v>-2.6447790498957378E-2</v>
      </c>
      <c r="Y643" s="50">
        <f t="shared" si="59"/>
        <v>25.656884641823506</v>
      </c>
    </row>
    <row r="644" spans="7:25" x14ac:dyDescent="0.3">
      <c r="G644" s="38" t="s">
        <v>12</v>
      </c>
      <c r="H644" s="22">
        <v>52</v>
      </c>
      <c r="I644" s="22">
        <v>642</v>
      </c>
      <c r="J644" s="23">
        <v>53.1</v>
      </c>
      <c r="K644" s="24">
        <f t="shared" si="61"/>
        <v>14.75</v>
      </c>
      <c r="L644" s="24">
        <f>K644-K643</f>
        <v>0.13888888888888928</v>
      </c>
      <c r="M644" s="25">
        <f>$C$5*L644</f>
        <v>40.118055555555671</v>
      </c>
      <c r="N644" s="25">
        <f>(0.5*$C$9*$C$8*$C$7*K644^2)*-1</f>
        <v>-63.414559937460645</v>
      </c>
      <c r="O644" s="25">
        <f>M644-N644-C$17</f>
        <v>160.20498549301632</v>
      </c>
      <c r="P644" s="77">
        <f>O644*K644</f>
        <v>2363.0235360219908</v>
      </c>
      <c r="Q644" s="81" t="str">
        <f>IF(L644&lt;0,"Braking","Not Braking")</f>
        <v>Not Braking</v>
      </c>
      <c r="R644" s="46">
        <f>(IF(L644&gt;0,(O644*((K644+K643)/2)),0)+R643)</f>
        <v>373449.35263694846</v>
      </c>
      <c r="S644" s="47">
        <f t="shared" si="62"/>
        <v>0.10373593128804123</v>
      </c>
      <c r="T644" s="56">
        <f>IF(L644&lt;0,((O644*((K644+K643)/2))+((N644*((K644+K643)/2))+C$17*((K644+K643)/2))),0)</f>
        <v>0</v>
      </c>
      <c r="U644" s="57">
        <f>IF(L644&lt;0,((O644*((K644+K643)/2))+((N644*((K644+K643)/2))+C$17*((K644+K643)/2))),0)+U643</f>
        <v>-189757.17694830254</v>
      </c>
      <c r="V644" s="58">
        <f t="shared" si="63"/>
        <v>-5.2710326930084039E-2</v>
      </c>
      <c r="W644" s="52">
        <f t="shared" si="60"/>
        <v>-95212.045796246559</v>
      </c>
      <c r="X644" s="53">
        <f t="shared" si="64"/>
        <v>-2.6447790498957378E-2</v>
      </c>
      <c r="Y644" s="50">
        <f t="shared" si="59"/>
        <v>25.495303479293391</v>
      </c>
    </row>
    <row r="645" spans="7:25" x14ac:dyDescent="0.3">
      <c r="G645" s="38" t="s">
        <v>12</v>
      </c>
      <c r="H645" s="22">
        <v>53</v>
      </c>
      <c r="I645" s="22">
        <v>643</v>
      </c>
      <c r="J645" s="23">
        <v>54.3</v>
      </c>
      <c r="K645" s="24">
        <f t="shared" si="61"/>
        <v>15.083333333333332</v>
      </c>
      <c r="L645" s="24">
        <f>K645-K644</f>
        <v>0.33333333333333215</v>
      </c>
      <c r="M645" s="25">
        <f>$C$5*L645</f>
        <v>96.283333333333005</v>
      </c>
      <c r="N645" s="25">
        <f>(0.5*$C$9*$C$8*$C$7*K645^2)*-1</f>
        <v>-66.313141118808389</v>
      </c>
      <c r="O645" s="25">
        <f>M645-N645-C$17</f>
        <v>219.26884445214139</v>
      </c>
      <c r="P645" s="77">
        <f>O645*K645</f>
        <v>3307.3050704864659</v>
      </c>
      <c r="Q645" s="81" t="str">
        <f>IF(L645&lt;0,"Braking","Not Braking")</f>
        <v>Not Braking</v>
      </c>
      <c r="R645" s="46">
        <f>(IF(L645&gt;0,(O645*((K645+K644)/2)),0)+R644)</f>
        <v>376720.11290002626</v>
      </c>
      <c r="S645" s="47">
        <f t="shared" si="62"/>
        <v>0.10464447580556285</v>
      </c>
      <c r="T645" s="56">
        <f>IF(L645&lt;0,((O645*((K645+K644)/2))+((N645*((K645+K644)/2))+C$17*((K645+K644)/2))),0)</f>
        <v>0</v>
      </c>
      <c r="U645" s="57">
        <f>IF(L645&lt;0,((O645*((K645+K644)/2))+((N645*((K645+K644)/2))+C$17*((K645+K644)/2))),0)+U644</f>
        <v>-189757.17694830254</v>
      </c>
      <c r="V645" s="58">
        <f t="shared" si="63"/>
        <v>-5.2710326930084039E-2</v>
      </c>
      <c r="W645" s="52">
        <f t="shared" si="60"/>
        <v>-95212.045796246559</v>
      </c>
      <c r="X645" s="53">
        <f t="shared" si="64"/>
        <v>-2.6447790498957378E-2</v>
      </c>
      <c r="Y645" s="50">
        <f t="shared" si="59"/>
        <v>25.273948094593468</v>
      </c>
    </row>
    <row r="646" spans="7:25" x14ac:dyDescent="0.3">
      <c r="G646" s="38" t="s">
        <v>12</v>
      </c>
      <c r="H646" s="22">
        <v>54</v>
      </c>
      <c r="I646" s="22">
        <v>644</v>
      </c>
      <c r="J646" s="23">
        <v>55.2</v>
      </c>
      <c r="K646" s="24">
        <f t="shared" si="61"/>
        <v>15.333333333333334</v>
      </c>
      <c r="L646" s="24">
        <f>K646-K645</f>
        <v>0.25000000000000178</v>
      </c>
      <c r="M646" s="25">
        <f>$C$5*L646</f>
        <v>72.212500000000517</v>
      </c>
      <c r="N646" s="25">
        <f>(0.5*$C$9*$C$8*$C$7*K646^2)*-1</f>
        <v>-68.529584131082004</v>
      </c>
      <c r="O646" s="25">
        <f>M646-N646-C$17</f>
        <v>197.41445413108252</v>
      </c>
      <c r="P646" s="77">
        <f>O646*K646</f>
        <v>3027.0216300099323</v>
      </c>
      <c r="Q646" s="81" t="str">
        <f>IF(L646&lt;0,"Braking","Not Braking")</f>
        <v>Not Braking</v>
      </c>
      <c r="R646" s="46">
        <f>(IF(L646&gt;0,(O646*((K646+K645)/2)),0)+R645)</f>
        <v>379722.45772326982</v>
      </c>
      <c r="S646" s="47">
        <f t="shared" si="62"/>
        <v>0.10547846047868606</v>
      </c>
      <c r="T646" s="56">
        <f>IF(L646&lt;0,((O646*((K646+K645)/2))+((N646*((K646+K645)/2))+C$17*((K646+K645)/2))),0)</f>
        <v>0</v>
      </c>
      <c r="U646" s="57">
        <f>IF(L646&lt;0,((O646*((K646+K645)/2))+((N646*((K646+K645)/2))+C$17*((K646+K645)/2))),0)+U645</f>
        <v>-189757.17694830254</v>
      </c>
      <c r="V646" s="58">
        <f t="shared" si="63"/>
        <v>-5.2710326930084039E-2</v>
      </c>
      <c r="W646" s="52">
        <f t="shared" si="60"/>
        <v>-95212.045796246559</v>
      </c>
      <c r="X646" s="53">
        <f t="shared" si="64"/>
        <v>-2.6447790498957378E-2</v>
      </c>
      <c r="Y646" s="50">
        <f t="shared" si="59"/>
        <v>25.074115017351488</v>
      </c>
    </row>
    <row r="647" spans="7:25" x14ac:dyDescent="0.3">
      <c r="G647" s="38" t="s">
        <v>12</v>
      </c>
      <c r="H647" s="22">
        <v>55</v>
      </c>
      <c r="I647" s="22">
        <v>645</v>
      </c>
      <c r="J647" s="23">
        <v>55.5</v>
      </c>
      <c r="K647" s="24">
        <f t="shared" si="61"/>
        <v>15.416666666666666</v>
      </c>
      <c r="L647" s="24">
        <f>K647-K646</f>
        <v>8.3333333333332149E-2</v>
      </c>
      <c r="M647" s="25">
        <f>$C$5*L647</f>
        <v>24.070833333332992</v>
      </c>
      <c r="N647" s="25">
        <f>(0.5*$C$9*$C$8*$C$7*K647^2)*-1</f>
        <v>-69.276495063985138</v>
      </c>
      <c r="O647" s="25">
        <f>M647-N647-C$17</f>
        <v>150.01969839731814</v>
      </c>
      <c r="P647" s="77">
        <f>O647*K647</f>
        <v>2312.8036836253214</v>
      </c>
      <c r="Q647" s="81" t="str">
        <f>IF(L647&lt;0,"Braking","Not Braking")</f>
        <v>Not Braking</v>
      </c>
      <c r="R647" s="46">
        <f>(IF(L647&gt;0,(O647*((K647+K646)/2)),0)+R646)</f>
        <v>382029.01058612857</v>
      </c>
      <c r="S647" s="47">
        <f t="shared" si="62"/>
        <v>0.10611916960725794</v>
      </c>
      <c r="T647" s="56">
        <f>IF(L647&lt;0,((O647*((K647+K646)/2))+((N647*((K647+K646)/2))+C$17*((K647+K646)/2))),0)</f>
        <v>0</v>
      </c>
      <c r="U647" s="57">
        <f>IF(L647&lt;0,((O647*((K647+K646)/2))+((N647*((K647+K646)/2))+C$17*((K647+K646)/2))),0)+U646</f>
        <v>-189757.17694830254</v>
      </c>
      <c r="V647" s="58">
        <f t="shared" si="63"/>
        <v>-5.2710326930084039E-2</v>
      </c>
      <c r="W647" s="52">
        <f t="shared" si="60"/>
        <v>-95212.045796246559</v>
      </c>
      <c r="X647" s="53">
        <f t="shared" si="64"/>
        <v>-2.6447790498957378E-2</v>
      </c>
      <c r="Y647" s="50">
        <f t="shared" si="59"/>
        <v>24.922726588268084</v>
      </c>
    </row>
    <row r="648" spans="7:25" x14ac:dyDescent="0.3">
      <c r="G648" s="38" t="s">
        <v>12</v>
      </c>
      <c r="H648" s="22">
        <v>56</v>
      </c>
      <c r="I648" s="22">
        <v>646</v>
      </c>
      <c r="J648" s="23">
        <v>55.9</v>
      </c>
      <c r="K648" s="24">
        <f t="shared" si="61"/>
        <v>15.527777777777777</v>
      </c>
      <c r="L648" s="24">
        <f>K648-K647</f>
        <v>0.11111111111111072</v>
      </c>
      <c r="M648" s="25">
        <f>$C$5*L648</f>
        <v>32.094444444444335</v>
      </c>
      <c r="N648" s="25">
        <f>(0.5*$C$9*$C$8*$C$7*K648^2)*-1</f>
        <v>-70.278673659894949</v>
      </c>
      <c r="O648" s="25">
        <f>M648-N648-C$17</f>
        <v>159.04548810433928</v>
      </c>
      <c r="P648" s="77">
        <f>O648*K648</f>
        <v>2469.6229958423792</v>
      </c>
      <c r="Q648" s="81" t="str">
        <f>IF(L648&lt;0,"Braking","Not Braking")</f>
        <v>Not Braking</v>
      </c>
      <c r="R648" s="46">
        <f>(IF(L648&gt;0,(O648*((K648+K647)/2)),0)+R647)</f>
        <v>384489.79772152071</v>
      </c>
      <c r="S648" s="47">
        <f t="shared" si="62"/>
        <v>0.10680272158931131</v>
      </c>
      <c r="T648" s="56">
        <f>IF(L648&lt;0,((O648*((K648+K647)/2))+((N648*((K648+K647)/2))+C$17*((K648+K647)/2))),0)</f>
        <v>0</v>
      </c>
      <c r="U648" s="57">
        <f>IF(L648&lt;0,((O648*((K648+K647)/2))+((N648*((K648+K647)/2))+C$17*((K648+K647)/2))),0)+U647</f>
        <v>-189757.17694830254</v>
      </c>
      <c r="V648" s="58">
        <f t="shared" si="63"/>
        <v>-5.2710326930084039E-2</v>
      </c>
      <c r="W648" s="52">
        <f t="shared" si="60"/>
        <v>-95212.045796246559</v>
      </c>
      <c r="X648" s="53">
        <f t="shared" si="64"/>
        <v>-2.6447790498957378E-2</v>
      </c>
      <c r="Y648" s="50">
        <f t="shared" si="59"/>
        <v>24.763217739578877</v>
      </c>
    </row>
    <row r="649" spans="7:25" x14ac:dyDescent="0.3">
      <c r="G649" s="38" t="s">
        <v>12</v>
      </c>
      <c r="H649" s="22">
        <v>57</v>
      </c>
      <c r="I649" s="22">
        <v>647</v>
      </c>
      <c r="J649" s="23">
        <v>56.3</v>
      </c>
      <c r="K649" s="24">
        <f t="shared" si="61"/>
        <v>15.638888888888888</v>
      </c>
      <c r="L649" s="24">
        <f>K649-K648</f>
        <v>0.11111111111111072</v>
      </c>
      <c r="M649" s="25">
        <f>$C$5*L649</f>
        <v>32.094444444444335</v>
      </c>
      <c r="N649" s="25">
        <f>(0.5*$C$9*$C$8*$C$7*K649^2)*-1</f>
        <v>-71.288049229563526</v>
      </c>
      <c r="O649" s="25">
        <f>M649-N649-C$17</f>
        <v>160.05486367400786</v>
      </c>
      <c r="P649" s="77">
        <f>O649*K649</f>
        <v>2503.080229124067</v>
      </c>
      <c r="Q649" s="81" t="str">
        <f>IF(L649&lt;0,"Braking","Not Braking")</f>
        <v>Not Braking</v>
      </c>
      <c r="R649" s="46">
        <f>(IF(L649&gt;0,(O649*((K649+K648)/2)),0)+R648)</f>
        <v>386983.986013774</v>
      </c>
      <c r="S649" s="47">
        <f t="shared" si="62"/>
        <v>0.10749555167049278</v>
      </c>
      <c r="T649" s="56">
        <f>IF(L649&lt;0,((O649*((K649+K648)/2))+((N649*((K649+K648)/2))+C$17*((K649+K648)/2))),0)</f>
        <v>0</v>
      </c>
      <c r="U649" s="57">
        <f>IF(L649&lt;0,((O649*((K649+K648)/2))+((N649*((K649+K648)/2))+C$17*((K649+K648)/2))),0)+U648</f>
        <v>-189757.17694830254</v>
      </c>
      <c r="V649" s="58">
        <f t="shared" si="63"/>
        <v>-5.2710326930084039E-2</v>
      </c>
      <c r="W649" s="52">
        <f t="shared" si="60"/>
        <v>-95212.045796246559</v>
      </c>
      <c r="X649" s="53">
        <f t="shared" si="64"/>
        <v>-2.6447790498957378E-2</v>
      </c>
      <c r="Y649" s="50">
        <f t="shared" si="59"/>
        <v>24.603613905836831</v>
      </c>
    </row>
    <row r="650" spans="7:25" x14ac:dyDescent="0.3">
      <c r="G650" s="38" t="s">
        <v>12</v>
      </c>
      <c r="H650" s="22">
        <v>58</v>
      </c>
      <c r="I650" s="22">
        <v>648</v>
      </c>
      <c r="J650" s="23">
        <v>56.7</v>
      </c>
      <c r="K650" s="24">
        <f t="shared" si="61"/>
        <v>15.75</v>
      </c>
      <c r="L650" s="24">
        <f>K650-K649</f>
        <v>0.11111111111111249</v>
      </c>
      <c r="M650" s="25">
        <f>$C$5*L650</f>
        <v>32.094444444444846</v>
      </c>
      <c r="N650" s="25">
        <f>(0.5*$C$9*$C$8*$C$7*K650^2)*-1</f>
        <v>-72.304621772990899</v>
      </c>
      <c r="O650" s="25">
        <f>M650-N650-C$17</f>
        <v>161.07143621743575</v>
      </c>
      <c r="P650" s="77">
        <f>O650*K650</f>
        <v>2536.8751204246132</v>
      </c>
      <c r="Q650" s="81" t="str">
        <f>IF(L650&lt;0,"Braking","Not Braking")</f>
        <v>Not Braking</v>
      </c>
      <c r="R650" s="46">
        <f>(IF(L650&gt;0,(O650*((K650+K649)/2)),0)+R649)</f>
        <v>389511.91272107541</v>
      </c>
      <c r="S650" s="47">
        <f t="shared" si="62"/>
        <v>0.10819775353363206</v>
      </c>
      <c r="T650" s="56">
        <f>IF(L650&lt;0,((O650*((K650+K649)/2))+((N650*((K650+K649)/2))+C$17*((K650+K649)/2))),0)</f>
        <v>0</v>
      </c>
      <c r="U650" s="57">
        <f>IF(L650&lt;0,((O650*((K650+K649)/2))+((N650*((K650+K649)/2))+C$17*((K650+K649)/2))),0)+U649</f>
        <v>-189757.17694830254</v>
      </c>
      <c r="V650" s="58">
        <f t="shared" si="63"/>
        <v>-5.2710326930084039E-2</v>
      </c>
      <c r="W650" s="52">
        <f t="shared" si="60"/>
        <v>-95212.045796246559</v>
      </c>
      <c r="X650" s="53">
        <f t="shared" si="64"/>
        <v>-2.6447790498957378E-2</v>
      </c>
      <c r="Y650" s="50">
        <f t="shared" si="59"/>
        <v>24.44393680570861</v>
      </c>
    </row>
    <row r="651" spans="7:25" x14ac:dyDescent="0.3">
      <c r="G651" s="38" t="s">
        <v>12</v>
      </c>
      <c r="H651" s="22">
        <v>59</v>
      </c>
      <c r="I651" s="22">
        <v>649</v>
      </c>
      <c r="J651" s="23">
        <v>56.9</v>
      </c>
      <c r="K651" s="24">
        <f t="shared" si="61"/>
        <v>15.805555555555555</v>
      </c>
      <c r="L651" s="24">
        <f>K651-K650</f>
        <v>5.5555555555555358E-2</v>
      </c>
      <c r="M651" s="25">
        <f>$C$5*L651</f>
        <v>16.047222222222167</v>
      </c>
      <c r="N651" s="25">
        <f>(0.5*$C$9*$C$8*$C$7*K651^2)*-1</f>
        <v>-72.815606909864115</v>
      </c>
      <c r="O651" s="25">
        <f>M651-N651-C$17</f>
        <v>145.53519913208629</v>
      </c>
      <c r="P651" s="77">
        <f>O651*K651</f>
        <v>2300.2646751710304</v>
      </c>
      <c r="Q651" s="81" t="str">
        <f>IF(L651&lt;0,"Braking","Not Braking")</f>
        <v>Not Braking</v>
      </c>
      <c r="R651" s="46">
        <f>(IF(L651&gt;0,(O651*((K651+K650)/2)),0)+R650)</f>
        <v>391808.13475182612</v>
      </c>
      <c r="S651" s="47">
        <f t="shared" si="62"/>
        <v>0.10883559298661837</v>
      </c>
      <c r="T651" s="56">
        <f>IF(L651&lt;0,((O651*((K651+K650)/2))+((N651*((K651+K650)/2))+C$17*((K651+K650)/2))),0)</f>
        <v>0</v>
      </c>
      <c r="U651" s="57">
        <f>IF(L651&lt;0,((O651*((K651+K650)/2))+((N651*((K651+K650)/2))+C$17*((K651+K650)/2))),0)+U650</f>
        <v>-189757.17694830254</v>
      </c>
      <c r="V651" s="58">
        <f t="shared" si="63"/>
        <v>-5.2710326930084039E-2</v>
      </c>
      <c r="W651" s="52">
        <f t="shared" si="60"/>
        <v>-95212.045796246559</v>
      </c>
      <c r="X651" s="53">
        <f t="shared" si="64"/>
        <v>-2.6447790498957378E-2</v>
      </c>
      <c r="Y651" s="50">
        <f t="shared" si="59"/>
        <v>24.300681213919795</v>
      </c>
    </row>
    <row r="652" spans="7:25" x14ac:dyDescent="0.3">
      <c r="G652" s="38" t="s">
        <v>12</v>
      </c>
      <c r="H652" s="22">
        <v>60</v>
      </c>
      <c r="I652" s="22">
        <v>650</v>
      </c>
      <c r="J652" s="23">
        <v>56.8</v>
      </c>
      <c r="K652" s="24">
        <f t="shared" si="61"/>
        <v>15.777777777777777</v>
      </c>
      <c r="L652" s="24">
        <f>K652-K651</f>
        <v>-2.7777777777778567E-2</v>
      </c>
      <c r="M652" s="25">
        <f>$C$5*L652</f>
        <v>-8.0236111111113395</v>
      </c>
      <c r="N652" s="25">
        <f>(0.5*$C$9*$C$8*$C$7*K652^2)*-1</f>
        <v>-72.559889435997533</v>
      </c>
      <c r="O652" s="25">
        <f>M652-N652-C$17</f>
        <v>121.20864832488621</v>
      </c>
      <c r="P652" s="77">
        <f>O652*K652</f>
        <v>1912.4031180148713</v>
      </c>
      <c r="Q652" s="81" t="str">
        <f>IF(L652&lt;0,"Braking","Not Braking")</f>
        <v>Braking</v>
      </c>
      <c r="R652" s="46">
        <f>(IF(L652&gt;0,(O652*((K652+K651)/2)),0)+R651)</f>
        <v>391808.13475182612</v>
      </c>
      <c r="S652" s="47">
        <f t="shared" si="62"/>
        <v>0.10883559298661837</v>
      </c>
      <c r="T652" s="56">
        <f>IF(L652&lt;0,((O652*((K652+K651)/2))+((N652*((K652+K651)/2))+C$17*((K652+K651)/2))),0)</f>
        <v>-126.70619212963311</v>
      </c>
      <c r="U652" s="57">
        <f>IF(L652&lt;0,((O652*((K652+K651)/2))+((N652*((K652+K651)/2))+C$17*((K652+K651)/2))),0)+U651</f>
        <v>-189883.88314043218</v>
      </c>
      <c r="V652" s="58">
        <f t="shared" si="63"/>
        <v>-5.2745523094564498E-2</v>
      </c>
      <c r="W652" s="52">
        <f t="shared" si="60"/>
        <v>-95275.621551123026</v>
      </c>
      <c r="X652" s="53">
        <f t="shared" si="64"/>
        <v>-2.6465450430867506E-2</v>
      </c>
      <c r="Y652" s="50">
        <f t="shared" si="59"/>
        <v>24.316907460706815</v>
      </c>
    </row>
    <row r="653" spans="7:25" x14ac:dyDescent="0.3">
      <c r="G653" s="38" t="s">
        <v>12</v>
      </c>
      <c r="H653" s="22">
        <v>61</v>
      </c>
      <c r="I653" s="22">
        <v>651</v>
      </c>
      <c r="J653" s="23">
        <v>56</v>
      </c>
      <c r="K653" s="24">
        <f t="shared" si="61"/>
        <v>15.555555555555555</v>
      </c>
      <c r="L653" s="24">
        <f>K653-K652</f>
        <v>-0.22222222222222143</v>
      </c>
      <c r="M653" s="25">
        <f>$C$5*L653</f>
        <v>-64.18888888888867</v>
      </c>
      <c r="N653" s="25">
        <f>(0.5*$C$9*$C$8*$C$7*K653^2)*-1</f>
        <v>-70.5303428360222</v>
      </c>
      <c r="O653" s="25">
        <f>M653-N653-C$17</f>
        <v>63.013823947133538</v>
      </c>
      <c r="P653" s="77">
        <f>O653*K653</f>
        <v>980.21503917763278</v>
      </c>
      <c r="Q653" s="81" t="str">
        <f>IF(L653&lt;0,"Braking","Not Braking")</f>
        <v>Braking</v>
      </c>
      <c r="R653" s="46">
        <f>(IF(L653&gt;0,(O653*((K653+K652)/2)),0)+R652)</f>
        <v>391808.13475182612</v>
      </c>
      <c r="S653" s="47">
        <f t="shared" si="62"/>
        <v>0.10883559298661837</v>
      </c>
      <c r="T653" s="56">
        <f>IF(L653&lt;0,((O653*((K653+K652)/2))+((N653*((K653+K652)/2))+C$17*((K653+K652)/2))),0)</f>
        <v>-1005.6259259259225</v>
      </c>
      <c r="U653" s="57">
        <f>IF(L653&lt;0,((O653*((K653+K652)/2))+((N653*((K653+K652)/2))+C$17*((K653+K652)/2))),0)+U652</f>
        <v>-190889.50906635809</v>
      </c>
      <c r="V653" s="58">
        <f t="shared" si="63"/>
        <v>-5.3024863629543915E-2</v>
      </c>
      <c r="W653" s="52">
        <f t="shared" si="60"/>
        <v>-95780.20168481271</v>
      </c>
      <c r="X653" s="53">
        <f t="shared" si="64"/>
        <v>-2.6605611579114643E-2</v>
      </c>
      <c r="Y653" s="50">
        <f t="shared" si="59"/>
        <v>24.445689915417539</v>
      </c>
    </row>
    <row r="654" spans="7:25" x14ac:dyDescent="0.3">
      <c r="G654" s="38" t="s">
        <v>12</v>
      </c>
      <c r="H654" s="22">
        <v>62</v>
      </c>
      <c r="I654" s="22">
        <v>652</v>
      </c>
      <c r="J654" s="23">
        <v>54.2</v>
      </c>
      <c r="K654" s="24">
        <f t="shared" si="61"/>
        <v>15.055555555555555</v>
      </c>
      <c r="L654" s="24">
        <f>K654-K653</f>
        <v>-0.5</v>
      </c>
      <c r="M654" s="25">
        <f>$C$5*L654</f>
        <v>-144.42500000000001</v>
      </c>
      <c r="N654" s="25">
        <f>(0.5*$C$9*$C$8*$C$7*K654^2)*-1</f>
        <v>-66.069118727299838</v>
      </c>
      <c r="O654" s="25">
        <f>M654-N654-C$17</f>
        <v>-21.683511272700166</v>
      </c>
      <c r="P654" s="77">
        <f>O654*K654</f>
        <v>-326.45730860565249</v>
      </c>
      <c r="Q654" s="81" t="str">
        <f>IF(L654&lt;0,"Braking","Not Braking")</f>
        <v>Braking</v>
      </c>
      <c r="R654" s="46">
        <f>(IF(L654&gt;0,(O654*((K654+K653)/2)),0)+R653)</f>
        <v>391808.13475182612</v>
      </c>
      <c r="S654" s="47">
        <f t="shared" si="62"/>
        <v>0.10883559298661837</v>
      </c>
      <c r="T654" s="56">
        <f>IF(L654&lt;0,((O654*((K654+K653)/2))+((N654*((K654+K653)/2))+C$17*((K654+K653)/2))),0)</f>
        <v>-2210.504861111111</v>
      </c>
      <c r="U654" s="57">
        <f>IF(L654&lt;0,((O654*((K654+K653)/2))+((N654*((K654+K653)/2))+C$17*((K654+K653)/2))),0)+U653</f>
        <v>-193100.0139274692</v>
      </c>
      <c r="V654" s="58">
        <f t="shared" si="63"/>
        <v>-5.3638892757630334E-2</v>
      </c>
      <c r="W654" s="52">
        <f t="shared" si="60"/>
        <v>-96889.338601021562</v>
      </c>
      <c r="X654" s="53">
        <f t="shared" si="64"/>
        <v>-2.6913705166950432E-2</v>
      </c>
      <c r="Y654" s="50">
        <f t="shared" si="59"/>
        <v>24.728771561211179</v>
      </c>
    </row>
    <row r="655" spans="7:25" x14ac:dyDescent="0.3">
      <c r="G655" s="38" t="s">
        <v>12</v>
      </c>
      <c r="H655" s="22">
        <v>63</v>
      </c>
      <c r="I655" s="22">
        <v>653</v>
      </c>
      <c r="J655" s="23">
        <v>52.1</v>
      </c>
      <c r="K655" s="24">
        <f t="shared" si="61"/>
        <v>14.472222222222221</v>
      </c>
      <c r="L655" s="24">
        <f>K655-K654</f>
        <v>-0.58333333333333393</v>
      </c>
      <c r="M655" s="25">
        <f>$C$5*L655</f>
        <v>-168.49583333333351</v>
      </c>
      <c r="N655" s="25">
        <f>(0.5*$C$9*$C$8*$C$7*K655^2)*-1</f>
        <v>-61.048554814262445</v>
      </c>
      <c r="O655" s="25">
        <f>M655-N655-C$17</f>
        <v>-50.774908519071055</v>
      </c>
      <c r="P655" s="77">
        <f>O655*K655</f>
        <v>-734.82575940100048</v>
      </c>
      <c r="Q655" s="81" t="str">
        <f>IF(L655&lt;0,"Braking","Not Braking")</f>
        <v>Braking</v>
      </c>
      <c r="R655" s="46">
        <f>(IF(L655&gt;0,(O655*((K655+K654)/2)),0)+R654)</f>
        <v>391808.13475182612</v>
      </c>
      <c r="S655" s="47">
        <f t="shared" si="62"/>
        <v>0.10883559298661837</v>
      </c>
      <c r="T655" s="56">
        <f>IF(L655&lt;0,((O655*((K655+K654)/2))+((N655*((K655+K654)/2))+C$17*((K655+K654)/2))),0)</f>
        <v>-2487.6537615740767</v>
      </c>
      <c r="U655" s="57">
        <f>IF(L655&lt;0,((O655*((K655+K654)/2))+((N655*((K655+K654)/2))+C$17*((K655+K654)/2))),0)+U654</f>
        <v>-195587.66768904327</v>
      </c>
      <c r="V655" s="58">
        <f t="shared" si="63"/>
        <v>-5.4329907691400905E-2</v>
      </c>
      <c r="W655" s="52">
        <f t="shared" si="60"/>
        <v>-98137.536996894225</v>
      </c>
      <c r="X655" s="53">
        <f t="shared" si="64"/>
        <v>-2.7260426943581727E-2</v>
      </c>
      <c r="Y655" s="50">
        <f t="shared" ref="Y655:Y718" si="65">(X655/S655)*100*-1</f>
        <v>25.047345446019182</v>
      </c>
    </row>
    <row r="656" spans="7:25" x14ac:dyDescent="0.3">
      <c r="G656" s="38" t="s">
        <v>12</v>
      </c>
      <c r="H656" s="22">
        <v>64</v>
      </c>
      <c r="I656" s="22">
        <v>654</v>
      </c>
      <c r="J656" s="23">
        <v>50.1</v>
      </c>
      <c r="K656" s="24">
        <f t="shared" si="61"/>
        <v>13.916666666666666</v>
      </c>
      <c r="L656" s="24">
        <f>K656-K655</f>
        <v>-0.55555555555555536</v>
      </c>
      <c r="M656" s="25">
        <f>$C$5*L656</f>
        <v>-160.47222222222217</v>
      </c>
      <c r="N656" s="25">
        <f>(0.5*$C$9*$C$8*$C$7*K656^2)*-1</f>
        <v>-56.451487825843138</v>
      </c>
      <c r="O656" s="25">
        <f>M656-N656-C$17</f>
        <v>-47.348364396379019</v>
      </c>
      <c r="P656" s="77">
        <f>O656*K656</f>
        <v>-658.9314045162746</v>
      </c>
      <c r="Q656" s="81" t="str">
        <f>IF(L656&lt;0,"Braking","Not Braking")</f>
        <v>Braking</v>
      </c>
      <c r="R656" s="46">
        <f>(IF(L656&gt;0,(O656*((K656+K655)/2)),0)+R655)</f>
        <v>391808.13475182612</v>
      </c>
      <c r="S656" s="47">
        <f t="shared" si="62"/>
        <v>0.10883559298661837</v>
      </c>
      <c r="T656" s="56">
        <f>IF(L656&lt;0,((O656*((K656+K655)/2))+((N656*((K656+K655)/2))+C$17*((K656+K655)/2))),0)</f>
        <v>-2277.8140432098753</v>
      </c>
      <c r="U656" s="57">
        <f>IF(L656&lt;0,((O656*((K656+K655)/2))+((N656*((K656+K655)/2))+C$17*((K656+K655)/2))),0)+U655</f>
        <v>-197865.48173225316</v>
      </c>
      <c r="V656" s="58">
        <f t="shared" si="63"/>
        <v>-5.4962633814514765E-2</v>
      </c>
      <c r="W656" s="52">
        <f t="shared" si="60"/>
        <v>-99280.446785526452</v>
      </c>
      <c r="X656" s="53">
        <f t="shared" si="64"/>
        <v>-2.7577901884868458E-2</v>
      </c>
      <c r="Y656" s="50">
        <f t="shared" si="65"/>
        <v>25.339046839446389</v>
      </c>
    </row>
    <row r="657" spans="7:25" x14ac:dyDescent="0.3">
      <c r="G657" s="38" t="s">
        <v>12</v>
      </c>
      <c r="H657" s="22">
        <v>65</v>
      </c>
      <c r="I657" s="22">
        <v>655</v>
      </c>
      <c r="J657" s="23">
        <v>47.2</v>
      </c>
      <c r="K657" s="24">
        <f t="shared" si="61"/>
        <v>13.111111111111111</v>
      </c>
      <c r="L657" s="24">
        <f>K657-K656</f>
        <v>-0.80555555555555536</v>
      </c>
      <c r="M657" s="25">
        <f>$C$5*L657</f>
        <v>-232.68472222222218</v>
      </c>
      <c r="N657" s="25">
        <f>(0.5*$C$9*$C$8*$C$7*K657^2)*-1</f>
        <v>-50.105331308610879</v>
      </c>
      <c r="O657" s="25">
        <f>M657-N657-C$17</f>
        <v>-125.90702091361129</v>
      </c>
      <c r="P657" s="77">
        <f>O657*K657</f>
        <v>-1650.7809408673479</v>
      </c>
      <c r="Q657" s="81" t="str">
        <f>IF(L657&lt;0,"Braking","Not Braking")</f>
        <v>Braking</v>
      </c>
      <c r="R657" s="46">
        <f>(IF(L657&gt;0,(O657*((K657+K656)/2)),0)+R656)</f>
        <v>391808.13475182612</v>
      </c>
      <c r="S657" s="47">
        <f t="shared" si="62"/>
        <v>0.10883559298661837</v>
      </c>
      <c r="T657" s="56">
        <f>IF(L657&lt;0,((O657*((K657+K656)/2))+((N657*((K657+K656)/2))+C$17*((K657+K656)/2))),0)</f>
        <v>-3144.4754822530858</v>
      </c>
      <c r="U657" s="57">
        <f>IF(L657&lt;0,((O657*((K657+K656)/2))+((N657*((K657+K656)/2))+C$17*((K657+K656)/2))),0)+U656</f>
        <v>-201009.95721450626</v>
      </c>
      <c r="V657" s="58">
        <f t="shared" si="63"/>
        <v>-5.583609922625174E-2</v>
      </c>
      <c r="W657" s="52">
        <f t="shared" si="60"/>
        <v>-100858.21026428553</v>
      </c>
      <c r="X657" s="53">
        <f t="shared" si="64"/>
        <v>-2.8016169517857091E-2</v>
      </c>
      <c r="Y657" s="50">
        <f t="shared" si="65"/>
        <v>25.741734619208401</v>
      </c>
    </row>
    <row r="658" spans="7:25" x14ac:dyDescent="0.3">
      <c r="G658" s="38" t="s">
        <v>12</v>
      </c>
      <c r="H658" s="22">
        <v>66</v>
      </c>
      <c r="I658" s="22">
        <v>656</v>
      </c>
      <c r="J658" s="23">
        <v>43.2</v>
      </c>
      <c r="K658" s="24">
        <f t="shared" si="61"/>
        <v>12</v>
      </c>
      <c r="L658" s="24">
        <f>K658-K657</f>
        <v>-1.1111111111111107</v>
      </c>
      <c r="M658" s="25">
        <f>$C$5*L658</f>
        <v>-320.94444444444434</v>
      </c>
      <c r="N658" s="25">
        <f>(0.5*$C$9*$C$8*$C$7*K658^2)*-1</f>
        <v>-41.972750961191991</v>
      </c>
      <c r="O658" s="25">
        <f>M658-N658-C$17</f>
        <v>-222.29932348325235</v>
      </c>
      <c r="P658" s="77">
        <f>O658*K658</f>
        <v>-2667.5918817990282</v>
      </c>
      <c r="Q658" s="81" t="str">
        <f>IF(L658&lt;0,"Braking","Not Braking")</f>
        <v>Braking</v>
      </c>
      <c r="R658" s="46">
        <f>(IF(L658&gt;0,(O658*((K658+K657)/2)),0)+R657)</f>
        <v>391808.13475182612</v>
      </c>
      <c r="S658" s="47">
        <f t="shared" si="62"/>
        <v>0.10883559298661837</v>
      </c>
      <c r="T658" s="56">
        <f>IF(L658&lt;0,((O658*((K658+K657)/2))+((N658*((K658+K657)/2))+C$17*((K658+K657)/2))),0)</f>
        <v>-4029.6358024691344</v>
      </c>
      <c r="U658" s="57">
        <f>IF(L658&lt;0,((O658*((K658+K657)/2))+((N658*((K658+K657)/2))+C$17*((K658+K657)/2))),0)+U657</f>
        <v>-205039.59301697538</v>
      </c>
      <c r="V658" s="58">
        <f t="shared" si="63"/>
        <v>-5.6955442504715383E-2</v>
      </c>
      <c r="W658" s="52">
        <f t="shared" si="60"/>
        <v>-102880.10938155271</v>
      </c>
      <c r="X658" s="53">
        <f t="shared" si="64"/>
        <v>-2.8577808161542421E-2</v>
      </c>
      <c r="Y658" s="50">
        <f t="shared" si="65"/>
        <v>26.257777788793913</v>
      </c>
    </row>
    <row r="659" spans="7:25" x14ac:dyDescent="0.3">
      <c r="G659" s="38" t="s">
        <v>12</v>
      </c>
      <c r="H659" s="22">
        <v>67</v>
      </c>
      <c r="I659" s="22">
        <v>657</v>
      </c>
      <c r="J659" s="23">
        <v>39.200000000000003</v>
      </c>
      <c r="K659" s="24">
        <f t="shared" si="61"/>
        <v>10.888888888888889</v>
      </c>
      <c r="L659" s="24">
        <f>K659-K658</f>
        <v>-1.1111111111111107</v>
      </c>
      <c r="M659" s="25">
        <f>$C$5*L659</f>
        <v>-320.94444444444434</v>
      </c>
      <c r="N659" s="25">
        <f>(0.5*$C$9*$C$8*$C$7*K659^2)*-1</f>
        <v>-34.55986798965089</v>
      </c>
      <c r="O659" s="25">
        <f>M659-N659-C$17</f>
        <v>-229.71220645479343</v>
      </c>
      <c r="P659" s="77">
        <f>O659*K659</f>
        <v>-2501.3106925077509</v>
      </c>
      <c r="Q659" s="81" t="str">
        <f>IF(L659&lt;0,"Braking","Not Braking")</f>
        <v>Braking</v>
      </c>
      <c r="R659" s="46">
        <f>(IF(L659&gt;0,(O659*((K659+K658)/2)),0)+R658)</f>
        <v>391808.13475182612</v>
      </c>
      <c r="S659" s="47">
        <f t="shared" si="62"/>
        <v>0.10883559298661837</v>
      </c>
      <c r="T659" s="56">
        <f>IF(L659&lt;0,((O659*((K659+K658)/2))+((N659*((K659+K658)/2))+C$17*((K659+K658)/2))),0)</f>
        <v>-3673.0308641975298</v>
      </c>
      <c r="U659" s="57">
        <f>IF(L659&lt;0,((O659*((K659+K658)/2))+((N659*((K659+K658)/2))+C$17*((K659+K658)/2))),0)+U658</f>
        <v>-208712.62388117291</v>
      </c>
      <c r="V659" s="58">
        <f t="shared" si="63"/>
        <v>-5.7975728855881363E-2</v>
      </c>
      <c r="W659" s="52">
        <f t="shared" si="60"/>
        <v>-104723.07937339802</v>
      </c>
      <c r="X659" s="53">
        <f t="shared" si="64"/>
        <v>-2.9089744270388341E-2</v>
      </c>
      <c r="Y659" s="50">
        <f t="shared" si="65"/>
        <v>26.728153421247956</v>
      </c>
    </row>
    <row r="660" spans="7:25" x14ac:dyDescent="0.3">
      <c r="G660" s="38" t="s">
        <v>12</v>
      </c>
      <c r="H660" s="22">
        <v>68</v>
      </c>
      <c r="I660" s="22">
        <v>658</v>
      </c>
      <c r="J660" s="23">
        <v>36.5</v>
      </c>
      <c r="K660" s="24">
        <f t="shared" si="61"/>
        <v>10.138888888888889</v>
      </c>
      <c r="L660" s="24">
        <f>K660-K659</f>
        <v>-0.75</v>
      </c>
      <c r="M660" s="25">
        <f>$C$5*L660</f>
        <v>-216.63750000000002</v>
      </c>
      <c r="N660" s="25">
        <f>(0.5*$C$9*$C$8*$C$7*K660^2)*-1</f>
        <v>-29.963025906661542</v>
      </c>
      <c r="O660" s="25">
        <f>M660-N660-C$17</f>
        <v>-130.00210409333846</v>
      </c>
      <c r="P660" s="77">
        <f>O660*K660</f>
        <v>-1318.0768887241261</v>
      </c>
      <c r="Q660" s="81" t="str">
        <f>IF(L660&lt;0,"Braking","Not Braking")</f>
        <v>Braking</v>
      </c>
      <c r="R660" s="46">
        <f>(IF(L660&gt;0,(O660*((K660+K659)/2)),0)+R659)</f>
        <v>391808.13475182612</v>
      </c>
      <c r="S660" s="47">
        <f t="shared" si="62"/>
        <v>0.10883559298661837</v>
      </c>
      <c r="T660" s="56">
        <f>IF(L660&lt;0,((O660*((K660+K659)/2))+((N660*((K660+K659)/2))+C$17*((K660+K659)/2))),0)</f>
        <v>-2277.7026041666668</v>
      </c>
      <c r="U660" s="57">
        <f>IF(L660&lt;0,((O660*((K660+K659)/2))+((N660*((K660+K659)/2))+C$17*((K660+K659)/2))),0)+U659</f>
        <v>-210990.32648533958</v>
      </c>
      <c r="V660" s="58">
        <f t="shared" si="63"/>
        <v>-5.860842402370544E-2</v>
      </c>
      <c r="W660" s="52">
        <f t="shared" si="60"/>
        <v>-105865.93324667856</v>
      </c>
      <c r="X660" s="53">
        <f t="shared" si="64"/>
        <v>-2.9407203679632933E-2</v>
      </c>
      <c r="Y660" s="50">
        <f t="shared" si="65"/>
        <v>27.019840543569813</v>
      </c>
    </row>
    <row r="661" spans="7:25" x14ac:dyDescent="0.3">
      <c r="G661" s="38" t="s">
        <v>12</v>
      </c>
      <c r="H661" s="22">
        <v>69</v>
      </c>
      <c r="I661" s="22">
        <v>659</v>
      </c>
      <c r="J661" s="23">
        <v>34.299999999999997</v>
      </c>
      <c r="K661" s="24">
        <f t="shared" si="61"/>
        <v>9.5277777777777768</v>
      </c>
      <c r="L661" s="24">
        <f>K661-K660</f>
        <v>-0.61111111111111249</v>
      </c>
      <c r="M661" s="25">
        <f>$C$5*L661</f>
        <v>-176.51944444444484</v>
      </c>
      <c r="N661" s="25">
        <f>(0.5*$C$9*$C$8*$C$7*K661^2)*-1</f>
        <v>-26.459898929576454</v>
      </c>
      <c r="O661" s="25">
        <f>M661-N661-C$17</f>
        <v>-93.387175514868375</v>
      </c>
      <c r="P661" s="77">
        <f>O661*K661</f>
        <v>-889.77225559999579</v>
      </c>
      <c r="Q661" s="81" t="str">
        <f>IF(L661&lt;0,"Braking","Not Braking")</f>
        <v>Braking</v>
      </c>
      <c r="R661" s="46">
        <f>(IF(L661&gt;0,(O661*((K661+K660)/2)),0)+R660)</f>
        <v>391808.13475182612</v>
      </c>
      <c r="S661" s="47">
        <f t="shared" si="62"/>
        <v>0.10883559298661837</v>
      </c>
      <c r="T661" s="56">
        <f>IF(L661&lt;0,((O661*((K661+K660)/2))+((N661*((K661+K660)/2))+C$17*((K661+K660)/2))),0)</f>
        <v>-1735.7745370370408</v>
      </c>
      <c r="U661" s="57">
        <f>IF(L661&lt;0,((O661*((K661+K660)/2))+((N661*((K661+K660)/2))+C$17*((K661+K660)/2))),0)+U660</f>
        <v>-212726.10102237662</v>
      </c>
      <c r="V661" s="58">
        <f t="shared" si="63"/>
        <v>-5.9090583617326838E-2</v>
      </c>
      <c r="W661" s="52">
        <f t="shared" si="60"/>
        <v>-106736.87076466954</v>
      </c>
      <c r="X661" s="53">
        <f t="shared" si="64"/>
        <v>-2.9649130767963761E-2</v>
      </c>
      <c r="Y661" s="50">
        <f t="shared" si="65"/>
        <v>27.242127280557199</v>
      </c>
    </row>
    <row r="662" spans="7:25" x14ac:dyDescent="0.3">
      <c r="G662" s="38" t="s">
        <v>12</v>
      </c>
      <c r="H662" s="22">
        <v>70</v>
      </c>
      <c r="I662" s="22">
        <v>660</v>
      </c>
      <c r="J662" s="23">
        <v>31</v>
      </c>
      <c r="K662" s="24">
        <f t="shared" si="61"/>
        <v>8.6111111111111107</v>
      </c>
      <c r="L662" s="24">
        <f>K662-K661</f>
        <v>-0.91666666666666607</v>
      </c>
      <c r="M662" s="25">
        <f>$C$5*L662</f>
        <v>-264.77916666666653</v>
      </c>
      <c r="N662" s="25">
        <f>(0.5*$C$9*$C$8*$C$7*K662^2)*-1</f>
        <v>-21.61341181932951</v>
      </c>
      <c r="O662" s="25">
        <f>M662-N662-C$17</f>
        <v>-186.49338484733701</v>
      </c>
      <c r="P662" s="77">
        <f>O662*K662</f>
        <v>-1605.9152584076242</v>
      </c>
      <c r="Q662" s="81" t="str">
        <f>IF(L662&lt;0,"Braking","Not Braking")</f>
        <v>Braking</v>
      </c>
      <c r="R662" s="46">
        <f>(IF(L662&gt;0,(O662*((K662+K661)/2)),0)+R661)</f>
        <v>391808.13475182612</v>
      </c>
      <c r="S662" s="47">
        <f t="shared" si="62"/>
        <v>0.10883559298661837</v>
      </c>
      <c r="T662" s="56">
        <f>IF(L662&lt;0,((O662*((K662+K661)/2))+((N662*((K662+K661)/2))+C$17*((K662+K661)/2))),0)</f>
        <v>-2401.3999421296276</v>
      </c>
      <c r="U662" s="57">
        <f>IF(L662&lt;0,((O662*((K662+K661)/2))+((N662*((K662+K661)/2))+C$17*((K662+K661)/2))),0)+U661</f>
        <v>-215127.50096450624</v>
      </c>
      <c r="V662" s="58">
        <f t="shared" si="63"/>
        <v>-5.9757639156807291E-2</v>
      </c>
      <c r="W662" s="52">
        <f t="shared" si="60"/>
        <v>-107941.79067833078</v>
      </c>
      <c r="X662" s="53">
        <f t="shared" si="64"/>
        <v>-2.9983830743980772E-2</v>
      </c>
      <c r="Y662" s="50">
        <f t="shared" si="65"/>
        <v>27.549655329821526</v>
      </c>
    </row>
    <row r="663" spans="7:25" x14ac:dyDescent="0.3">
      <c r="G663" s="38" t="s">
        <v>12</v>
      </c>
      <c r="H663" s="22">
        <v>71</v>
      </c>
      <c r="I663" s="22">
        <v>661</v>
      </c>
      <c r="J663" s="23">
        <v>26</v>
      </c>
      <c r="K663" s="24">
        <f t="shared" si="61"/>
        <v>7.2222222222222223</v>
      </c>
      <c r="L663" s="24">
        <f>K663-K662</f>
        <v>-1.3888888888888884</v>
      </c>
      <c r="M663" s="25">
        <f>$C$5*L663</f>
        <v>-401.18055555555543</v>
      </c>
      <c r="N663" s="25">
        <f>(0.5*$C$9*$C$8*$C$7*K663^2)*-1</f>
        <v>-15.203607065418053</v>
      </c>
      <c r="O663" s="25">
        <f>M663-N663-C$17</f>
        <v>-329.30457849013737</v>
      </c>
      <c r="P663" s="77">
        <f>O663*K663</f>
        <v>-2378.3108446509923</v>
      </c>
      <c r="Q663" s="81" t="str">
        <f>IF(L663&lt;0,"Braking","Not Braking")</f>
        <v>Braking</v>
      </c>
      <c r="R663" s="46">
        <f>(IF(L663&gt;0,(O663*((K663+K662)/2)),0)+R662)</f>
        <v>391808.13475182612</v>
      </c>
      <c r="S663" s="47">
        <f t="shared" si="62"/>
        <v>0.10883559298661837</v>
      </c>
      <c r="T663" s="56">
        <f>IF(L663&lt;0,((O663*((K663+K662)/2))+((N663*((K663+K662)/2))+C$17*((K663+K662)/2))),0)</f>
        <v>-3176.0127314814804</v>
      </c>
      <c r="U663" s="57">
        <f>IF(L663&lt;0,((O663*((K663+K662)/2))+((N663*((K663+K662)/2))+C$17*((K663+K662)/2))),0)+U662</f>
        <v>-218303.51369598773</v>
      </c>
      <c r="V663" s="58">
        <f t="shared" si="63"/>
        <v>-6.063986491555215E-2</v>
      </c>
      <c r="W663" s="52">
        <f t="shared" si="60"/>
        <v>-109535.37820161936</v>
      </c>
      <c r="X663" s="53">
        <f t="shared" si="64"/>
        <v>-3.0426493944894266E-2</v>
      </c>
      <c r="Y663" s="50">
        <f t="shared" si="65"/>
        <v>27.956381832398602</v>
      </c>
    </row>
    <row r="664" spans="7:25" x14ac:dyDescent="0.3">
      <c r="G664" s="38" t="s">
        <v>12</v>
      </c>
      <c r="H664" s="22">
        <v>72</v>
      </c>
      <c r="I664" s="22">
        <v>662</v>
      </c>
      <c r="J664" s="23">
        <v>20.7</v>
      </c>
      <c r="K664" s="24">
        <f t="shared" si="61"/>
        <v>5.75</v>
      </c>
      <c r="L664" s="24">
        <f>K664-K663</f>
        <v>-1.4722222222222223</v>
      </c>
      <c r="M664" s="25">
        <f>$C$5*L664</f>
        <v>-425.25138888888893</v>
      </c>
      <c r="N664" s="25">
        <f>(0.5*$C$9*$C$8*$C$7*K664^2)*-1</f>
        <v>-9.6369727684334041</v>
      </c>
      <c r="O664" s="25">
        <f>M664-N664-C$17</f>
        <v>-358.94204612045553</v>
      </c>
      <c r="P664" s="77">
        <f>O664*K664</f>
        <v>-2063.9167651926191</v>
      </c>
      <c r="Q664" s="81" t="str">
        <f>IF(L664&lt;0,"Braking","Not Braking")</f>
        <v>Braking</v>
      </c>
      <c r="R664" s="46">
        <f>(IF(L664&gt;0,(O664*((K664+K663)/2)),0)+R663)</f>
        <v>391808.13475182612</v>
      </c>
      <c r="S664" s="47">
        <f t="shared" si="62"/>
        <v>0.10883559298661837</v>
      </c>
      <c r="T664" s="56">
        <f>IF(L664&lt;0,((O664*((K664+K663)/2))+((N664*((K664+K663)/2))+C$17*((K664+K663)/2))),0)</f>
        <v>-2758.2277584876547</v>
      </c>
      <c r="U664" s="57">
        <f>IF(L664&lt;0,((O664*((K664+K663)/2))+((N664*((K664+K663)/2))+C$17*((K664+K663)/2))),0)+U663</f>
        <v>-221061.74145447538</v>
      </c>
      <c r="V664" s="58">
        <f t="shared" si="63"/>
        <v>-6.1406039292909831E-2</v>
      </c>
      <c r="W664" s="52">
        <f t="shared" si="60"/>
        <v>-110919.33907140586</v>
      </c>
      <c r="X664" s="53">
        <f t="shared" si="64"/>
        <v>-3.0810927519834962E-2</v>
      </c>
      <c r="Y664" s="50">
        <f t="shared" si="65"/>
        <v>28.309605961005101</v>
      </c>
    </row>
    <row r="665" spans="7:25" x14ac:dyDescent="0.3">
      <c r="G665" s="38" t="s">
        <v>12</v>
      </c>
      <c r="H665" s="22">
        <v>73</v>
      </c>
      <c r="I665" s="22">
        <v>663</v>
      </c>
      <c r="J665" s="23">
        <v>15.4</v>
      </c>
      <c r="K665" s="24">
        <f t="shared" si="61"/>
        <v>4.2777777777777777</v>
      </c>
      <c r="L665" s="24">
        <f>K665-K664</f>
        <v>-1.4722222222222223</v>
      </c>
      <c r="M665" s="25">
        <f>$C$5*L665</f>
        <v>-425.25138888888893</v>
      </c>
      <c r="N665" s="25">
        <f>(0.5*$C$9*$C$8*$C$7*K665^2)*-1</f>
        <v>-5.3338571769741803</v>
      </c>
      <c r="O665" s="25">
        <f>M665-N665-C$17</f>
        <v>-363.24516171191476</v>
      </c>
      <c r="P665" s="77">
        <f>O665*K665</f>
        <v>-1553.8820806565243</v>
      </c>
      <c r="Q665" s="81" t="str">
        <f>IF(L665&lt;0,"Braking","Not Braking")</f>
        <v>Braking</v>
      </c>
      <c r="R665" s="46">
        <f>(IF(L665&gt;0,(O665*((K665+K664)/2)),0)+R664)</f>
        <v>391808.13475182612</v>
      </c>
      <c r="S665" s="47">
        <f t="shared" si="62"/>
        <v>0.10883559298661837</v>
      </c>
      <c r="T665" s="56">
        <f>IF(L665&lt;0,((O665*((K665+K664)/2))+((N665*((K665+K664)/2))+C$17*((K665+K664)/2))),0)</f>
        <v>-2132.1632137345682</v>
      </c>
      <c r="U665" s="57">
        <f>IF(L665&lt;0,((O665*((K665+K664)/2))+((N665*((K665+K664)/2))+C$17*((K665+K664)/2))),0)+U664</f>
        <v>-223193.90466820996</v>
      </c>
      <c r="V665" s="58">
        <f t="shared" si="63"/>
        <v>-6.1998306852280541E-2</v>
      </c>
      <c r="W665" s="52">
        <f t="shared" si="60"/>
        <v>-111989.16749537359</v>
      </c>
      <c r="X665" s="53">
        <f t="shared" si="64"/>
        <v>-3.1108102082048221E-2</v>
      </c>
      <c r="Y665" s="50">
        <f t="shared" si="65"/>
        <v>28.582655019735174</v>
      </c>
    </row>
    <row r="666" spans="7:25" x14ac:dyDescent="0.3">
      <c r="G666" s="38" t="s">
        <v>12</v>
      </c>
      <c r="H666" s="22">
        <v>74</v>
      </c>
      <c r="I666" s="22">
        <v>664</v>
      </c>
      <c r="J666" s="23">
        <v>13.1</v>
      </c>
      <c r="K666" s="24">
        <f t="shared" si="61"/>
        <v>3.6388888888888888</v>
      </c>
      <c r="L666" s="24">
        <f>K666-K665</f>
        <v>-0.63888888888888884</v>
      </c>
      <c r="M666" s="25">
        <f>$C$5*L666</f>
        <v>-184.54305555555555</v>
      </c>
      <c r="N666" s="25">
        <f>(0.5*$C$9*$C$8*$C$7*K666^2)*-1</f>
        <v>-3.8596020835745448</v>
      </c>
      <c r="O666" s="25">
        <f>M666-N666-C$17</f>
        <v>-124.01108347198101</v>
      </c>
      <c r="P666" s="77">
        <f>O666*K666</f>
        <v>-451.2625537452642</v>
      </c>
      <c r="Q666" s="81" t="str">
        <f>IF(L666&lt;0,"Braking","Not Braking")</f>
        <v>Braking</v>
      </c>
      <c r="R666" s="46">
        <f>(IF(L666&gt;0,(O666*((K666+K665)/2)),0)+R665)</f>
        <v>391808.13475182612</v>
      </c>
      <c r="S666" s="47">
        <f t="shared" si="62"/>
        <v>0.10883559298661837</v>
      </c>
      <c r="T666" s="56">
        <f>IF(L666&lt;0,((O666*((K666+K665)/2))+((N666*((K666+K665)/2))+C$17*((K666+K665)/2))),0)</f>
        <v>-730.48292824074065</v>
      </c>
      <c r="U666" s="57">
        <f>IF(L666&lt;0,((O666*((K666+K665)/2))+((N666*((K666+K665)/2))+C$17*((K666+K665)/2))),0)+U665</f>
        <v>-223924.38759645069</v>
      </c>
      <c r="V666" s="58">
        <f t="shared" si="63"/>
        <v>-6.2201218776791856E-2</v>
      </c>
      <c r="W666" s="52">
        <f t="shared" si="60"/>
        <v>-112355.69262572996</v>
      </c>
      <c r="X666" s="53">
        <f t="shared" si="64"/>
        <v>-3.1209914618258325E-2</v>
      </c>
      <c r="Y666" s="50">
        <f t="shared" si="65"/>
        <v>28.676202115327904</v>
      </c>
    </row>
    <row r="667" spans="7:25" x14ac:dyDescent="0.3">
      <c r="G667" s="38" t="s">
        <v>12</v>
      </c>
      <c r="H667" s="22">
        <v>75</v>
      </c>
      <c r="I667" s="22">
        <v>665</v>
      </c>
      <c r="J667" s="23">
        <v>12</v>
      </c>
      <c r="K667" s="24">
        <f t="shared" si="61"/>
        <v>3.333333333333333</v>
      </c>
      <c r="L667" s="24">
        <f>K667-K666</f>
        <v>-0.3055555555555558</v>
      </c>
      <c r="M667" s="25">
        <f>$C$5*L667</f>
        <v>-88.259722222222294</v>
      </c>
      <c r="N667" s="25">
        <f>(0.5*$C$9*$C$8*$C$7*K667^2)*-1</f>
        <v>-3.2386381914499989</v>
      </c>
      <c r="O667" s="25">
        <f>M667-N667-C$17</f>
        <v>-28.348714030772292</v>
      </c>
      <c r="P667" s="77">
        <f>O667*K667</f>
        <v>-94.495713435907632</v>
      </c>
      <c r="Q667" s="81" t="str">
        <f>IF(L667&lt;0,"Braking","Not Braking")</f>
        <v>Braking</v>
      </c>
      <c r="R667" s="46">
        <f>(IF(L667&gt;0,(O667*((K667+K666)/2)),0)+R666)</f>
        <v>391808.13475182612</v>
      </c>
      <c r="S667" s="47">
        <f t="shared" si="62"/>
        <v>0.10883559298661837</v>
      </c>
      <c r="T667" s="56">
        <f>IF(L667&lt;0,((O667*((K667+K666)/2))+((N667*((K667+K666)/2))+C$17*((K667+K666)/2))),0)</f>
        <v>-307.68319830246935</v>
      </c>
      <c r="U667" s="57">
        <f>IF(L667&lt;0,((O667*((K667+K666)/2))+((N667*((K667+K666)/2))+C$17*((K667+K666)/2))),0)+U666</f>
        <v>-224232.07079475315</v>
      </c>
      <c r="V667" s="58">
        <f t="shared" si="63"/>
        <v>-6.2286686331875875E-2</v>
      </c>
      <c r="W667" s="52">
        <f t="shared" si="60"/>
        <v>-112510.07491175803</v>
      </c>
      <c r="X667" s="53">
        <f t="shared" si="64"/>
        <v>-3.1252798586599455E-2</v>
      </c>
      <c r="Y667" s="50">
        <f t="shared" si="65"/>
        <v>28.715604637209147</v>
      </c>
    </row>
    <row r="668" spans="7:25" x14ac:dyDescent="0.3">
      <c r="G668" s="38" t="s">
        <v>12</v>
      </c>
      <c r="H668" s="22">
        <v>76</v>
      </c>
      <c r="I668" s="22">
        <v>666</v>
      </c>
      <c r="J668" s="23">
        <v>12.5</v>
      </c>
      <c r="K668" s="24">
        <f t="shared" si="61"/>
        <v>3.4722222222222223</v>
      </c>
      <c r="L668" s="24">
        <f>K668-K667</f>
        <v>0.13888888888888928</v>
      </c>
      <c r="M668" s="25">
        <f>$C$5*L668</f>
        <v>40.118055555555671</v>
      </c>
      <c r="N668" s="25">
        <f>(0.5*$C$9*$C$8*$C$7*K668^2)*-1</f>
        <v>-3.5141473431532115</v>
      </c>
      <c r="O668" s="25">
        <f>M668-N668-C$17</f>
        <v>100.3045728987089</v>
      </c>
      <c r="P668" s="77">
        <f>O668*K668</f>
        <v>348.27976700940593</v>
      </c>
      <c r="Q668" s="81" t="str">
        <f>IF(L668&lt;0,"Braking","Not Braking")</f>
        <v>Not Braking</v>
      </c>
      <c r="R668" s="46">
        <f>(IF(L668&gt;0,(O668*((K668+K667)/2)),0)+R667)</f>
        <v>392149.44892349531</v>
      </c>
      <c r="S668" s="47">
        <f t="shared" si="62"/>
        <v>0.1089304024787487</v>
      </c>
      <c r="T668" s="56">
        <f>IF(L668&lt;0,((O668*((K668+K667)/2))+((N668*((K668+K667)/2))+C$17*((K668+K667)/2))),0)</f>
        <v>0</v>
      </c>
      <c r="U668" s="57">
        <f>IF(L668&lt;0,((O668*((K668+K667)/2))+((N668*((K668+K667)/2))+C$17*((K668+K667)/2))),0)+U667</f>
        <v>-224232.07079475315</v>
      </c>
      <c r="V668" s="58">
        <f t="shared" si="63"/>
        <v>-6.2286686331875875E-2</v>
      </c>
      <c r="W668" s="52">
        <f t="shared" si="60"/>
        <v>-112510.07491175803</v>
      </c>
      <c r="X668" s="53">
        <f t="shared" si="64"/>
        <v>-3.1252798586599455E-2</v>
      </c>
      <c r="Y668" s="50">
        <f t="shared" si="65"/>
        <v>28.690611505540502</v>
      </c>
    </row>
    <row r="669" spans="7:25" x14ac:dyDescent="0.3">
      <c r="G669" s="38" t="s">
        <v>12</v>
      </c>
      <c r="H669" s="22">
        <v>77</v>
      </c>
      <c r="I669" s="22">
        <v>667</v>
      </c>
      <c r="J669" s="23">
        <v>14</v>
      </c>
      <c r="K669" s="24">
        <f t="shared" si="61"/>
        <v>3.8888888888888888</v>
      </c>
      <c r="L669" s="24">
        <f>K669-K668</f>
        <v>0.41666666666666652</v>
      </c>
      <c r="M669" s="25">
        <f>$C$5*L669</f>
        <v>120.35416666666663</v>
      </c>
      <c r="N669" s="25">
        <f>(0.5*$C$9*$C$8*$C$7*K669^2)*-1</f>
        <v>-4.4081464272513875</v>
      </c>
      <c r="O669" s="25">
        <f>M669-N669-C$17</f>
        <v>181.43468309391801</v>
      </c>
      <c r="P669" s="77">
        <f>O669*K669</f>
        <v>705.57932314301445</v>
      </c>
      <c r="Q669" s="81" t="str">
        <f>IF(L669&lt;0,"Braking","Not Braking")</f>
        <v>Not Braking</v>
      </c>
      <c r="R669" s="46">
        <f>(IF(L669&gt;0,(O669*((K669+K668)/2)),0)+R668)</f>
        <v>392817.22935432708</v>
      </c>
      <c r="S669" s="47">
        <f t="shared" si="62"/>
        <v>0.10911589704286863</v>
      </c>
      <c r="T669" s="56">
        <f>IF(L669&lt;0,((O669*((K669+K668)/2))+((N669*((K669+K668)/2))+C$17*((K669+K668)/2))),0)</f>
        <v>0</v>
      </c>
      <c r="U669" s="57">
        <f>IF(L669&lt;0,((O669*((K669+K668)/2))+((N669*((K669+K668)/2))+C$17*((K669+K668)/2))),0)+U668</f>
        <v>-224232.07079475315</v>
      </c>
      <c r="V669" s="58">
        <f t="shared" si="63"/>
        <v>-6.2286686331875875E-2</v>
      </c>
      <c r="W669" s="52">
        <f t="shared" si="60"/>
        <v>-112510.07491175803</v>
      </c>
      <c r="X669" s="53">
        <f t="shared" si="64"/>
        <v>-3.1252798586599455E-2</v>
      </c>
      <c r="Y669" s="50">
        <f t="shared" si="65"/>
        <v>28.641838113030488</v>
      </c>
    </row>
    <row r="670" spans="7:25" x14ac:dyDescent="0.3">
      <c r="G670" s="38" t="s">
        <v>12</v>
      </c>
      <c r="H670" s="22">
        <v>78</v>
      </c>
      <c r="I670" s="22">
        <v>668</v>
      </c>
      <c r="J670" s="23">
        <v>19</v>
      </c>
      <c r="K670" s="24">
        <f t="shared" si="61"/>
        <v>5.2777777777777777</v>
      </c>
      <c r="L670" s="24">
        <f>K670-K669</f>
        <v>1.3888888888888888</v>
      </c>
      <c r="M670" s="25">
        <f>$C$5*L670</f>
        <v>401.1805555555556</v>
      </c>
      <c r="N670" s="25">
        <f>(0.5*$C$9*$C$8*$C$7*K670^2)*-1</f>
        <v>-8.1190860216211789</v>
      </c>
      <c r="O670" s="25">
        <f>M670-N670-C$17</f>
        <v>465.97201157717677</v>
      </c>
      <c r="P670" s="77">
        <f>O670*K670</f>
        <v>2459.2967277684329</v>
      </c>
      <c r="Q670" s="81" t="str">
        <f>IF(L670&lt;0,"Braking","Not Braking")</f>
        <v>Not Braking</v>
      </c>
      <c r="R670" s="46">
        <f>(IF(L670&gt;0,(O670*((K670+K669)/2)),0)+R669)</f>
        <v>394952.93440738914</v>
      </c>
      <c r="S670" s="47">
        <f t="shared" si="62"/>
        <v>0.10970914844649698</v>
      </c>
      <c r="T670" s="56">
        <f>IF(L670&lt;0,((O670*((K670+K669)/2))+((N670*((K670+K669)/2))+C$17*((K670+K669)/2))),0)</f>
        <v>0</v>
      </c>
      <c r="U670" s="57">
        <f>IF(L670&lt;0,((O670*((K670+K669)/2))+((N670*((K670+K669)/2))+C$17*((K670+K669)/2))),0)+U669</f>
        <v>-224232.07079475315</v>
      </c>
      <c r="V670" s="58">
        <f t="shared" si="63"/>
        <v>-6.2286686331875875E-2</v>
      </c>
      <c r="W670" s="52">
        <f t="shared" si="60"/>
        <v>-112510.07491175803</v>
      </c>
      <c r="X670" s="53">
        <f t="shared" si="64"/>
        <v>-3.1252798586599455E-2</v>
      </c>
      <c r="Y670" s="50">
        <f t="shared" si="65"/>
        <v>28.486957586623539</v>
      </c>
    </row>
    <row r="671" spans="7:25" x14ac:dyDescent="0.3">
      <c r="G671" s="38" t="s">
        <v>12</v>
      </c>
      <c r="H671" s="22">
        <v>79</v>
      </c>
      <c r="I671" s="22">
        <v>669</v>
      </c>
      <c r="J671" s="23">
        <v>23.2</v>
      </c>
      <c r="K671" s="24">
        <f t="shared" si="61"/>
        <v>6.4444444444444438</v>
      </c>
      <c r="L671" s="24">
        <f>K671-K670</f>
        <v>1.1666666666666661</v>
      </c>
      <c r="M671" s="25">
        <f>$C$5*L671</f>
        <v>336.9916666666665</v>
      </c>
      <c r="N671" s="25">
        <f>(0.5*$C$9*$C$8*$C$7*K671^2)*-1</f>
        <v>-12.105309862264217</v>
      </c>
      <c r="O671" s="25">
        <f>M671-N671-C$17</f>
        <v>405.76934652893073</v>
      </c>
      <c r="P671" s="77">
        <f>O671*K671</f>
        <v>2614.9580109642197</v>
      </c>
      <c r="Q671" s="81" t="str">
        <f>IF(L671&lt;0,"Braking","Not Braking")</f>
        <v>Not Braking</v>
      </c>
      <c r="R671" s="46">
        <f>(IF(L671&gt;0,(O671*((K671+K670)/2)),0)+R670)</f>
        <v>397331.19363287813</v>
      </c>
      <c r="S671" s="47">
        <f t="shared" si="62"/>
        <v>0.11036977600913281</v>
      </c>
      <c r="T671" s="56">
        <f>IF(L671&lt;0,((O671*((K671+K670)/2))+((N671*((K671+K670)/2))+C$17*((K671+K670)/2))),0)</f>
        <v>0</v>
      </c>
      <c r="U671" s="57">
        <f>IF(L671&lt;0,((O671*((K671+K670)/2))+((N671*((K671+K670)/2))+C$17*((K671+K670)/2))),0)+U670</f>
        <v>-224232.07079475315</v>
      </c>
      <c r="V671" s="58">
        <f t="shared" si="63"/>
        <v>-6.2286686331875875E-2</v>
      </c>
      <c r="W671" s="52">
        <f t="shared" si="60"/>
        <v>-112510.07491175803</v>
      </c>
      <c r="X671" s="53">
        <f t="shared" si="64"/>
        <v>-3.1252798586599455E-2</v>
      </c>
      <c r="Y671" s="50">
        <f t="shared" si="65"/>
        <v>28.316446509788484</v>
      </c>
    </row>
    <row r="672" spans="7:25" x14ac:dyDescent="0.3">
      <c r="G672" s="38" t="s">
        <v>12</v>
      </c>
      <c r="H672" s="22">
        <v>80</v>
      </c>
      <c r="I672" s="22">
        <v>670</v>
      </c>
      <c r="J672" s="23">
        <v>28</v>
      </c>
      <c r="K672" s="24">
        <f t="shared" si="61"/>
        <v>7.7777777777777777</v>
      </c>
      <c r="L672" s="24">
        <f>K672-K671</f>
        <v>1.3333333333333339</v>
      </c>
      <c r="M672" s="25">
        <f>$C$5*L672</f>
        <v>385.13333333333355</v>
      </c>
      <c r="N672" s="25">
        <f>(0.5*$C$9*$C$8*$C$7*K672^2)*-1</f>
        <v>-17.63258570900555</v>
      </c>
      <c r="O672" s="25">
        <f>M672-N672-C$17</f>
        <v>459.43828904233908</v>
      </c>
      <c r="P672" s="77">
        <f>O672*K672</f>
        <v>3573.4089147737482</v>
      </c>
      <c r="Q672" s="81" t="str">
        <f>IF(L672&lt;0,"Braking","Not Braking")</f>
        <v>Not Braking</v>
      </c>
      <c r="R672" s="46">
        <f>(IF(L672&gt;0,(O672*((K672+K671)/2)),0)+R671)</f>
        <v>400598.31035495701</v>
      </c>
      <c r="S672" s="47">
        <f t="shared" si="62"/>
        <v>0.11127730843193251</v>
      </c>
      <c r="T672" s="56">
        <f>IF(L672&lt;0,((O672*((K672+K671)/2))+((N672*((K672+K671)/2))+C$17*((K672+K671)/2))),0)</f>
        <v>0</v>
      </c>
      <c r="U672" s="57">
        <f>IF(L672&lt;0,((O672*((K672+K671)/2))+((N672*((K672+K671)/2))+C$17*((K672+K671)/2))),0)+U671</f>
        <v>-224232.07079475315</v>
      </c>
      <c r="V672" s="58">
        <f t="shared" si="63"/>
        <v>-6.2286686331875875E-2</v>
      </c>
      <c r="W672" s="52">
        <f t="shared" si="60"/>
        <v>-112510.07491175803</v>
      </c>
      <c r="X672" s="53">
        <f t="shared" si="64"/>
        <v>-3.1252798586599455E-2</v>
      </c>
      <c r="Y672" s="50">
        <f t="shared" si="65"/>
        <v>28.085509100641627</v>
      </c>
    </row>
    <row r="673" spans="7:25" x14ac:dyDescent="0.3">
      <c r="G673" s="38" t="s">
        <v>12</v>
      </c>
      <c r="H673" s="22">
        <v>81</v>
      </c>
      <c r="I673" s="22">
        <v>671</v>
      </c>
      <c r="J673" s="23">
        <v>32</v>
      </c>
      <c r="K673" s="24">
        <f t="shared" si="61"/>
        <v>8.8888888888888893</v>
      </c>
      <c r="L673" s="24">
        <f>K673-K672</f>
        <v>1.1111111111111116</v>
      </c>
      <c r="M673" s="25">
        <f>$C$5*L673</f>
        <v>320.94444444444463</v>
      </c>
      <c r="N673" s="25">
        <f>(0.5*$C$9*$C$8*$C$7*K673^2)*-1</f>
        <v>-23.030316028088887</v>
      </c>
      <c r="O673" s="25">
        <f>M673-N673-C$17</f>
        <v>400.64713047253349</v>
      </c>
      <c r="P673" s="77">
        <f>O673*K673</f>
        <v>3561.3078264225201</v>
      </c>
      <c r="Q673" s="81" t="str">
        <f>IF(L673&lt;0,"Braking","Not Braking")</f>
        <v>Not Braking</v>
      </c>
      <c r="R673" s="46">
        <f>(IF(L673&gt;0,(O673*((K673+K672)/2)),0)+R672)</f>
        <v>403937.03644222813</v>
      </c>
      <c r="S673" s="47">
        <f t="shared" si="62"/>
        <v>0.11220473234506337</v>
      </c>
      <c r="T673" s="56">
        <f>IF(L673&lt;0,((O673*((K673+K672)/2))+((N673*((K673+K672)/2))+C$17*((K673+K672)/2))),0)</f>
        <v>0</v>
      </c>
      <c r="U673" s="57">
        <f>IF(L673&lt;0,((O673*((K673+K672)/2))+((N673*((K673+K672)/2))+C$17*((K673+K672)/2))),0)+U672</f>
        <v>-224232.07079475315</v>
      </c>
      <c r="V673" s="58">
        <f t="shared" si="63"/>
        <v>-6.2286686331875875E-2</v>
      </c>
      <c r="W673" s="52">
        <f t="shared" si="60"/>
        <v>-112510.07491175803</v>
      </c>
      <c r="X673" s="53">
        <f t="shared" si="64"/>
        <v>-3.1252798586599455E-2</v>
      </c>
      <c r="Y673" s="50">
        <f t="shared" si="65"/>
        <v>27.853369402003185</v>
      </c>
    </row>
    <row r="674" spans="7:25" x14ac:dyDescent="0.3">
      <c r="G674" s="38" t="s">
        <v>12</v>
      </c>
      <c r="H674" s="22">
        <v>82</v>
      </c>
      <c r="I674" s="22">
        <v>672</v>
      </c>
      <c r="J674" s="23">
        <v>34</v>
      </c>
      <c r="K674" s="24">
        <f t="shared" si="61"/>
        <v>9.4444444444444446</v>
      </c>
      <c r="L674" s="24">
        <f>K674-K673</f>
        <v>0.55555555555555536</v>
      </c>
      <c r="M674" s="25">
        <f>$C$5*L674</f>
        <v>160.47222222222217</v>
      </c>
      <c r="N674" s="25">
        <f>(0.5*$C$9*$C$8*$C$7*K674^2)*-1</f>
        <v>-25.999067703584718</v>
      </c>
      <c r="O674" s="25">
        <f>M674-N674-C$17</f>
        <v>243.1436599258069</v>
      </c>
      <c r="P674" s="77">
        <f>O674*K674</f>
        <v>2296.3567881881763</v>
      </c>
      <c r="Q674" s="81" t="str">
        <f>IF(L674&lt;0,"Braking","Not Braking")</f>
        <v>Not Braking</v>
      </c>
      <c r="R674" s="46">
        <f>(IF(L674&gt;0,(O674*((K674+K673)/2)),0)+R673)</f>
        <v>406165.85332488135</v>
      </c>
      <c r="S674" s="47">
        <f t="shared" si="62"/>
        <v>0.11282384814580038</v>
      </c>
      <c r="T674" s="56">
        <f>IF(L674&lt;0,((O674*((K674+K673)/2))+((N674*((K674+K673)/2))+C$17*((K674+K673)/2))),0)</f>
        <v>0</v>
      </c>
      <c r="U674" s="57">
        <f>IF(L674&lt;0,((O674*((K674+K673)/2))+((N674*((K674+K673)/2))+C$17*((K674+K673)/2))),0)+U673</f>
        <v>-224232.07079475315</v>
      </c>
      <c r="V674" s="58">
        <f t="shared" si="63"/>
        <v>-6.2286686331875875E-2</v>
      </c>
      <c r="W674" s="52">
        <f t="shared" si="60"/>
        <v>-112510.07491175803</v>
      </c>
      <c r="X674" s="53">
        <f t="shared" si="64"/>
        <v>-3.1252798586599455E-2</v>
      </c>
      <c r="Y674" s="50">
        <f t="shared" si="65"/>
        <v>27.700525288068516</v>
      </c>
    </row>
    <row r="675" spans="7:25" x14ac:dyDescent="0.3">
      <c r="G675" s="38" t="s">
        <v>12</v>
      </c>
      <c r="H675" s="22">
        <v>83</v>
      </c>
      <c r="I675" s="22">
        <v>673</v>
      </c>
      <c r="J675" s="23">
        <v>36</v>
      </c>
      <c r="K675" s="24">
        <f t="shared" si="61"/>
        <v>10</v>
      </c>
      <c r="L675" s="24">
        <f>K675-K674</f>
        <v>0.55555555555555536</v>
      </c>
      <c r="M675" s="25">
        <f>$C$5*L675</f>
        <v>160.47222222222217</v>
      </c>
      <c r="N675" s="25">
        <f>(0.5*$C$9*$C$8*$C$7*K675^2)*-1</f>
        <v>-29.147743723049995</v>
      </c>
      <c r="O675" s="25">
        <f>M675-N675-C$17</f>
        <v>246.29233594527216</v>
      </c>
      <c r="P675" s="77">
        <f>O675*K675</f>
        <v>2462.9233594527213</v>
      </c>
      <c r="Q675" s="81" t="str">
        <f>IF(L675&lt;0,"Braking","Not Braking")</f>
        <v>Not Braking</v>
      </c>
      <c r="R675" s="46">
        <f>(IF(L675&gt;0,(O675*((K675+K674)/2)),0)+R674)</f>
        <v>408560.36214657151</v>
      </c>
      <c r="S675" s="47">
        <f t="shared" si="62"/>
        <v>0.11348898948515876</v>
      </c>
      <c r="T675" s="56">
        <f>IF(L675&lt;0,((O675*((K675+K674)/2))+((N675*((K675+K674)/2))+C$17*((K675+K674)/2))),0)</f>
        <v>0</v>
      </c>
      <c r="U675" s="57">
        <f>IF(L675&lt;0,((O675*((K675+K674)/2))+((N675*((K675+K674)/2))+C$17*((K675+K674)/2))),0)+U674</f>
        <v>-224232.07079475315</v>
      </c>
      <c r="V675" s="58">
        <f t="shared" si="63"/>
        <v>-6.2286686331875875E-2</v>
      </c>
      <c r="W675" s="52">
        <f t="shared" si="60"/>
        <v>-112510.07491175803</v>
      </c>
      <c r="X675" s="53">
        <f t="shared" si="64"/>
        <v>-3.1252798586599455E-2</v>
      </c>
      <c r="Y675" s="50">
        <f t="shared" si="65"/>
        <v>27.538176812021455</v>
      </c>
    </row>
    <row r="676" spans="7:25" x14ac:dyDescent="0.3">
      <c r="G676" s="38" t="s">
        <v>12</v>
      </c>
      <c r="H676" s="22">
        <v>84</v>
      </c>
      <c r="I676" s="22">
        <v>674</v>
      </c>
      <c r="J676" s="23">
        <v>38</v>
      </c>
      <c r="K676" s="24">
        <f t="shared" si="61"/>
        <v>10.555555555555555</v>
      </c>
      <c r="L676" s="24">
        <f>K676-K675</f>
        <v>0.55555555555555536</v>
      </c>
      <c r="M676" s="25">
        <f>$C$5*L676</f>
        <v>160.47222222222217</v>
      </c>
      <c r="N676" s="25">
        <f>(0.5*$C$9*$C$8*$C$7*K676^2)*-1</f>
        <v>-32.476344086484715</v>
      </c>
      <c r="O676" s="25">
        <f>M676-N676-C$17</f>
        <v>249.62093630870689</v>
      </c>
      <c r="P676" s="77">
        <f>O676*K676</f>
        <v>2634.8876610363504</v>
      </c>
      <c r="Q676" s="81" t="str">
        <f>IF(L676&lt;0,"Braking","Not Braking")</f>
        <v>Not Braking</v>
      </c>
      <c r="R676" s="46">
        <f>(IF(L676&gt;0,(O676*((K676+K675)/2)),0)+R675)</f>
        <v>411125.91065863322</v>
      </c>
      <c r="S676" s="47">
        <f t="shared" si="62"/>
        <v>0.11420164184962034</v>
      </c>
      <c r="T676" s="56">
        <f>IF(L676&lt;0,((O676*((K676+K675)/2))+((N676*((K676+K675)/2))+C$17*((K676+K675)/2))),0)</f>
        <v>0</v>
      </c>
      <c r="U676" s="57">
        <f>IF(L676&lt;0,((O676*((K676+K675)/2))+((N676*((K676+K675)/2))+C$17*((K676+K675)/2))),0)+U675</f>
        <v>-224232.07079475315</v>
      </c>
      <c r="V676" s="58">
        <f t="shared" si="63"/>
        <v>-6.2286686331875875E-2</v>
      </c>
      <c r="W676" s="52">
        <f t="shared" si="60"/>
        <v>-112510.07491175803</v>
      </c>
      <c r="X676" s="53">
        <f t="shared" si="64"/>
        <v>-3.1252798586599455E-2</v>
      </c>
      <c r="Y676" s="50">
        <f t="shared" si="65"/>
        <v>27.366330361303255</v>
      </c>
    </row>
    <row r="677" spans="7:25" x14ac:dyDescent="0.3">
      <c r="G677" s="38" t="s">
        <v>12</v>
      </c>
      <c r="H677" s="22">
        <v>85</v>
      </c>
      <c r="I677" s="22">
        <v>675</v>
      </c>
      <c r="J677" s="23">
        <v>40</v>
      </c>
      <c r="K677" s="24">
        <f t="shared" si="61"/>
        <v>11.111111111111111</v>
      </c>
      <c r="L677" s="24">
        <f>K677-K676</f>
        <v>0.55555555555555536</v>
      </c>
      <c r="M677" s="25">
        <f>$C$5*L677</f>
        <v>160.47222222222217</v>
      </c>
      <c r="N677" s="25">
        <f>(0.5*$C$9*$C$8*$C$7*K677^2)*-1</f>
        <v>-35.984868793888879</v>
      </c>
      <c r="O677" s="25">
        <f>M677-N677-C$17</f>
        <v>253.12946101611107</v>
      </c>
      <c r="P677" s="77">
        <f>O677*K677</f>
        <v>2812.5495668456783</v>
      </c>
      <c r="Q677" s="81" t="str">
        <f>IF(L677&lt;0,"Braking","Not Braking")</f>
        <v>Not Braking</v>
      </c>
      <c r="R677" s="46">
        <f>(IF(L677&gt;0,(O677*((K677+K676)/2)),0)+R676)</f>
        <v>413868.14648630773</v>
      </c>
      <c r="S677" s="47">
        <f t="shared" si="62"/>
        <v>0.11496337402397437</v>
      </c>
      <c r="T677" s="56">
        <f>IF(L677&lt;0,((O677*((K677+K676)/2))+((N677*((K677+K676)/2))+C$17*((K677+K676)/2))),0)</f>
        <v>0</v>
      </c>
      <c r="U677" s="57">
        <f>IF(L677&lt;0,((O677*((K677+K676)/2))+((N677*((K677+K676)/2))+C$17*((K677+K676)/2))),0)+U676</f>
        <v>-224232.07079475315</v>
      </c>
      <c r="V677" s="58">
        <f t="shared" si="63"/>
        <v>-6.2286686331875875E-2</v>
      </c>
      <c r="W677" s="52">
        <f t="shared" si="60"/>
        <v>-112510.07491175803</v>
      </c>
      <c r="X677" s="53">
        <f t="shared" si="64"/>
        <v>-3.1252798586599455E-2</v>
      </c>
      <c r="Y677" s="50">
        <f t="shared" si="65"/>
        <v>27.18500466077311</v>
      </c>
    </row>
    <row r="678" spans="7:25" x14ac:dyDescent="0.3">
      <c r="G678" s="38" t="s">
        <v>12</v>
      </c>
      <c r="H678" s="22">
        <v>86</v>
      </c>
      <c r="I678" s="22">
        <v>676</v>
      </c>
      <c r="J678" s="23">
        <v>40.299999999999997</v>
      </c>
      <c r="K678" s="24">
        <f t="shared" si="61"/>
        <v>11.194444444444443</v>
      </c>
      <c r="L678" s="24">
        <f>K678-K677</f>
        <v>8.3333333333332149E-2</v>
      </c>
      <c r="M678" s="25">
        <f>$C$5*L678</f>
        <v>24.070833333332992</v>
      </c>
      <c r="N678" s="25">
        <f>(0.5*$C$9*$C$8*$C$7*K678^2)*-1</f>
        <v>-36.526665974666862</v>
      </c>
      <c r="O678" s="25">
        <f>M678-N678-C$17</f>
        <v>117.26986930799987</v>
      </c>
      <c r="P678" s="77">
        <f>O678*K678</f>
        <v>1312.7710369756651</v>
      </c>
      <c r="Q678" s="81" t="str">
        <f>IF(L678&lt;0,"Braking","Not Braking")</f>
        <v>Not Braking</v>
      </c>
      <c r="R678" s="46">
        <f>(IF(L678&gt;0,(O678*((K678+K677)/2)),0)+R677)</f>
        <v>415176.03127872891</v>
      </c>
      <c r="S678" s="47">
        <f t="shared" si="62"/>
        <v>0.11532667535520248</v>
      </c>
      <c r="T678" s="56">
        <f>IF(L678&lt;0,((O678*((K678+K677)/2))+((N678*((K678+K677)/2))+C$17*((K678+K677)/2))),0)</f>
        <v>0</v>
      </c>
      <c r="U678" s="57">
        <f>IF(L678&lt;0,((O678*((K678+K677)/2))+((N678*((K678+K677)/2))+C$17*((K678+K677)/2))),0)+U677</f>
        <v>-224232.07079475315</v>
      </c>
      <c r="V678" s="58">
        <f t="shared" si="63"/>
        <v>-6.2286686331875875E-2</v>
      </c>
      <c r="W678" s="52">
        <f t="shared" si="60"/>
        <v>-112510.07491175803</v>
      </c>
      <c r="X678" s="53">
        <f t="shared" si="64"/>
        <v>-3.1252798586599455E-2</v>
      </c>
      <c r="Y678" s="50">
        <f t="shared" si="65"/>
        <v>27.099366638587153</v>
      </c>
    </row>
    <row r="679" spans="7:25" x14ac:dyDescent="0.3">
      <c r="G679" s="38" t="s">
        <v>12</v>
      </c>
      <c r="H679" s="22">
        <v>87</v>
      </c>
      <c r="I679" s="22">
        <v>677</v>
      </c>
      <c r="J679" s="23">
        <v>40.5</v>
      </c>
      <c r="K679" s="24">
        <f t="shared" si="61"/>
        <v>11.25</v>
      </c>
      <c r="L679" s="24">
        <f>K679-K678</f>
        <v>5.5555555555557135E-2</v>
      </c>
      <c r="M679" s="25">
        <f>$C$5*L679</f>
        <v>16.047222222222679</v>
      </c>
      <c r="N679" s="25">
        <f>(0.5*$C$9*$C$8*$C$7*K679^2)*-1</f>
        <v>-36.890113149485153</v>
      </c>
      <c r="O679" s="25">
        <f>M679-N679-C$17</f>
        <v>109.60970537170783</v>
      </c>
      <c r="P679" s="77">
        <f>O679*K679</f>
        <v>1233.1091854317131</v>
      </c>
      <c r="Q679" s="81" t="str">
        <f>IF(L679&lt;0,"Braking","Not Braking")</f>
        <v>Not Braking</v>
      </c>
      <c r="R679" s="46">
        <f>(IF(L679&gt;0,(O679*((K679+K678)/2)),0)+R678)</f>
        <v>416406.09575012251</v>
      </c>
      <c r="S679" s="47">
        <f t="shared" si="62"/>
        <v>0.11566835993058959</v>
      </c>
      <c r="T679" s="56">
        <f>IF(L679&lt;0,((O679*((K679+K678)/2))+((N679*((K679+K678)/2))+C$17*((K679+K678)/2))),0)</f>
        <v>0</v>
      </c>
      <c r="U679" s="57">
        <f>IF(L679&lt;0,((O679*((K679+K678)/2))+((N679*((K679+K678)/2))+C$17*((K679+K678)/2))),0)+U678</f>
        <v>-224232.07079475315</v>
      </c>
      <c r="V679" s="58">
        <f t="shared" si="63"/>
        <v>-6.2286686331875875E-2</v>
      </c>
      <c r="W679" s="52">
        <f t="shared" si="60"/>
        <v>-112510.07491175803</v>
      </c>
      <c r="X679" s="53">
        <f t="shared" si="64"/>
        <v>-3.1252798586599455E-2</v>
      </c>
      <c r="Y679" s="50">
        <f t="shared" si="65"/>
        <v>27.019315053272713</v>
      </c>
    </row>
    <row r="680" spans="7:25" x14ac:dyDescent="0.3">
      <c r="G680" s="38" t="s">
        <v>12</v>
      </c>
      <c r="H680" s="22">
        <v>88</v>
      </c>
      <c r="I680" s="22">
        <v>678</v>
      </c>
      <c r="J680" s="23">
        <v>39</v>
      </c>
      <c r="K680" s="24">
        <f t="shared" si="61"/>
        <v>10.833333333333334</v>
      </c>
      <c r="L680" s="24">
        <f>K680-K679</f>
        <v>-0.41666666666666607</v>
      </c>
      <c r="M680" s="25">
        <f>$C$5*L680</f>
        <v>-120.3541666666665</v>
      </c>
      <c r="N680" s="25">
        <f>(0.5*$C$9*$C$8*$C$7*K680^2)*-1</f>
        <v>-34.208115897190623</v>
      </c>
      <c r="O680" s="25">
        <f>M680-N680-C$17</f>
        <v>-29.47368076947587</v>
      </c>
      <c r="P680" s="77">
        <f>O680*K680</f>
        <v>-319.29820833598859</v>
      </c>
      <c r="Q680" s="81" t="str">
        <f>IF(L680&lt;0,"Braking","Not Braking")</f>
        <v>Braking</v>
      </c>
      <c r="R680" s="46">
        <f>(IF(L680&gt;0,(O680*((K680+K679)/2)),0)+R679)</f>
        <v>416406.09575012251</v>
      </c>
      <c r="S680" s="47">
        <f t="shared" si="62"/>
        <v>0.11566835993058959</v>
      </c>
      <c r="T680" s="56">
        <f>IF(L680&lt;0,((O680*((K680+K679)/2))+((N680*((K680+K679)/2))+C$17*((K680+K679)/2))),0)</f>
        <v>-1328.910590277776</v>
      </c>
      <c r="U680" s="57">
        <f>IF(L680&lt;0,((O680*((K680+K679)/2))+((N680*((K680+K679)/2))+C$17*((K680+K679)/2))),0)+U679</f>
        <v>-225560.98138503093</v>
      </c>
      <c r="V680" s="58">
        <f t="shared" si="63"/>
        <v>-6.2655828162508587E-2</v>
      </c>
      <c r="W680" s="52">
        <f t="shared" si="60"/>
        <v>-113176.86548071298</v>
      </c>
      <c r="X680" s="53">
        <f t="shared" si="64"/>
        <v>-3.1438018189086939E-2</v>
      </c>
      <c r="Y680" s="50">
        <f t="shared" si="65"/>
        <v>27.179444930275061</v>
      </c>
    </row>
    <row r="681" spans="7:25" x14ac:dyDescent="0.3">
      <c r="G681" s="38" t="s">
        <v>12</v>
      </c>
      <c r="H681" s="22">
        <v>89</v>
      </c>
      <c r="I681" s="22">
        <v>679</v>
      </c>
      <c r="J681" s="23">
        <v>35.700000000000003</v>
      </c>
      <c r="K681" s="24">
        <f t="shared" si="61"/>
        <v>9.9166666666666679</v>
      </c>
      <c r="L681" s="24">
        <f>K681-K680</f>
        <v>-0.91666666666666607</v>
      </c>
      <c r="M681" s="25">
        <f>$C$5*L681</f>
        <v>-264.77916666666653</v>
      </c>
      <c r="N681" s="25">
        <f>(0.5*$C$9*$C$8*$C$7*K681^2)*-1</f>
        <v>-28.663972143202159</v>
      </c>
      <c r="O681" s="25">
        <f>M681-N681-C$17</f>
        <v>-179.44282452346437</v>
      </c>
      <c r="P681" s="77">
        <f>O681*K681</f>
        <v>-1779.4746765243551</v>
      </c>
      <c r="Q681" s="81" t="str">
        <f>IF(L681&lt;0,"Braking","Not Braking")</f>
        <v>Braking</v>
      </c>
      <c r="R681" s="46">
        <f>(IF(L681&gt;0,(O681*((K681+K680)/2)),0)+R680)</f>
        <v>416406.09575012251</v>
      </c>
      <c r="S681" s="47">
        <f t="shared" si="62"/>
        <v>0.11566835993058959</v>
      </c>
      <c r="T681" s="56">
        <f>IF(L681&lt;0,((O681*((K681+K680)/2))+((N681*((K681+K680)/2))+C$17*((K681+K680)/2))),0)</f>
        <v>-2747.0838541666653</v>
      </c>
      <c r="U681" s="57">
        <f>IF(L681&lt;0,((O681*((K681+K680)/2))+((N681*((K681+K680)/2))+C$17*((K681+K680)/2))),0)+U680</f>
        <v>-228308.0652391976</v>
      </c>
      <c r="V681" s="58">
        <f t="shared" si="63"/>
        <v>-6.3418907010888217E-2</v>
      </c>
      <c r="W681" s="52">
        <f t="shared" si="60"/>
        <v>-114555.23481533006</v>
      </c>
      <c r="X681" s="53">
        <f t="shared" si="64"/>
        <v>-3.1820898559813904E-2</v>
      </c>
      <c r="Y681" s="50">
        <f t="shared" si="65"/>
        <v>27.510460577904823</v>
      </c>
    </row>
    <row r="682" spans="7:25" x14ac:dyDescent="0.3">
      <c r="G682" s="38" t="s">
        <v>12</v>
      </c>
      <c r="H682" s="22">
        <v>90</v>
      </c>
      <c r="I682" s="22">
        <v>680</v>
      </c>
      <c r="J682" s="23">
        <v>31.8</v>
      </c>
      <c r="K682" s="24">
        <f t="shared" si="61"/>
        <v>8.8333333333333339</v>
      </c>
      <c r="L682" s="24">
        <f>K682-K681</f>
        <v>-1.0833333333333339</v>
      </c>
      <c r="M682" s="25">
        <f>$C$5*L682</f>
        <v>-312.92083333333352</v>
      </c>
      <c r="N682" s="25">
        <f>(0.5*$C$9*$C$8*$C$7*K682^2)*-1</f>
        <v>-22.743336699457625</v>
      </c>
      <c r="O682" s="25">
        <f>M682-N682-C$17</f>
        <v>-233.50512663387588</v>
      </c>
      <c r="P682" s="77">
        <f>O682*K682</f>
        <v>-2062.6286185992371</v>
      </c>
      <c r="Q682" s="81" t="str">
        <f>IF(L682&lt;0,"Braking","Not Braking")</f>
        <v>Braking</v>
      </c>
      <c r="R682" s="46">
        <f>(IF(L682&gt;0,(O682*((K682+K681)/2)),0)+R681)</f>
        <v>416406.09575012251</v>
      </c>
      <c r="S682" s="47">
        <f t="shared" si="62"/>
        <v>0.11566835993058959</v>
      </c>
      <c r="T682" s="56">
        <f>IF(L682&lt;0,((O682*((K682+K681)/2))+((N682*((K682+K681)/2))+C$17*((K682+K681)/2))),0)</f>
        <v>-2933.6328125000018</v>
      </c>
      <c r="U682" s="57">
        <f>IF(L682&lt;0,((O682*((K682+K681)/2))+((N682*((K682+K681)/2))+C$17*((K682+K681)/2))),0)+U681</f>
        <v>-231241.6980516976</v>
      </c>
      <c r="V682" s="58">
        <f t="shared" si="63"/>
        <v>-6.4233805014360448E-2</v>
      </c>
      <c r="W682" s="52">
        <f t="shared" si="60"/>
        <v>-116027.20644868346</v>
      </c>
      <c r="X682" s="53">
        <f t="shared" si="64"/>
        <v>-3.2229779569078736E-2</v>
      </c>
      <c r="Y682" s="50">
        <f t="shared" si="65"/>
        <v>27.863954834683589</v>
      </c>
    </row>
    <row r="683" spans="7:25" x14ac:dyDescent="0.3">
      <c r="G683" s="38" t="s">
        <v>12</v>
      </c>
      <c r="H683" s="22">
        <v>91</v>
      </c>
      <c r="I683" s="22">
        <v>681</v>
      </c>
      <c r="J683" s="23">
        <v>27.1</v>
      </c>
      <c r="K683" s="24">
        <f t="shared" si="61"/>
        <v>7.5277777777777777</v>
      </c>
      <c r="L683" s="24">
        <f>K683-K682</f>
        <v>-1.3055555555555562</v>
      </c>
      <c r="M683" s="25">
        <f>$C$5*L683</f>
        <v>-377.10972222222244</v>
      </c>
      <c r="N683" s="25">
        <f>(0.5*$C$9*$C$8*$C$7*K683^2)*-1</f>
        <v>-16.517279681824959</v>
      </c>
      <c r="O683" s="25">
        <f>M683-N683-C$17</f>
        <v>-303.92007254039748</v>
      </c>
      <c r="P683" s="77">
        <f>O683*K683</f>
        <v>-2287.8427682902143</v>
      </c>
      <c r="Q683" s="81" t="str">
        <f>IF(L683&lt;0,"Braking","Not Braking")</f>
        <v>Braking</v>
      </c>
      <c r="R683" s="46">
        <f>(IF(L683&gt;0,(O683*((K683+K682)/2)),0)+R682)</f>
        <v>416406.09575012251</v>
      </c>
      <c r="S683" s="47">
        <f t="shared" si="62"/>
        <v>0.11566835993058959</v>
      </c>
      <c r="T683" s="56">
        <f>IF(L683&lt;0,((O683*((K683+K682)/2))+((N683*((K683+K682)/2))+C$17*((K683+K682)/2))),0)</f>
        <v>-3084.9670331790139</v>
      </c>
      <c r="U683" s="57">
        <f>IF(L683&lt;0,((O683*((K683+K682)/2))+((N683*((K683+K682)/2))+C$17*((K683+K682)/2))),0)+U682</f>
        <v>-234326.66508487661</v>
      </c>
      <c r="V683" s="58">
        <f t="shared" si="63"/>
        <v>-6.5090740301354616E-2</v>
      </c>
      <c r="W683" s="52">
        <f t="shared" ref="W683:W746" si="66">($C$11^2*$C$12^2*$C$13^2*$C$14*T683)+IF(W682&lt;0,+W682,0)</f>
        <v>-117575.11112963776</v>
      </c>
      <c r="X683" s="53">
        <f t="shared" si="64"/>
        <v>-3.2659753091566046E-2</v>
      </c>
      <c r="Y683" s="50">
        <f t="shared" si="65"/>
        <v>28.235684426721836</v>
      </c>
    </row>
    <row r="684" spans="7:25" x14ac:dyDescent="0.3">
      <c r="G684" s="38" t="s">
        <v>12</v>
      </c>
      <c r="H684" s="22">
        <v>92</v>
      </c>
      <c r="I684" s="22">
        <v>682</v>
      </c>
      <c r="J684" s="23">
        <v>22.8</v>
      </c>
      <c r="K684" s="24">
        <f t="shared" si="61"/>
        <v>6.333333333333333</v>
      </c>
      <c r="L684" s="24">
        <f>K684-K683</f>
        <v>-1.1944444444444446</v>
      </c>
      <c r="M684" s="25">
        <f>$C$5*L684</f>
        <v>-345.01527777777784</v>
      </c>
      <c r="N684" s="25">
        <f>(0.5*$C$9*$C$8*$C$7*K684^2)*-1</f>
        <v>-11.691483871134498</v>
      </c>
      <c r="O684" s="25">
        <f>M684-N684-C$17</f>
        <v>-276.65142390664334</v>
      </c>
      <c r="P684" s="77">
        <f>O684*K684</f>
        <v>-1752.1256847420743</v>
      </c>
      <c r="Q684" s="81" t="str">
        <f>IF(L684&lt;0,"Braking","Not Braking")</f>
        <v>Braking</v>
      </c>
      <c r="R684" s="46">
        <f>(IF(L684&gt;0,(O684*((K684+K683)/2)),0)+R683)</f>
        <v>416406.09575012251</v>
      </c>
      <c r="S684" s="47">
        <f t="shared" si="62"/>
        <v>0.11566835993058959</v>
      </c>
      <c r="T684" s="56">
        <f>IF(L684&lt;0,((O684*((K684+K683)/2))+((N684*((K684+K683)/2))+C$17*((K684+K683)/2))),0)</f>
        <v>-2391.1475501543214</v>
      </c>
      <c r="U684" s="57">
        <f>IF(L684&lt;0,((O684*((K684+K683)/2))+((N684*((K684+K683)/2))+C$17*((K684+K683)/2))),0)+U683</f>
        <v>-236717.81263503095</v>
      </c>
      <c r="V684" s="58">
        <f t="shared" si="63"/>
        <v>-6.5754947954175261E-2</v>
      </c>
      <c r="W684" s="52">
        <f t="shared" si="66"/>
        <v>-118774.88683094313</v>
      </c>
      <c r="X684" s="53">
        <f t="shared" si="64"/>
        <v>-3.2993024119706421E-2</v>
      </c>
      <c r="Y684" s="50">
        <f t="shared" si="65"/>
        <v>28.523810780670633</v>
      </c>
    </row>
    <row r="685" spans="7:25" x14ac:dyDescent="0.3">
      <c r="G685" s="38" t="s">
        <v>12</v>
      </c>
      <c r="H685" s="22">
        <v>93</v>
      </c>
      <c r="I685" s="22">
        <v>683</v>
      </c>
      <c r="J685" s="23">
        <v>21.1</v>
      </c>
      <c r="K685" s="24">
        <f t="shared" si="61"/>
        <v>5.8611111111111116</v>
      </c>
      <c r="L685" s="24">
        <f>K685-K684</f>
        <v>-0.47222222222222143</v>
      </c>
      <c r="M685" s="25">
        <f>$C$5*L685</f>
        <v>-136.40138888888868</v>
      </c>
      <c r="N685" s="25">
        <f>(0.5*$C$9*$C$8*$C$7*K685^2)*-1</f>
        <v>-10.013014647329545</v>
      </c>
      <c r="O685" s="25">
        <f>M685-N685-C$17</f>
        <v>-69.716004241559119</v>
      </c>
      <c r="P685" s="77">
        <f>O685*K685</f>
        <v>-408.61324708247156</v>
      </c>
      <c r="Q685" s="81" t="str">
        <f>IF(L685&lt;0,"Braking","Not Braking")</f>
        <v>Braking</v>
      </c>
      <c r="R685" s="46">
        <f>(IF(L685&gt;0,(O685*((K685+K684)/2)),0)+R684)</f>
        <v>416406.09575012251</v>
      </c>
      <c r="S685" s="47">
        <f t="shared" si="62"/>
        <v>0.11566835993058959</v>
      </c>
      <c r="T685" s="56">
        <f>IF(L685&lt;0,((O685*((K685+K684)/2))+((N685*((K685+K684)/2))+C$17*((K685+K684)/2))),0)</f>
        <v>-831.66957947530727</v>
      </c>
      <c r="U685" s="57">
        <f>IF(L685&lt;0,((O685*((K685+K684)/2))+((N685*((K685+K684)/2))+C$17*((K685+K684)/2))),0)+U684</f>
        <v>-237549.48221450625</v>
      </c>
      <c r="V685" s="58">
        <f t="shared" si="63"/>
        <v>-6.5985967281807292E-2</v>
      </c>
      <c r="W685" s="52">
        <f t="shared" si="66"/>
        <v>-119192.18310063795</v>
      </c>
      <c r="X685" s="53">
        <f t="shared" si="64"/>
        <v>-3.3108939750177209E-2</v>
      </c>
      <c r="Y685" s="50">
        <f t="shared" si="65"/>
        <v>28.624024556106146</v>
      </c>
    </row>
    <row r="686" spans="7:25" x14ac:dyDescent="0.3">
      <c r="G686" s="38" t="s">
        <v>12</v>
      </c>
      <c r="H686" s="22">
        <v>94</v>
      </c>
      <c r="I686" s="22">
        <v>684</v>
      </c>
      <c r="J686" s="23">
        <v>18.899999999999999</v>
      </c>
      <c r="K686" s="24">
        <f t="shared" si="61"/>
        <v>5.2499999999999991</v>
      </c>
      <c r="L686" s="24">
        <f>K686-K685</f>
        <v>-0.61111111111111249</v>
      </c>
      <c r="M686" s="25">
        <f>$C$5*L686</f>
        <v>-176.51944444444484</v>
      </c>
      <c r="N686" s="25">
        <f>(0.5*$C$9*$C$8*$C$7*K686^2)*-1</f>
        <v>-8.0338468636656515</v>
      </c>
      <c r="O686" s="25">
        <f>M686-N686-C$17</f>
        <v>-111.8132275807792</v>
      </c>
      <c r="P686" s="77">
        <f>O686*K686</f>
        <v>-587.01944479909071</v>
      </c>
      <c r="Q686" s="81" t="str">
        <f>IF(L686&lt;0,"Braking","Not Braking")</f>
        <v>Braking</v>
      </c>
      <c r="R686" s="46">
        <f>(IF(L686&gt;0,(O686*((K686+K685)/2)),0)+R685)</f>
        <v>416406.09575012251</v>
      </c>
      <c r="S686" s="47">
        <f t="shared" si="62"/>
        <v>0.11566835993058959</v>
      </c>
      <c r="T686" s="56">
        <f>IF(L686&lt;0,((O686*((K686+K685)/2))+((N686*((K686+K685)/2))+C$17*((K686+K685)/2))),0)</f>
        <v>-980.6635802469159</v>
      </c>
      <c r="U686" s="57">
        <f>IF(L686&lt;0,((O686*((K686+K685)/2))+((N686*((K686+K685)/2))+C$17*((K686+K685)/2))),0)+U685</f>
        <v>-238530.14579475316</v>
      </c>
      <c r="V686" s="58">
        <f t="shared" si="63"/>
        <v>-6.6258373831875883E-2</v>
      </c>
      <c r="W686" s="52">
        <f t="shared" si="66"/>
        <v>-119684.23819554811</v>
      </c>
      <c r="X686" s="53">
        <f t="shared" si="64"/>
        <v>-3.3245621720985587E-2</v>
      </c>
      <c r="Y686" s="50">
        <f t="shared" si="65"/>
        <v>28.74219167708063</v>
      </c>
    </row>
    <row r="687" spans="7:25" x14ac:dyDescent="0.3">
      <c r="G687" s="38" t="s">
        <v>12</v>
      </c>
      <c r="H687" s="22">
        <v>95</v>
      </c>
      <c r="I687" s="22">
        <v>685</v>
      </c>
      <c r="J687" s="23">
        <v>18.899999999999999</v>
      </c>
      <c r="K687" s="24">
        <f t="shared" si="61"/>
        <v>5.2499999999999991</v>
      </c>
      <c r="L687" s="24">
        <f>K687-K686</f>
        <v>0</v>
      </c>
      <c r="M687" s="25">
        <f>$C$5*L687</f>
        <v>0</v>
      </c>
      <c r="N687" s="25">
        <f>(0.5*$C$9*$C$8*$C$7*K687^2)*-1</f>
        <v>-8.0338468636656515</v>
      </c>
      <c r="O687" s="25">
        <f>M687-N687-C$17</f>
        <v>64.706216863665659</v>
      </c>
      <c r="P687" s="77">
        <f>O687*K687</f>
        <v>339.70763853424467</v>
      </c>
      <c r="Q687" s="81" t="str">
        <f>IF(L687&lt;0,"Braking","Not Braking")</f>
        <v>Not Braking</v>
      </c>
      <c r="R687" s="46">
        <f>(IF(L687&gt;0,(O687*((K687+K686)/2)),0)+R686)</f>
        <v>416406.09575012251</v>
      </c>
      <c r="S687" s="47">
        <f t="shared" si="62"/>
        <v>0.11566835993058959</v>
      </c>
      <c r="T687" s="56">
        <f>IF(L687&lt;0,((O687*((K687+K686)/2))+((N687*((K687+K686)/2))+C$17*((K687+K686)/2))),0)</f>
        <v>0</v>
      </c>
      <c r="U687" s="57">
        <f>IF(L687&lt;0,((O687*((K687+K686)/2))+((N687*((K687+K686)/2))+C$17*((K687+K686)/2))),0)+U686</f>
        <v>-238530.14579475316</v>
      </c>
      <c r="V687" s="58">
        <f t="shared" si="63"/>
        <v>-6.6258373831875883E-2</v>
      </c>
      <c r="W687" s="52">
        <f t="shared" si="66"/>
        <v>-119684.23819554811</v>
      </c>
      <c r="X687" s="53">
        <f t="shared" si="64"/>
        <v>-3.3245621720985587E-2</v>
      </c>
      <c r="Y687" s="50">
        <f t="shared" si="65"/>
        <v>28.74219167708063</v>
      </c>
    </row>
    <row r="688" spans="7:25" x14ac:dyDescent="0.3">
      <c r="G688" s="38" t="s">
        <v>12</v>
      </c>
      <c r="H688" s="22">
        <v>96</v>
      </c>
      <c r="I688" s="22">
        <v>686</v>
      </c>
      <c r="J688" s="23">
        <v>21.3</v>
      </c>
      <c r="K688" s="24">
        <f t="shared" si="61"/>
        <v>5.916666666666667</v>
      </c>
      <c r="L688" s="24">
        <f>K688-K687</f>
        <v>0.66666666666666785</v>
      </c>
      <c r="M688" s="25">
        <f>$C$5*L688</f>
        <v>192.56666666666703</v>
      </c>
      <c r="N688" s="25">
        <f>(0.5*$C$9*$C$8*$C$7*K688^2)*-1</f>
        <v>-10.203734451937157</v>
      </c>
      <c r="O688" s="25">
        <f>M688-N688-C$17</f>
        <v>259.44277111860418</v>
      </c>
      <c r="P688" s="77">
        <f>O688*K688</f>
        <v>1535.0363957850748</v>
      </c>
      <c r="Q688" s="81" t="str">
        <f>IF(L688&lt;0,"Braking","Not Braking")</f>
        <v>Not Braking</v>
      </c>
      <c r="R688" s="46">
        <f>(IF(L688&gt;0,(O688*((K688+K687)/2)),0)+R687)</f>
        <v>417854.65122220136</v>
      </c>
      <c r="S688" s="47">
        <f t="shared" si="62"/>
        <v>0.11607073645061149</v>
      </c>
      <c r="T688" s="56">
        <f>IF(L688&lt;0,((O688*((K688+K687)/2))+((N688*((K688+K687)/2))+C$17*((K688+K687)/2))),0)</f>
        <v>0</v>
      </c>
      <c r="U688" s="57">
        <f>IF(L688&lt;0,((O688*((K688+K687)/2))+((N688*((K688+K687)/2))+C$17*((K688+K687)/2))),0)+U687</f>
        <v>-238530.14579475316</v>
      </c>
      <c r="V688" s="58">
        <f t="shared" si="63"/>
        <v>-6.6258373831875883E-2</v>
      </c>
      <c r="W688" s="52">
        <f t="shared" si="66"/>
        <v>-119684.23819554811</v>
      </c>
      <c r="X688" s="53">
        <f t="shared" si="64"/>
        <v>-3.3245621720985587E-2</v>
      </c>
      <c r="Y688" s="50">
        <f t="shared" si="65"/>
        <v>28.642552582693153</v>
      </c>
    </row>
    <row r="689" spans="7:25" x14ac:dyDescent="0.3">
      <c r="G689" s="38" t="s">
        <v>12</v>
      </c>
      <c r="H689" s="22">
        <v>97</v>
      </c>
      <c r="I689" s="22">
        <v>687</v>
      </c>
      <c r="J689" s="23">
        <v>23.9</v>
      </c>
      <c r="K689" s="24">
        <f t="shared" si="61"/>
        <v>6.6388888888888884</v>
      </c>
      <c r="L689" s="24">
        <f>K689-K688</f>
        <v>0.72222222222222143</v>
      </c>
      <c r="M689" s="25">
        <f>$C$5*L689</f>
        <v>208.61388888888868</v>
      </c>
      <c r="N689" s="25">
        <f>(0.5*$C$9*$C$8*$C$7*K689^2)*-1</f>
        <v>-12.846823064848293</v>
      </c>
      <c r="O689" s="25">
        <f>M689-N689-C$17</f>
        <v>278.13308195373696</v>
      </c>
      <c r="P689" s="77">
        <f>O689*K689</f>
        <v>1846.4946274150868</v>
      </c>
      <c r="Q689" s="81" t="str">
        <f>IF(L689&lt;0,"Braking","Not Braking")</f>
        <v>Not Braking</v>
      </c>
      <c r="R689" s="46">
        <f>(IF(L689&gt;0,(O689*((K689+K688)/2)),0)+R688)</f>
        <v>419600.70890335535</v>
      </c>
      <c r="S689" s="47">
        <f t="shared" si="62"/>
        <v>0.11655575247315426</v>
      </c>
      <c r="T689" s="56">
        <f>IF(L689&lt;0,((O689*((K689+K688)/2))+((N689*((K689+K688)/2))+C$17*((K689+K688)/2))),0)</f>
        <v>0</v>
      </c>
      <c r="U689" s="57">
        <f>IF(L689&lt;0,((O689*((K689+K688)/2))+((N689*((K689+K688)/2))+C$17*((K689+K688)/2))),0)+U688</f>
        <v>-238530.14579475316</v>
      </c>
      <c r="V689" s="58">
        <f t="shared" si="63"/>
        <v>-6.6258373831875883E-2</v>
      </c>
      <c r="W689" s="52">
        <f t="shared" si="66"/>
        <v>-119684.23819554811</v>
      </c>
      <c r="X689" s="53">
        <f t="shared" si="64"/>
        <v>-3.3245621720985587E-2</v>
      </c>
      <c r="Y689" s="50">
        <f t="shared" si="65"/>
        <v>28.523364154543028</v>
      </c>
    </row>
    <row r="690" spans="7:25" x14ac:dyDescent="0.3">
      <c r="G690" s="38" t="s">
        <v>12</v>
      </c>
      <c r="H690" s="22">
        <v>98</v>
      </c>
      <c r="I690" s="22">
        <v>688</v>
      </c>
      <c r="J690" s="23">
        <v>25.9</v>
      </c>
      <c r="K690" s="24">
        <f t="shared" si="61"/>
        <v>7.1944444444444438</v>
      </c>
      <c r="L690" s="24">
        <f>K690-K689</f>
        <v>0.55555555555555536</v>
      </c>
      <c r="M690" s="25">
        <f>$C$5*L690</f>
        <v>160.47222222222217</v>
      </c>
      <c r="N690" s="25">
        <f>(0.5*$C$9*$C$8*$C$7*K690^2)*-1</f>
        <v>-15.086881147267873</v>
      </c>
      <c r="O690" s="25">
        <f>M690-N690-C$17</f>
        <v>232.23147336949003</v>
      </c>
      <c r="P690" s="77">
        <f>O690*K690</f>
        <v>1670.7764334082754</v>
      </c>
      <c r="Q690" s="81" t="str">
        <f>IF(L690&lt;0,"Braking","Not Braking")</f>
        <v>Not Braking</v>
      </c>
      <c r="R690" s="46">
        <f>(IF(L690&gt;0,(O690*((K690+K689)/2)),0)+R689)</f>
        <v>421206.97659416101</v>
      </c>
      <c r="S690" s="47">
        <f t="shared" si="62"/>
        <v>0.1170019379428225</v>
      </c>
      <c r="T690" s="56">
        <f>IF(L690&lt;0,((O690*((K690+K689)/2))+((N690*((K690+K689)/2))+C$17*((K690+K689)/2))),0)</f>
        <v>0</v>
      </c>
      <c r="U690" s="57">
        <f>IF(L690&lt;0,((O690*((K690+K689)/2))+((N690*((K690+K689)/2))+C$17*((K690+K689)/2))),0)+U689</f>
        <v>-238530.14579475316</v>
      </c>
      <c r="V690" s="58">
        <f t="shared" si="63"/>
        <v>-6.6258373831875883E-2</v>
      </c>
      <c r="W690" s="52">
        <f t="shared" si="66"/>
        <v>-119684.23819554811</v>
      </c>
      <c r="X690" s="53">
        <f t="shared" si="64"/>
        <v>-3.3245621720985587E-2</v>
      </c>
      <c r="Y690" s="50">
        <f t="shared" si="65"/>
        <v>28.414590651679923</v>
      </c>
    </row>
    <row r="691" spans="7:25" x14ac:dyDescent="0.3">
      <c r="G691" s="38" t="s">
        <v>12</v>
      </c>
      <c r="H691" s="22">
        <v>99</v>
      </c>
      <c r="I691" s="22">
        <v>689</v>
      </c>
      <c r="J691" s="23">
        <v>28.4</v>
      </c>
      <c r="K691" s="24">
        <f t="shared" si="61"/>
        <v>7.8888888888888884</v>
      </c>
      <c r="L691" s="24">
        <f>K691-K690</f>
        <v>0.69444444444444464</v>
      </c>
      <c r="M691" s="25">
        <f>$C$5*L691</f>
        <v>200.59027777777786</v>
      </c>
      <c r="N691" s="25">
        <f>(0.5*$C$9*$C$8*$C$7*K691^2)*-1</f>
        <v>-18.139972358999383</v>
      </c>
      <c r="O691" s="25">
        <f>M691-N691-C$17</f>
        <v>275.40262013677727</v>
      </c>
      <c r="P691" s="77">
        <f>O691*K691</f>
        <v>2172.6206699679096</v>
      </c>
      <c r="Q691" s="81" t="str">
        <f>IF(L691&lt;0,"Braking","Not Braking")</f>
        <v>Not Braking</v>
      </c>
      <c r="R691" s="46">
        <f>(IF(L691&gt;0,(O691*((K691+K690)/2)),0)+R690)</f>
        <v>423283.97135435918</v>
      </c>
      <c r="S691" s="47">
        <f t="shared" si="62"/>
        <v>0.11757888093176644</v>
      </c>
      <c r="T691" s="56">
        <f>IF(L691&lt;0,((O691*((K691+K690)/2))+((N691*((K691+K690)/2))+C$17*((K691+K690)/2))),0)</f>
        <v>0</v>
      </c>
      <c r="U691" s="57">
        <f>IF(L691&lt;0,((O691*((K691+K690)/2))+((N691*((K691+K690)/2))+C$17*((K691+K690)/2))),0)+U690</f>
        <v>-238530.14579475316</v>
      </c>
      <c r="V691" s="58">
        <f t="shared" si="63"/>
        <v>-6.6258373831875883E-2</v>
      </c>
      <c r="W691" s="52">
        <f t="shared" si="66"/>
        <v>-119684.23819554811</v>
      </c>
      <c r="X691" s="53">
        <f t="shared" si="64"/>
        <v>-3.3245621720985587E-2</v>
      </c>
      <c r="Y691" s="50">
        <f t="shared" si="65"/>
        <v>28.275164262091195</v>
      </c>
    </row>
    <row r="692" spans="7:25" x14ac:dyDescent="0.3">
      <c r="G692" s="38" t="s">
        <v>12</v>
      </c>
      <c r="H692" s="22">
        <v>100</v>
      </c>
      <c r="I692" s="22">
        <v>690</v>
      </c>
      <c r="J692" s="23">
        <v>30.3</v>
      </c>
      <c r="K692" s="24">
        <f t="shared" si="61"/>
        <v>8.4166666666666661</v>
      </c>
      <c r="L692" s="24">
        <f>K692-K691</f>
        <v>0.52777777777777768</v>
      </c>
      <c r="M692" s="25">
        <f>$C$5*L692</f>
        <v>152.44861111111109</v>
      </c>
      <c r="N692" s="25">
        <f>(0.5*$C$9*$C$8*$C$7*K692^2)*-1</f>
        <v>-20.648342619363401</v>
      </c>
      <c r="O692" s="25">
        <f>M692-N692-C$17</f>
        <v>229.7693237304745</v>
      </c>
      <c r="P692" s="77">
        <f>O692*K692</f>
        <v>1933.8918080648268</v>
      </c>
      <c r="Q692" s="81" t="str">
        <f>IF(L692&lt;0,"Braking","Not Braking")</f>
        <v>Not Braking</v>
      </c>
      <c r="R692" s="46">
        <f>(IF(L692&gt;0,(O692*((K692+K691)/2)),0)+R691)</f>
        <v>425157.229590884</v>
      </c>
      <c r="S692" s="47">
        <f t="shared" si="62"/>
        <v>0.11809923044191223</v>
      </c>
      <c r="T692" s="56">
        <f>IF(L692&lt;0,((O692*((K692+K691)/2))+((N692*((K692+K691)/2))+C$17*((K692+K691)/2))),0)</f>
        <v>0</v>
      </c>
      <c r="U692" s="57">
        <f>IF(L692&lt;0,((O692*((K692+K691)/2))+((N692*((K692+K691)/2))+C$17*((K692+K691)/2))),0)+U691</f>
        <v>-238530.14579475316</v>
      </c>
      <c r="V692" s="58">
        <f t="shared" si="63"/>
        <v>-6.6258373831875883E-2</v>
      </c>
      <c r="W692" s="52">
        <f t="shared" si="66"/>
        <v>-119684.23819554811</v>
      </c>
      <c r="X692" s="53">
        <f t="shared" si="64"/>
        <v>-3.3245621720985587E-2</v>
      </c>
      <c r="Y692" s="50">
        <f t="shared" si="65"/>
        <v>28.150582858655994</v>
      </c>
    </row>
    <row r="693" spans="7:25" x14ac:dyDescent="0.3">
      <c r="G693" s="38" t="s">
        <v>12</v>
      </c>
      <c r="H693" s="22">
        <v>101</v>
      </c>
      <c r="I693" s="22">
        <v>691</v>
      </c>
      <c r="J693" s="23">
        <v>30.9</v>
      </c>
      <c r="K693" s="24">
        <f t="shared" si="61"/>
        <v>8.5833333333333321</v>
      </c>
      <c r="L693" s="24">
        <f>K693-K692</f>
        <v>0.16666666666666607</v>
      </c>
      <c r="M693" s="25">
        <f>$C$5*L693</f>
        <v>48.141666666666502</v>
      </c>
      <c r="N693" s="25">
        <f>(0.5*$C$9*$C$8*$C$7*K693^2)*-1</f>
        <v>-21.474195358183145</v>
      </c>
      <c r="O693" s="25">
        <f>M693-N693-C$17</f>
        <v>126.28823202484966</v>
      </c>
      <c r="P693" s="77">
        <f>O693*K693</f>
        <v>1083.9739915466262</v>
      </c>
      <c r="Q693" s="81" t="str">
        <f>IF(L693&lt;0,"Braking","Not Braking")</f>
        <v>Not Braking</v>
      </c>
      <c r="R693" s="46">
        <f>(IF(L693&gt;0,(O693*((K693+K692)/2)),0)+R692)</f>
        <v>426230.67956309521</v>
      </c>
      <c r="S693" s="47">
        <f t="shared" si="62"/>
        <v>0.11839741098974867</v>
      </c>
      <c r="T693" s="56">
        <f>IF(L693&lt;0,((O693*((K693+K692)/2))+((N693*((K693+K692)/2))+C$17*((K693+K692)/2))),0)</f>
        <v>0</v>
      </c>
      <c r="U693" s="57">
        <f>IF(L693&lt;0,((O693*((K693+K692)/2))+((N693*((K693+K692)/2))+C$17*((K693+K692)/2))),0)+U692</f>
        <v>-238530.14579475316</v>
      </c>
      <c r="V693" s="58">
        <f t="shared" si="63"/>
        <v>-6.6258373831875883E-2</v>
      </c>
      <c r="W693" s="52">
        <f t="shared" si="66"/>
        <v>-119684.23819554811</v>
      </c>
      <c r="X693" s="53">
        <f t="shared" si="64"/>
        <v>-3.3245621720985587E-2</v>
      </c>
      <c r="Y693" s="50">
        <f t="shared" si="65"/>
        <v>28.079686407892929</v>
      </c>
    </row>
    <row r="694" spans="7:25" x14ac:dyDescent="0.3">
      <c r="G694" s="38" t="s">
        <v>12</v>
      </c>
      <c r="H694" s="22">
        <v>102</v>
      </c>
      <c r="I694" s="22">
        <v>692</v>
      </c>
      <c r="J694" s="23">
        <v>31.1</v>
      </c>
      <c r="K694" s="24">
        <f t="shared" si="61"/>
        <v>8.6388888888888893</v>
      </c>
      <c r="L694" s="24">
        <f>K694-K693</f>
        <v>5.5555555555557135E-2</v>
      </c>
      <c r="M694" s="25">
        <f>$C$5*L694</f>
        <v>16.047222222222679</v>
      </c>
      <c r="N694" s="25">
        <f>(0.5*$C$9*$C$8*$C$7*K694^2)*-1</f>
        <v>-21.753078091335794</v>
      </c>
      <c r="O694" s="25">
        <f>M694-N694-C$17</f>
        <v>94.472670313558481</v>
      </c>
      <c r="P694" s="77">
        <f>O694*K694</f>
        <v>816.1389018754636</v>
      </c>
      <c r="Q694" s="81" t="str">
        <f>IF(L694&lt;0,"Braking","Not Braking")</f>
        <v>Not Braking</v>
      </c>
      <c r="R694" s="46">
        <f>(IF(L694&gt;0,(O694*((K694+K693)/2)),0)+R693)</f>
        <v>427044.19422412862</v>
      </c>
      <c r="S694" s="47">
        <f t="shared" si="62"/>
        <v>0.11862338728448017</v>
      </c>
      <c r="T694" s="56">
        <f>IF(L694&lt;0,((O694*((K694+K693)/2))+((N694*((K694+K693)/2))+C$17*((K694+K693)/2))),0)</f>
        <v>0</v>
      </c>
      <c r="U694" s="57">
        <f>IF(L694&lt;0,((O694*((K694+K693)/2))+((N694*((K694+K693)/2))+C$17*((K694+K693)/2))),0)+U693</f>
        <v>-238530.14579475316</v>
      </c>
      <c r="V694" s="58">
        <f t="shared" si="63"/>
        <v>-6.6258373831875883E-2</v>
      </c>
      <c r="W694" s="52">
        <f t="shared" si="66"/>
        <v>-119684.23819554811</v>
      </c>
      <c r="X694" s="53">
        <f t="shared" si="64"/>
        <v>-3.3245621720985587E-2</v>
      </c>
      <c r="Y694" s="50">
        <f t="shared" si="65"/>
        <v>28.026194903081482</v>
      </c>
    </row>
    <row r="695" spans="7:25" x14ac:dyDescent="0.3">
      <c r="G695" s="38" t="s">
        <v>12</v>
      </c>
      <c r="H695" s="22">
        <v>103</v>
      </c>
      <c r="I695" s="22">
        <v>693</v>
      </c>
      <c r="J695" s="23">
        <v>31.8</v>
      </c>
      <c r="K695" s="24">
        <f t="shared" si="61"/>
        <v>8.8333333333333339</v>
      </c>
      <c r="L695" s="24">
        <f>K695-K694</f>
        <v>0.19444444444444464</v>
      </c>
      <c r="M695" s="25">
        <f>$C$5*L695</f>
        <v>56.165277777777838</v>
      </c>
      <c r="N695" s="25">
        <f>(0.5*$C$9*$C$8*$C$7*K695^2)*-1</f>
        <v>-22.743336699457625</v>
      </c>
      <c r="O695" s="25">
        <f>M695-N695-C$17</f>
        <v>135.58098447723546</v>
      </c>
      <c r="P695" s="77">
        <f>O695*K695</f>
        <v>1197.6320295489134</v>
      </c>
      <c r="Q695" s="81" t="str">
        <f>IF(L695&lt;0,"Braking","Not Braking")</f>
        <v>Not Braking</v>
      </c>
      <c r="R695" s="46">
        <f>(IF(L695&gt;0,(O695*((K695+K694)/2)),0)+R694)</f>
        <v>428228.64476907556</v>
      </c>
      <c r="S695" s="47">
        <f t="shared" si="62"/>
        <v>0.11895240132474322</v>
      </c>
      <c r="T695" s="56">
        <f>IF(L695&lt;0,((O695*((K695+K694)/2))+((N695*((K695+K694)/2))+C$17*((K695+K694)/2))),0)</f>
        <v>0</v>
      </c>
      <c r="U695" s="57">
        <f>IF(L695&lt;0,((O695*((K695+K694)/2))+((N695*((K695+K694)/2))+C$17*((K695+K694)/2))),0)+U694</f>
        <v>-238530.14579475316</v>
      </c>
      <c r="V695" s="58">
        <f t="shared" si="63"/>
        <v>-6.6258373831875883E-2</v>
      </c>
      <c r="W695" s="52">
        <f t="shared" si="66"/>
        <v>-119684.23819554811</v>
      </c>
      <c r="X695" s="53">
        <f t="shared" si="64"/>
        <v>-3.3245621720985587E-2</v>
      </c>
      <c r="Y695" s="50">
        <f t="shared" si="65"/>
        <v>27.948676403954348</v>
      </c>
    </row>
    <row r="696" spans="7:25" x14ac:dyDescent="0.3">
      <c r="G696" s="38" t="s">
        <v>12</v>
      </c>
      <c r="H696" s="22">
        <v>104</v>
      </c>
      <c r="I696" s="22">
        <v>694</v>
      </c>
      <c r="J696" s="23">
        <v>32.700000000000003</v>
      </c>
      <c r="K696" s="24">
        <f t="shared" si="61"/>
        <v>9.0833333333333339</v>
      </c>
      <c r="L696" s="24">
        <f>K696-K695</f>
        <v>0.25</v>
      </c>
      <c r="M696" s="25">
        <f>$C$5*L696</f>
        <v>72.212500000000006</v>
      </c>
      <c r="N696" s="25">
        <f>(0.5*$C$9*$C$8*$C$7*K696^2)*-1</f>
        <v>-24.048912720385907</v>
      </c>
      <c r="O696" s="25">
        <f>M696-N696-C$17</f>
        <v>152.93378272038592</v>
      </c>
      <c r="P696" s="77">
        <f>O696*K696</f>
        <v>1389.1485263768388</v>
      </c>
      <c r="Q696" s="81" t="str">
        <f>IF(L696&lt;0,"Braking","Not Braking")</f>
        <v>Not Braking</v>
      </c>
      <c r="R696" s="46">
        <f>(IF(L696&gt;0,(O696*((K696+K695)/2)),0)+R695)</f>
        <v>429598.67657261237</v>
      </c>
      <c r="S696" s="47">
        <f t="shared" si="62"/>
        <v>0.11933296571461455</v>
      </c>
      <c r="T696" s="56">
        <f>IF(L696&lt;0,((O696*((K696+K695)/2))+((N696*((K696+K695)/2))+C$17*((K696+K695)/2))),0)</f>
        <v>0</v>
      </c>
      <c r="U696" s="57">
        <f>IF(L696&lt;0,((O696*((K696+K695)/2))+((N696*((K696+K695)/2))+C$17*((K696+K695)/2))),0)+U695</f>
        <v>-238530.14579475316</v>
      </c>
      <c r="V696" s="58">
        <f t="shared" si="63"/>
        <v>-6.6258373831875883E-2</v>
      </c>
      <c r="W696" s="52">
        <f t="shared" si="66"/>
        <v>-119684.23819554811</v>
      </c>
      <c r="X696" s="53">
        <f t="shared" si="64"/>
        <v>-3.3245621720985587E-2</v>
      </c>
      <c r="Y696" s="50">
        <f t="shared" si="65"/>
        <v>27.85954536694636</v>
      </c>
    </row>
    <row r="697" spans="7:25" x14ac:dyDescent="0.3">
      <c r="G697" s="38" t="s">
        <v>12</v>
      </c>
      <c r="H697" s="22">
        <v>105</v>
      </c>
      <c r="I697" s="22">
        <v>695</v>
      </c>
      <c r="J697" s="23">
        <v>33.200000000000003</v>
      </c>
      <c r="K697" s="24">
        <f t="shared" si="61"/>
        <v>9.2222222222222232</v>
      </c>
      <c r="L697" s="24">
        <f>K697-K696</f>
        <v>0.13888888888888928</v>
      </c>
      <c r="M697" s="25">
        <f>$C$5*L697</f>
        <v>40.118055555555671</v>
      </c>
      <c r="N697" s="25">
        <f>(0.5*$C$9*$C$8*$C$7*K697^2)*-1</f>
        <v>-24.789976112110061</v>
      </c>
      <c r="O697" s="25">
        <f>M697-N697-C$17</f>
        <v>121.58040166766574</v>
      </c>
      <c r="P697" s="77">
        <f>O697*K697</f>
        <v>1121.2414820462509</v>
      </c>
      <c r="Q697" s="81" t="str">
        <f>IF(L697&lt;0,"Braking","Not Braking")</f>
        <v>Not Braking</v>
      </c>
      <c r="R697" s="46">
        <f>(IF(L697&gt;0,(O697*((K697+K696)/2)),0)+R696)</f>
        <v>430711.47497120948</v>
      </c>
      <c r="S697" s="47">
        <f t="shared" si="62"/>
        <v>0.11964207638089153</v>
      </c>
      <c r="T697" s="56">
        <f>IF(L697&lt;0,((O697*((K697+K696)/2))+((N697*((K697+K696)/2))+C$17*((K697+K696)/2))),0)</f>
        <v>0</v>
      </c>
      <c r="U697" s="57">
        <f>IF(L697&lt;0,((O697*((K697+K696)/2))+((N697*((K697+K696)/2))+C$17*((K697+K696)/2))),0)+U696</f>
        <v>-238530.14579475316</v>
      </c>
      <c r="V697" s="58">
        <f t="shared" si="63"/>
        <v>-6.6258373831875883E-2</v>
      </c>
      <c r="W697" s="52">
        <f t="shared" si="66"/>
        <v>-119684.23819554811</v>
      </c>
      <c r="X697" s="53">
        <f t="shared" si="64"/>
        <v>-3.3245621720985587E-2</v>
      </c>
      <c r="Y697" s="50">
        <f t="shared" si="65"/>
        <v>27.787566654347508</v>
      </c>
    </row>
    <row r="698" spans="7:25" x14ac:dyDescent="0.3">
      <c r="G698" s="38" t="s">
        <v>12</v>
      </c>
      <c r="H698" s="22">
        <v>106</v>
      </c>
      <c r="I698" s="22">
        <v>696</v>
      </c>
      <c r="J698" s="23">
        <v>32.4</v>
      </c>
      <c r="K698" s="24">
        <f t="shared" si="61"/>
        <v>9</v>
      </c>
      <c r="L698" s="24">
        <f>K698-K697</f>
        <v>-0.22222222222222321</v>
      </c>
      <c r="M698" s="25">
        <f>$C$5*L698</f>
        <v>-64.188888888889181</v>
      </c>
      <c r="N698" s="25">
        <f>(0.5*$C$9*$C$8*$C$7*K698^2)*-1</f>
        <v>-23.609672415670495</v>
      </c>
      <c r="O698" s="25">
        <f>M698-N698-C$17</f>
        <v>16.093153526781322</v>
      </c>
      <c r="P698" s="77">
        <f>O698*K698</f>
        <v>144.8383817410319</v>
      </c>
      <c r="Q698" s="81" t="str">
        <f>IF(L698&lt;0,"Braking","Not Braking")</f>
        <v>Braking</v>
      </c>
      <c r="R698" s="46">
        <f>(IF(L698&gt;0,(O698*((K698+K697)/2)),0)+R697)</f>
        <v>430711.47497120948</v>
      </c>
      <c r="S698" s="47">
        <f t="shared" si="62"/>
        <v>0.11964207638089153</v>
      </c>
      <c r="T698" s="56">
        <f>IF(L698&lt;0,((O698*((K698+K697)/2))+((N698*((K698+K697)/2))+C$17*((K698+K697)/2))),0)</f>
        <v>-584.83209876543481</v>
      </c>
      <c r="U698" s="57">
        <f>IF(L698&lt;0,((O698*((K698+K697)/2))+((N698*((K698+K697)/2))+C$17*((K698+K697)/2))),0)+U697</f>
        <v>-239114.9778935186</v>
      </c>
      <c r="V698" s="58">
        <f t="shared" si="63"/>
        <v>-6.6420827192644055E-2</v>
      </c>
      <c r="W698" s="52">
        <f t="shared" si="66"/>
        <v>-119977.68196123998</v>
      </c>
      <c r="X698" s="53">
        <f t="shared" si="64"/>
        <v>-3.3327133878122216E-2</v>
      </c>
      <c r="Y698" s="50">
        <f t="shared" si="65"/>
        <v>27.855696663122288</v>
      </c>
    </row>
    <row r="699" spans="7:25" x14ac:dyDescent="0.3">
      <c r="G699" s="38" t="s">
        <v>12</v>
      </c>
      <c r="H699" s="22">
        <v>107</v>
      </c>
      <c r="I699" s="22">
        <v>697</v>
      </c>
      <c r="J699" s="23">
        <v>28.3</v>
      </c>
      <c r="K699" s="24">
        <f t="shared" si="61"/>
        <v>7.8611111111111107</v>
      </c>
      <c r="L699" s="24">
        <f>K699-K698</f>
        <v>-1.1388888888888893</v>
      </c>
      <c r="M699" s="25">
        <f>$C$5*L699</f>
        <v>-328.96805555555568</v>
      </c>
      <c r="N699" s="25">
        <f>(0.5*$C$9*$C$8*$C$7*K699^2)*-1</f>
        <v>-18.012450980211042</v>
      </c>
      <c r="O699" s="25">
        <f>M699-N699-C$17</f>
        <v>-254.28323457534464</v>
      </c>
      <c r="P699" s="77">
        <f>O699*K699</f>
        <v>-1998.9487606895148</v>
      </c>
      <c r="Q699" s="81" t="str">
        <f>IF(L699&lt;0,"Braking","Not Braking")</f>
        <v>Braking</v>
      </c>
      <c r="R699" s="46">
        <f>(IF(L699&gt;0,(O699*((K699+K698)/2)),0)+R698)</f>
        <v>430711.47497120948</v>
      </c>
      <c r="S699" s="47">
        <f t="shared" si="62"/>
        <v>0.11964207638089153</v>
      </c>
      <c r="T699" s="56">
        <f>IF(L699&lt;0,((O699*((K699+K698)/2))+((N699*((K699+K698)/2))+C$17*((K699+K698)/2))),0)</f>
        <v>-2773.383468364199</v>
      </c>
      <c r="U699" s="57">
        <f>IF(L699&lt;0,((O699*((K699+K698)/2))+((N699*((K699+K698)/2))+C$17*((K699+K698)/2))),0)+U698</f>
        <v>-241888.36136188279</v>
      </c>
      <c r="V699" s="58">
        <f t="shared" si="63"/>
        <v>-6.7191211489411887E-2</v>
      </c>
      <c r="W699" s="52">
        <f t="shared" si="66"/>
        <v>-121369.24731885693</v>
      </c>
      <c r="X699" s="53">
        <f t="shared" si="64"/>
        <v>-3.3713679810793588E-2</v>
      </c>
      <c r="Y699" s="50">
        <f t="shared" si="65"/>
        <v>28.178781939108944</v>
      </c>
    </row>
    <row r="700" spans="7:25" x14ac:dyDescent="0.3">
      <c r="G700" s="38" t="s">
        <v>12</v>
      </c>
      <c r="H700" s="22">
        <v>108</v>
      </c>
      <c r="I700" s="22">
        <v>698</v>
      </c>
      <c r="J700" s="23">
        <v>25.8</v>
      </c>
      <c r="K700" s="24">
        <f t="shared" si="61"/>
        <v>7.166666666666667</v>
      </c>
      <c r="L700" s="24">
        <f>K700-K699</f>
        <v>-0.69444444444444375</v>
      </c>
      <c r="M700" s="25">
        <f>$C$5*L700</f>
        <v>-200.5902777777776</v>
      </c>
      <c r="N700" s="25">
        <f>(0.5*$C$9*$C$8*$C$7*K700^2)*-1</f>
        <v>-14.970605039977624</v>
      </c>
      <c r="O700" s="25">
        <f>M700-N700-C$17</f>
        <v>-128.94730273779999</v>
      </c>
      <c r="P700" s="77">
        <f>O700*K700</f>
        <v>-924.12233628756667</v>
      </c>
      <c r="Q700" s="81" t="str">
        <f>IF(L700&lt;0,"Braking","Not Braking")</f>
        <v>Braking</v>
      </c>
      <c r="R700" s="46">
        <f>(IF(L700&gt;0,(O700*((K700+K699)/2)),0)+R699)</f>
        <v>430711.47497120948</v>
      </c>
      <c r="S700" s="47">
        <f t="shared" si="62"/>
        <v>0.11964207638089153</v>
      </c>
      <c r="T700" s="56">
        <f>IF(L700&lt;0,((O700*((K700+K699)/2))+((N700*((K700+K699)/2))+C$17*((K700+K699)/2))),0)</f>
        <v>-1507.2130594135792</v>
      </c>
      <c r="U700" s="57">
        <f>IF(L700&lt;0,((O700*((K700+K699)/2))+((N700*((K700+K699)/2))+C$17*((K700+K699)/2))),0)+U699</f>
        <v>-243395.57442129636</v>
      </c>
      <c r="V700" s="58">
        <f t="shared" si="63"/>
        <v>-6.760988178369344E-2</v>
      </c>
      <c r="W700" s="52">
        <f t="shared" si="66"/>
        <v>-122125.50245052282</v>
      </c>
      <c r="X700" s="53">
        <f t="shared" si="64"/>
        <v>-3.3923750680700783E-2</v>
      </c>
      <c r="Y700" s="50">
        <f t="shared" si="65"/>
        <v>28.354364707530994</v>
      </c>
    </row>
    <row r="701" spans="7:25" x14ac:dyDescent="0.3">
      <c r="G701" s="38" t="s">
        <v>12</v>
      </c>
      <c r="H701" s="22">
        <v>109</v>
      </c>
      <c r="I701" s="22">
        <v>699</v>
      </c>
      <c r="J701" s="23">
        <v>23.1</v>
      </c>
      <c r="K701" s="24">
        <f t="shared" si="61"/>
        <v>6.416666666666667</v>
      </c>
      <c r="L701" s="24">
        <f>K701-K700</f>
        <v>-0.75</v>
      </c>
      <c r="M701" s="25">
        <f>$C$5*L701</f>
        <v>-216.63750000000002</v>
      </c>
      <c r="N701" s="25">
        <f>(0.5*$C$9*$C$8*$C$7*K701^2)*-1</f>
        <v>-12.001178648191905</v>
      </c>
      <c r="O701" s="25">
        <f>M701-N701-C$17</f>
        <v>-147.96395135180811</v>
      </c>
      <c r="P701" s="77">
        <f>O701*K701</f>
        <v>-949.43535450743536</v>
      </c>
      <c r="Q701" s="81" t="str">
        <f>IF(L701&lt;0,"Braking","Not Braking")</f>
        <v>Braking</v>
      </c>
      <c r="R701" s="46">
        <f>(IF(L701&gt;0,(O701*((K701+K700)/2)),0)+R700)</f>
        <v>430711.47497120948</v>
      </c>
      <c r="S701" s="47">
        <f t="shared" si="62"/>
        <v>0.11964207638089153</v>
      </c>
      <c r="T701" s="56">
        <f>IF(L701&lt;0,((O701*((K701+K700)/2))+((N701*((K701+K700)/2))+C$17*((K701+K700)/2))),0)</f>
        <v>-1471.3296875000001</v>
      </c>
      <c r="U701" s="57">
        <f>IF(L701&lt;0,((O701*((K701+K700)/2))+((N701*((K701+K700)/2))+C$17*((K701+K700)/2))),0)+U700</f>
        <v>-244866.90410879636</v>
      </c>
      <c r="V701" s="58">
        <f t="shared" si="63"/>
        <v>-6.8018584474665661E-2</v>
      </c>
      <c r="W701" s="52">
        <f t="shared" si="66"/>
        <v>-122863.75283894314</v>
      </c>
      <c r="X701" s="53">
        <f t="shared" si="64"/>
        <v>-3.4128820233039758E-2</v>
      </c>
      <c r="Y701" s="50">
        <f t="shared" si="65"/>
        <v>28.52576724294514</v>
      </c>
    </row>
    <row r="702" spans="7:25" x14ac:dyDescent="0.3">
      <c r="G702" s="38" t="s">
        <v>12</v>
      </c>
      <c r="H702" s="22">
        <v>110</v>
      </c>
      <c r="I702" s="22">
        <v>700</v>
      </c>
      <c r="J702" s="23">
        <v>21.8</v>
      </c>
      <c r="K702" s="24">
        <f t="shared" si="61"/>
        <v>6.0555555555555554</v>
      </c>
      <c r="L702" s="24">
        <f>K702-K701</f>
        <v>-0.3611111111111116</v>
      </c>
      <c r="M702" s="25">
        <f>$C$5*L702</f>
        <v>-104.3069444444446</v>
      </c>
      <c r="N702" s="25">
        <f>(0.5*$C$9*$C$8*$C$7*K702^2)*-1</f>
        <v>-10.688405653504846</v>
      </c>
      <c r="O702" s="25">
        <f>M702-N702-C$17</f>
        <v>-36.946168790939744</v>
      </c>
      <c r="P702" s="77">
        <f>O702*K702</f>
        <v>-223.72957767846844</v>
      </c>
      <c r="Q702" s="81" t="str">
        <f>IF(L702&lt;0,"Braking","Not Braking")</f>
        <v>Braking</v>
      </c>
      <c r="R702" s="46">
        <f>(IF(L702&gt;0,(O702*((K702+K701)/2)),0)+R701)</f>
        <v>430711.47497120948</v>
      </c>
      <c r="S702" s="47">
        <f t="shared" si="62"/>
        <v>0.11964207638089153</v>
      </c>
      <c r="T702" s="56">
        <f>IF(L702&lt;0,((O702*((K702+K701)/2))+((N702*((K702+K701)/2))+C$17*((K702+K701)/2))),0)</f>
        <v>-650.46969521605024</v>
      </c>
      <c r="U702" s="57">
        <f>IF(L702&lt;0,((O702*((K702+K701)/2))+((N702*((K702+K701)/2))+C$17*((K702+K701)/2))),0)+U701</f>
        <v>-245517.3738040124</v>
      </c>
      <c r="V702" s="58">
        <f t="shared" si="63"/>
        <v>-6.8199270501114559E-2</v>
      </c>
      <c r="W702" s="52">
        <f t="shared" si="66"/>
        <v>-123190.13074678298</v>
      </c>
      <c r="X702" s="53">
        <f t="shared" si="64"/>
        <v>-3.4219480762995268E-2</v>
      </c>
      <c r="Y702" s="50">
        <f t="shared" si="65"/>
        <v>28.601543702780962</v>
      </c>
    </row>
    <row r="703" spans="7:25" x14ac:dyDescent="0.3">
      <c r="G703" s="38" t="s">
        <v>12</v>
      </c>
      <c r="H703" s="22">
        <v>111</v>
      </c>
      <c r="I703" s="22">
        <v>701</v>
      </c>
      <c r="J703" s="23">
        <v>21.2</v>
      </c>
      <c r="K703" s="24">
        <f t="shared" si="61"/>
        <v>5.8888888888888884</v>
      </c>
      <c r="L703" s="24">
        <f>K703-K702</f>
        <v>-0.16666666666666696</v>
      </c>
      <c r="M703" s="25">
        <f>$C$5*L703</f>
        <v>-48.141666666666758</v>
      </c>
      <c r="N703" s="25">
        <f>(0.5*$C$9*$C$8*$C$7*K703^2)*-1</f>
        <v>-10.108149644203385</v>
      </c>
      <c r="O703" s="25">
        <f>M703-N703-C$17</f>
        <v>18.638852977536637</v>
      </c>
      <c r="P703" s="77">
        <f>O703*K703</f>
        <v>109.76213420104908</v>
      </c>
      <c r="Q703" s="81" t="str">
        <f>IF(L703&lt;0,"Braking","Not Braking")</f>
        <v>Braking</v>
      </c>
      <c r="R703" s="46">
        <f>(IF(L703&gt;0,(O703*((K703+K702)/2)),0)+R702)</f>
        <v>430711.47497120948</v>
      </c>
      <c r="S703" s="47">
        <f t="shared" si="62"/>
        <v>0.11964207638089153</v>
      </c>
      <c r="T703" s="56">
        <f>IF(L703&lt;0,((O703*((K703+K702)/2))+((N703*((K703+K702)/2))+C$17*((K703+K702)/2))),0)</f>
        <v>-287.51273148148198</v>
      </c>
      <c r="U703" s="57">
        <f>IF(L703&lt;0,((O703*((K703+K702)/2))+((N703*((K703+K702)/2))+C$17*((K703+K702)/2))),0)+U702</f>
        <v>-245804.88653549389</v>
      </c>
      <c r="V703" s="58">
        <f t="shared" si="63"/>
        <v>-6.8279135148748296E-2</v>
      </c>
      <c r="W703" s="52">
        <f t="shared" si="66"/>
        <v>-123334.39235415436</v>
      </c>
      <c r="X703" s="53">
        <f t="shared" si="64"/>
        <v>-3.4259553431709548E-2</v>
      </c>
      <c r="Y703" s="50">
        <f t="shared" si="65"/>
        <v>28.635037495204546</v>
      </c>
    </row>
    <row r="704" spans="7:25" x14ac:dyDescent="0.3">
      <c r="G704" s="38" t="s">
        <v>12</v>
      </c>
      <c r="H704" s="22">
        <v>112</v>
      </c>
      <c r="I704" s="22">
        <v>702</v>
      </c>
      <c r="J704" s="23">
        <v>21</v>
      </c>
      <c r="K704" s="24">
        <f t="shared" si="61"/>
        <v>5.833333333333333</v>
      </c>
      <c r="L704" s="24">
        <f>K704-K703</f>
        <v>-5.5555555555555358E-2</v>
      </c>
      <c r="M704" s="25">
        <f>$C$5*L704</f>
        <v>-16.047222222222167</v>
      </c>
      <c r="N704" s="25">
        <f>(0.5*$C$9*$C$8*$C$7*K704^2)*-1</f>
        <v>-9.9183294613156221</v>
      </c>
      <c r="O704" s="25">
        <f>M704-N704-C$17</f>
        <v>50.543477239093463</v>
      </c>
      <c r="P704" s="77">
        <f>O704*K704</f>
        <v>294.8369505613785</v>
      </c>
      <c r="Q704" s="81" t="str">
        <f>IF(L704&lt;0,"Braking","Not Braking")</f>
        <v>Braking</v>
      </c>
      <c r="R704" s="46">
        <f>(IF(L704&gt;0,(O704*((K704+K703)/2)),0)+R703)</f>
        <v>430711.47497120948</v>
      </c>
      <c r="S704" s="47">
        <f t="shared" si="62"/>
        <v>0.11964207638089153</v>
      </c>
      <c r="T704" s="56">
        <f>IF(L704&lt;0,((O704*((K704+K703)/2))+((N704*((K704+K703)/2))+C$17*((K704+K703)/2))),0)</f>
        <v>-94.054552469135501</v>
      </c>
      <c r="U704" s="57">
        <f>IF(L704&lt;0,((O704*((K704+K703)/2))+((N704*((K704+K703)/2))+C$17*((K704+K703)/2))),0)+U703</f>
        <v>-245898.94108796303</v>
      </c>
      <c r="V704" s="58">
        <f t="shared" si="63"/>
        <v>-6.8305261413323062E-2</v>
      </c>
      <c r="W704" s="52">
        <f t="shared" si="66"/>
        <v>-123381.58491098438</v>
      </c>
      <c r="X704" s="53">
        <f t="shared" si="64"/>
        <v>-3.4272662475273441E-2</v>
      </c>
      <c r="Y704" s="50">
        <f t="shared" si="65"/>
        <v>28.645994379237681</v>
      </c>
    </row>
    <row r="705" spans="7:25" x14ac:dyDescent="0.3">
      <c r="G705" s="38" t="s">
        <v>12</v>
      </c>
      <c r="H705" s="22">
        <v>113</v>
      </c>
      <c r="I705" s="22">
        <v>703</v>
      </c>
      <c r="J705" s="23">
        <v>21</v>
      </c>
      <c r="K705" s="24">
        <f t="shared" si="61"/>
        <v>5.833333333333333</v>
      </c>
      <c r="L705" s="24">
        <f>K705-K704</f>
        <v>0</v>
      </c>
      <c r="M705" s="25">
        <f>$C$5*L705</f>
        <v>0</v>
      </c>
      <c r="N705" s="25">
        <f>(0.5*$C$9*$C$8*$C$7*K705^2)*-1</f>
        <v>-9.9183294613156221</v>
      </c>
      <c r="O705" s="25">
        <f>M705-N705-C$17</f>
        <v>66.590699461315637</v>
      </c>
      <c r="P705" s="77">
        <f>O705*K705</f>
        <v>388.44574685767452</v>
      </c>
      <c r="Q705" s="81" t="str">
        <f>IF(L705&lt;0,"Braking","Not Braking")</f>
        <v>Not Braking</v>
      </c>
      <c r="R705" s="46">
        <f>(IF(L705&gt;0,(O705*((K705+K704)/2)),0)+R704)</f>
        <v>430711.47497120948</v>
      </c>
      <c r="S705" s="47">
        <f t="shared" si="62"/>
        <v>0.11964207638089153</v>
      </c>
      <c r="T705" s="56">
        <f>IF(L705&lt;0,((O705*((K705+K704)/2))+((N705*((K705+K704)/2))+C$17*((K705+K704)/2))),0)</f>
        <v>0</v>
      </c>
      <c r="U705" s="57">
        <f>IF(L705&lt;0,((O705*((K705+K704)/2))+((N705*((K705+K704)/2))+C$17*((K705+K704)/2))),0)+U704</f>
        <v>-245898.94108796303</v>
      </c>
      <c r="V705" s="58">
        <f t="shared" si="63"/>
        <v>-6.8305261413323062E-2</v>
      </c>
      <c r="W705" s="52">
        <f t="shared" si="66"/>
        <v>-123381.58491098438</v>
      </c>
      <c r="X705" s="53">
        <f t="shared" si="64"/>
        <v>-3.4272662475273441E-2</v>
      </c>
      <c r="Y705" s="50">
        <f t="shared" si="65"/>
        <v>28.645994379237681</v>
      </c>
    </row>
    <row r="706" spans="7:25" x14ac:dyDescent="0.3">
      <c r="G706" s="38" t="s">
        <v>12</v>
      </c>
      <c r="H706" s="22">
        <v>114</v>
      </c>
      <c r="I706" s="22">
        <v>704</v>
      </c>
      <c r="J706" s="23">
        <v>20.9</v>
      </c>
      <c r="K706" s="24">
        <f t="shared" si="61"/>
        <v>5.8055555555555554</v>
      </c>
      <c r="L706" s="24">
        <f>K706-K705</f>
        <v>-2.7777777777777679E-2</v>
      </c>
      <c r="M706" s="25">
        <f>$C$5*L706</f>
        <v>-8.0236111111110837</v>
      </c>
      <c r="N706" s="25">
        <f>(0.5*$C$9*$C$8*$C$7*K706^2)*-1</f>
        <v>-9.8240940861616277</v>
      </c>
      <c r="O706" s="25">
        <f>M706-N706-C$17</f>
        <v>58.47285297505055</v>
      </c>
      <c r="P706" s="77">
        <f>O706*K706</f>
        <v>339.46739643848792</v>
      </c>
      <c r="Q706" s="81" t="str">
        <f>IF(L706&lt;0,"Braking","Not Braking")</f>
        <v>Braking</v>
      </c>
      <c r="R706" s="46">
        <f>(IF(L706&gt;0,(O706*((K706+K705)/2)),0)+R705)</f>
        <v>430711.47497120948</v>
      </c>
      <c r="S706" s="47">
        <f t="shared" si="62"/>
        <v>0.11964207638089153</v>
      </c>
      <c r="T706" s="56">
        <f>IF(L706&lt;0,((O706*((K706+K705)/2))+((N706*((K706+K705)/2))+C$17*((K706+K705)/2))),0)</f>
        <v>-46.692959104938097</v>
      </c>
      <c r="U706" s="57">
        <f>IF(L706&lt;0,((O706*((K706+K705)/2))+((N706*((K706+K705)/2))+C$17*((K706+K705)/2))),0)+U705</f>
        <v>-245945.63404706796</v>
      </c>
      <c r="V706" s="58">
        <f t="shared" si="63"/>
        <v>-6.8318231679741104E-2</v>
      </c>
      <c r="W706" s="52">
        <f t="shared" si="66"/>
        <v>-123405.01344334432</v>
      </c>
      <c r="X706" s="53">
        <f t="shared" si="64"/>
        <v>-3.4279170400928975E-2</v>
      </c>
      <c r="Y706" s="50">
        <f t="shared" si="65"/>
        <v>28.65143387498399</v>
      </c>
    </row>
    <row r="707" spans="7:25" x14ac:dyDescent="0.3">
      <c r="G707" s="38" t="s">
        <v>12</v>
      </c>
      <c r="H707" s="22">
        <v>115</v>
      </c>
      <c r="I707" s="22">
        <v>705</v>
      </c>
      <c r="J707" s="23">
        <v>19.899999999999999</v>
      </c>
      <c r="K707" s="24">
        <f t="shared" ref="K707:K770" si="67">J707/3.6</f>
        <v>5.5277777777777777</v>
      </c>
      <c r="L707" s="24">
        <f>K707-K706</f>
        <v>-0.27777777777777768</v>
      </c>
      <c r="M707" s="25">
        <f>$C$5*L707</f>
        <v>-80.236111111111086</v>
      </c>
      <c r="N707" s="25">
        <f>(0.5*$C$9*$C$8*$C$7*K707^2)*-1</f>
        <v>-8.9064799319174597</v>
      </c>
      <c r="O707" s="25">
        <f>M707-N707-C$17</f>
        <v>-14.657261179193618</v>
      </c>
      <c r="P707" s="77">
        <f>O707*K707</f>
        <v>-81.022082629431395</v>
      </c>
      <c r="Q707" s="81" t="str">
        <f>IF(L707&lt;0,"Braking","Not Braking")</f>
        <v>Braking</v>
      </c>
      <c r="R707" s="46">
        <f>(IF(L707&gt;0,(O707*((K707+K706)/2)),0)+R706)</f>
        <v>430711.47497120948</v>
      </c>
      <c r="S707" s="47">
        <f t="shared" ref="S707:S770" si="68">R707/3600000</f>
        <v>0.11964207638089153</v>
      </c>
      <c r="T707" s="56">
        <f>IF(L707&lt;0,((O707*((K707+K706)/2))+((N707*((K707+K706)/2))+C$17*((K707+K706)/2))),0)</f>
        <v>-454.67129629629613</v>
      </c>
      <c r="U707" s="57">
        <f>IF(L707&lt;0,((O707*((K707+K706)/2))+((N707*((K707+K706)/2))+C$17*((K707+K706)/2))),0)+U706</f>
        <v>-246400.30534336425</v>
      </c>
      <c r="V707" s="58">
        <f t="shared" ref="V707:V770" si="69">U707/3600000</f>
        <v>-6.8444529262045625E-2</v>
      </c>
      <c r="W707" s="52">
        <f t="shared" si="66"/>
        <v>-123633.1480782572</v>
      </c>
      <c r="X707" s="53">
        <f t="shared" ref="X707:X770" si="70">W707/3600000</f>
        <v>-3.4342541132849222E-2</v>
      </c>
      <c r="Y707" s="50">
        <f t="shared" si="65"/>
        <v>28.704400802537556</v>
      </c>
    </row>
    <row r="708" spans="7:25" x14ac:dyDescent="0.3">
      <c r="G708" s="38" t="s">
        <v>12</v>
      </c>
      <c r="H708" s="22">
        <v>116</v>
      </c>
      <c r="I708" s="22">
        <v>706</v>
      </c>
      <c r="J708" s="23">
        <v>17.899999999999999</v>
      </c>
      <c r="K708" s="24">
        <f t="shared" si="67"/>
        <v>4.9722222222222214</v>
      </c>
      <c r="L708" s="24">
        <f>K708-K707</f>
        <v>-0.55555555555555625</v>
      </c>
      <c r="M708" s="25">
        <f>$C$5*L708</f>
        <v>-160.47222222222243</v>
      </c>
      <c r="N708" s="25">
        <f>(0.5*$C$9*$C$8*$C$7*K708^2)*-1</f>
        <v>-7.2061948814062085</v>
      </c>
      <c r="O708" s="25">
        <f>M708-N708-C$17</f>
        <v>-96.593657340816208</v>
      </c>
      <c r="P708" s="77">
        <f>O708*K708</f>
        <v>-480.28512955572495</v>
      </c>
      <c r="Q708" s="81" t="str">
        <f>IF(L708&lt;0,"Braking","Not Braking")</f>
        <v>Braking</v>
      </c>
      <c r="R708" s="46">
        <f>(IF(L708&gt;0,(O708*((K708+K707)/2)),0)+R707)</f>
        <v>430711.47497120948</v>
      </c>
      <c r="S708" s="47">
        <f t="shared" si="68"/>
        <v>0.11964207638089153</v>
      </c>
      <c r="T708" s="56">
        <f>IF(L708&lt;0,((O708*((K708+K707)/2))+((N708*((K708+K707)/2))+C$17*((K708+K707)/2))),0)</f>
        <v>-842.47916666666777</v>
      </c>
      <c r="U708" s="57">
        <f>IF(L708&lt;0,((O708*((K708+K707)/2))+((N708*((K708+K707)/2))+C$17*((K708+K707)/2))),0)+U707</f>
        <v>-247242.78451003091</v>
      </c>
      <c r="V708" s="58">
        <f t="shared" si="69"/>
        <v>-6.8678551252786366E-2</v>
      </c>
      <c r="W708" s="52">
        <f t="shared" si="66"/>
        <v>-124055.86813706638</v>
      </c>
      <c r="X708" s="53">
        <f t="shared" si="70"/>
        <v>-3.4459963371407332E-2</v>
      </c>
      <c r="Y708" s="50">
        <f t="shared" si="65"/>
        <v>28.802545403592696</v>
      </c>
    </row>
    <row r="709" spans="7:25" x14ac:dyDescent="0.3">
      <c r="G709" s="38" t="s">
        <v>12</v>
      </c>
      <c r="H709" s="22">
        <v>117</v>
      </c>
      <c r="I709" s="22">
        <v>707</v>
      </c>
      <c r="J709" s="23">
        <v>15.1</v>
      </c>
      <c r="K709" s="24">
        <f t="shared" si="67"/>
        <v>4.1944444444444446</v>
      </c>
      <c r="L709" s="24">
        <f>K709-K708</f>
        <v>-0.77777777777777679</v>
      </c>
      <c r="M709" s="25">
        <f>$C$5*L709</f>
        <v>-224.66111111111084</v>
      </c>
      <c r="N709" s="25">
        <f>(0.5*$C$9*$C$8*$C$7*K709^2)*-1</f>
        <v>-5.1280687085591286</v>
      </c>
      <c r="O709" s="25">
        <f>M709-N709-C$17</f>
        <v>-162.8606724025517</v>
      </c>
      <c r="P709" s="77">
        <f>O709*K709</f>
        <v>-683.11004257736965</v>
      </c>
      <c r="Q709" s="81" t="str">
        <f>IF(L709&lt;0,"Braking","Not Braking")</f>
        <v>Braking</v>
      </c>
      <c r="R709" s="46">
        <f>(IF(L709&gt;0,(O709*((K709+K708)/2)),0)+R708)</f>
        <v>430711.47497120948</v>
      </c>
      <c r="S709" s="47">
        <f t="shared" si="68"/>
        <v>0.11964207638089153</v>
      </c>
      <c r="T709" s="56">
        <f>IF(L709&lt;0,((O709*((K709+K708)/2))+((N709*((K709+K708)/2))+C$17*((K709+K708)/2))),0)</f>
        <v>-1029.696759259258</v>
      </c>
      <c r="U709" s="57">
        <f>IF(L709&lt;0,((O709*((K709+K708)/2))+((N709*((K709+K708)/2))+C$17*((K709+K708)/2))),0)+U708</f>
        <v>-248272.48126929018</v>
      </c>
      <c r="V709" s="58">
        <f t="shared" si="69"/>
        <v>-6.8964578130358375E-2</v>
      </c>
      <c r="W709" s="52">
        <f t="shared" si="66"/>
        <v>-124572.52598672204</v>
      </c>
      <c r="X709" s="53">
        <f t="shared" si="70"/>
        <v>-3.4603479440756126E-2</v>
      </c>
      <c r="Y709" s="50">
        <f t="shared" si="65"/>
        <v>28.922499915993409</v>
      </c>
    </row>
    <row r="710" spans="7:25" x14ac:dyDescent="0.3">
      <c r="G710" s="38" t="s">
        <v>12</v>
      </c>
      <c r="H710" s="22">
        <v>118</v>
      </c>
      <c r="I710" s="22">
        <v>708</v>
      </c>
      <c r="J710" s="23">
        <v>12.8</v>
      </c>
      <c r="K710" s="24">
        <f t="shared" si="67"/>
        <v>3.5555555555555558</v>
      </c>
      <c r="L710" s="24">
        <f>K710-K709</f>
        <v>-0.63888888888888884</v>
      </c>
      <c r="M710" s="25">
        <f>$C$5*L710</f>
        <v>-184.54305555555555</v>
      </c>
      <c r="N710" s="25">
        <f>(0.5*$C$9*$C$8*$C$7*K710^2)*-1</f>
        <v>-3.684850564494222</v>
      </c>
      <c r="O710" s="25">
        <f>M710-N710-C$17</f>
        <v>-124.18583499106134</v>
      </c>
      <c r="P710" s="77">
        <f>O710*K710</f>
        <v>-441.5496355237737</v>
      </c>
      <c r="Q710" s="81" t="str">
        <f>IF(L710&lt;0,"Braking","Not Braking")</f>
        <v>Braking</v>
      </c>
      <c r="R710" s="46">
        <f>(IF(L710&gt;0,(O710*((K710+K709)/2)),0)+R709)</f>
        <v>430711.47497120948</v>
      </c>
      <c r="S710" s="47">
        <f t="shared" si="68"/>
        <v>0.11964207638089153</v>
      </c>
      <c r="T710" s="56">
        <f>IF(L710&lt;0,((O710*((K710+K709)/2))+((N710*((K710+K709)/2))+C$17*((K710+K709)/2))),0)</f>
        <v>-715.10434027777785</v>
      </c>
      <c r="U710" s="57">
        <f>IF(L710&lt;0,((O710*((K710+K709)/2))+((N710*((K710+K709)/2))+C$17*((K710+K709)/2))),0)+U709</f>
        <v>-248987.58560956796</v>
      </c>
      <c r="V710" s="58">
        <f t="shared" si="69"/>
        <v>-6.9163218224879988E-2</v>
      </c>
      <c r="W710" s="52">
        <f t="shared" si="66"/>
        <v>-124931.3347985446</v>
      </c>
      <c r="X710" s="53">
        <f t="shared" si="70"/>
        <v>-3.4703148555151275E-2</v>
      </c>
      <c r="Y710" s="50">
        <f t="shared" si="65"/>
        <v>29.005805988079491</v>
      </c>
    </row>
    <row r="711" spans="7:25" x14ac:dyDescent="0.3">
      <c r="G711" s="38" t="s">
        <v>12</v>
      </c>
      <c r="H711" s="22">
        <v>119</v>
      </c>
      <c r="I711" s="22">
        <v>709</v>
      </c>
      <c r="J711" s="23">
        <v>12</v>
      </c>
      <c r="K711" s="24">
        <f t="shared" si="67"/>
        <v>3.333333333333333</v>
      </c>
      <c r="L711" s="24">
        <f>K711-K710</f>
        <v>-0.22222222222222276</v>
      </c>
      <c r="M711" s="25">
        <f>$C$5*L711</f>
        <v>-64.188888888889053</v>
      </c>
      <c r="N711" s="25">
        <f>(0.5*$C$9*$C$8*$C$7*K711^2)*-1</f>
        <v>-3.2386381914499989</v>
      </c>
      <c r="O711" s="25">
        <f>M711-N711-C$17</f>
        <v>-4.2778806974390449</v>
      </c>
      <c r="P711" s="77">
        <f>O711*K711</f>
        <v>-14.259602324796814</v>
      </c>
      <c r="Q711" s="81" t="str">
        <f>IF(L711&lt;0,"Braking","Not Braking")</f>
        <v>Braking</v>
      </c>
      <c r="R711" s="46">
        <f>(IF(L711&gt;0,(O711*((K711+K710)/2)),0)+R710)</f>
        <v>430711.47497120948</v>
      </c>
      <c r="S711" s="47">
        <f t="shared" si="68"/>
        <v>0.11964207638089153</v>
      </c>
      <c r="T711" s="56">
        <f>IF(L711&lt;0,((O711*((K711+K710)/2))+((N711*((K711+K710)/2))+C$17*((K711+K710)/2))),0)</f>
        <v>-221.09506172839562</v>
      </c>
      <c r="U711" s="57">
        <f>IF(L711&lt;0,((O711*((K711+K710)/2))+((N711*((K711+K710)/2))+C$17*((K711+K710)/2))),0)+U710</f>
        <v>-249208.68067129634</v>
      </c>
      <c r="V711" s="58">
        <f t="shared" si="69"/>
        <v>-6.922463351980454E-2</v>
      </c>
      <c r="W711" s="52">
        <f t="shared" si="66"/>
        <v>-125042.27085630616</v>
      </c>
      <c r="X711" s="53">
        <f t="shared" si="70"/>
        <v>-3.4733964126751712E-2</v>
      </c>
      <c r="Y711" s="50">
        <f t="shared" si="65"/>
        <v>29.031562454811429</v>
      </c>
    </row>
    <row r="712" spans="7:25" x14ac:dyDescent="0.3">
      <c r="G712" s="38" t="s">
        <v>12</v>
      </c>
      <c r="H712" s="22">
        <v>120</v>
      </c>
      <c r="I712" s="22">
        <v>710</v>
      </c>
      <c r="J712" s="23">
        <v>13.2</v>
      </c>
      <c r="K712" s="24">
        <f t="shared" si="67"/>
        <v>3.6666666666666665</v>
      </c>
      <c r="L712" s="24">
        <f>K712-K711</f>
        <v>0.33333333333333348</v>
      </c>
      <c r="M712" s="25">
        <f>$C$5*L712</f>
        <v>96.283333333333388</v>
      </c>
      <c r="N712" s="25">
        <f>(0.5*$C$9*$C$8*$C$7*K712^2)*-1</f>
        <v>-3.9187522116544988</v>
      </c>
      <c r="O712" s="25">
        <f>M712-N712-C$17</f>
        <v>156.87445554498788</v>
      </c>
      <c r="P712" s="77">
        <f>O712*K712</f>
        <v>575.20633699828886</v>
      </c>
      <c r="Q712" s="81" t="str">
        <f>IF(L712&lt;0,"Braking","Not Braking")</f>
        <v>Not Braking</v>
      </c>
      <c r="R712" s="46">
        <f>(IF(L712&gt;0,(O712*((K712+K711)/2)),0)+R711)</f>
        <v>431260.53556561691</v>
      </c>
      <c r="S712" s="47">
        <f t="shared" si="68"/>
        <v>0.11979459321267137</v>
      </c>
      <c r="T712" s="56">
        <f>IF(L712&lt;0,((O712*((K712+K711)/2))+((N712*((K712+K711)/2))+C$17*((K712+K711)/2))),0)</f>
        <v>0</v>
      </c>
      <c r="U712" s="57">
        <f>IF(L712&lt;0,((O712*((K712+K711)/2))+((N712*((K712+K711)/2))+C$17*((K712+K711)/2))),0)+U711</f>
        <v>-249208.68067129634</v>
      </c>
      <c r="V712" s="58">
        <f t="shared" si="69"/>
        <v>-6.922463351980454E-2</v>
      </c>
      <c r="W712" s="52">
        <f t="shared" si="66"/>
        <v>-125042.27085630616</v>
      </c>
      <c r="X712" s="53">
        <f t="shared" si="70"/>
        <v>-3.4733964126751712E-2</v>
      </c>
      <c r="Y712" s="50">
        <f t="shared" si="65"/>
        <v>28.994600837358742</v>
      </c>
    </row>
    <row r="713" spans="7:25" x14ac:dyDescent="0.3">
      <c r="G713" s="38" t="s">
        <v>12</v>
      </c>
      <c r="H713" s="22">
        <v>121</v>
      </c>
      <c r="I713" s="22">
        <v>711</v>
      </c>
      <c r="J713" s="23">
        <v>17.100000000000001</v>
      </c>
      <c r="K713" s="24">
        <f t="shared" si="67"/>
        <v>4.75</v>
      </c>
      <c r="L713" s="24">
        <f>K713-K712</f>
        <v>1.0833333333333335</v>
      </c>
      <c r="M713" s="25">
        <f>$C$5*L713</f>
        <v>312.92083333333341</v>
      </c>
      <c r="N713" s="25">
        <f>(0.5*$C$9*$C$8*$C$7*K713^2)*-1</f>
        <v>-6.5764596775131556</v>
      </c>
      <c r="O713" s="25">
        <f>M713-N713-C$17</f>
        <v>376.16966301084653</v>
      </c>
      <c r="P713" s="77">
        <f>O713*K713</f>
        <v>1786.8058993015211</v>
      </c>
      <c r="Q713" s="81" t="str">
        <f>IF(L713&lt;0,"Braking","Not Braking")</f>
        <v>Not Braking</v>
      </c>
      <c r="R713" s="46">
        <f>(IF(L713&gt;0,(O713*((K713+K712)/2)),0)+R712)</f>
        <v>432843.58289745421</v>
      </c>
      <c r="S713" s="47">
        <f t="shared" si="68"/>
        <v>0.12023432858262617</v>
      </c>
      <c r="T713" s="56">
        <f>IF(L713&lt;0,((O713*((K713+K712)/2))+((N713*((K713+K712)/2))+C$17*((K713+K712)/2))),0)</f>
        <v>0</v>
      </c>
      <c r="U713" s="57">
        <f>IF(L713&lt;0,((O713*((K713+K712)/2))+((N713*((K713+K712)/2))+C$17*((K713+K712)/2))),0)+U712</f>
        <v>-249208.68067129634</v>
      </c>
      <c r="V713" s="58">
        <f t="shared" si="69"/>
        <v>-6.922463351980454E-2</v>
      </c>
      <c r="W713" s="52">
        <f t="shared" si="66"/>
        <v>-125042.27085630616</v>
      </c>
      <c r="X713" s="53">
        <f t="shared" si="70"/>
        <v>-3.4733964126751712E-2</v>
      </c>
      <c r="Y713" s="50">
        <f t="shared" si="65"/>
        <v>28.888558314593325</v>
      </c>
    </row>
    <row r="714" spans="7:25" x14ac:dyDescent="0.3">
      <c r="G714" s="38" t="s">
        <v>12</v>
      </c>
      <c r="H714" s="22">
        <v>122</v>
      </c>
      <c r="I714" s="22">
        <v>712</v>
      </c>
      <c r="J714" s="23">
        <v>21.1</v>
      </c>
      <c r="K714" s="24">
        <f t="shared" si="67"/>
        <v>5.8611111111111116</v>
      </c>
      <c r="L714" s="24">
        <f>K714-K713</f>
        <v>1.1111111111111116</v>
      </c>
      <c r="M714" s="25">
        <f>$C$5*L714</f>
        <v>320.94444444444463</v>
      </c>
      <c r="N714" s="25">
        <f>(0.5*$C$9*$C$8*$C$7*K714^2)*-1</f>
        <v>-10.013014647329545</v>
      </c>
      <c r="O714" s="25">
        <f>M714-N714-C$17</f>
        <v>387.62982909177418</v>
      </c>
      <c r="P714" s="77">
        <f>O714*K714</f>
        <v>2271.9414982878989</v>
      </c>
      <c r="Q714" s="81" t="str">
        <f>IF(L714&lt;0,"Braking","Not Braking")</f>
        <v>Not Braking</v>
      </c>
      <c r="R714" s="46">
        <f>(IF(L714&gt;0,(O714*((K714+K713)/2)),0)+R713)</f>
        <v>434900.1744906911</v>
      </c>
      <c r="S714" s="47">
        <f t="shared" si="68"/>
        <v>0.12080560402519197</v>
      </c>
      <c r="T714" s="56">
        <f>IF(L714&lt;0,((O714*((K714+K713)/2))+((N714*((K714+K713)/2))+C$17*((K714+K713)/2))),0)</f>
        <v>0</v>
      </c>
      <c r="U714" s="57">
        <f>IF(L714&lt;0,((O714*((K714+K713)/2))+((N714*((K714+K713)/2))+C$17*((K714+K713)/2))),0)+U713</f>
        <v>-249208.68067129634</v>
      </c>
      <c r="V714" s="58">
        <f t="shared" si="69"/>
        <v>-6.922463351980454E-2</v>
      </c>
      <c r="W714" s="52">
        <f t="shared" si="66"/>
        <v>-125042.27085630616</v>
      </c>
      <c r="X714" s="53">
        <f t="shared" si="70"/>
        <v>-3.4733964126751712E-2</v>
      </c>
      <c r="Y714" s="50">
        <f t="shared" si="65"/>
        <v>28.751947732084126</v>
      </c>
    </row>
    <row r="715" spans="7:25" x14ac:dyDescent="0.3">
      <c r="G715" s="38" t="s">
        <v>12</v>
      </c>
      <c r="H715" s="22">
        <v>123</v>
      </c>
      <c r="I715" s="22">
        <v>713</v>
      </c>
      <c r="J715" s="23">
        <v>21.8</v>
      </c>
      <c r="K715" s="24">
        <f t="shared" si="67"/>
        <v>6.0555555555555554</v>
      </c>
      <c r="L715" s="24">
        <f>K715-K714</f>
        <v>0.19444444444444375</v>
      </c>
      <c r="M715" s="25">
        <f>$C$5*L715</f>
        <v>56.165277777777582</v>
      </c>
      <c r="N715" s="25">
        <f>(0.5*$C$9*$C$8*$C$7*K715^2)*-1</f>
        <v>-10.688405653504846</v>
      </c>
      <c r="O715" s="25">
        <f>M715-N715-C$17</f>
        <v>123.52605343128243</v>
      </c>
      <c r="P715" s="77">
        <f>O715*K715</f>
        <v>748.01887911165477</v>
      </c>
      <c r="Q715" s="81" t="str">
        <f>IF(L715&lt;0,"Braking","Not Braking")</f>
        <v>Not Braking</v>
      </c>
      <c r="R715" s="46">
        <f>(IF(L715&gt;0,(O715*((K715+K714)/2)),0)+R714)</f>
        <v>435636.1838923858</v>
      </c>
      <c r="S715" s="47">
        <f t="shared" si="68"/>
        <v>0.12101005108121828</v>
      </c>
      <c r="T715" s="56">
        <f>IF(L715&lt;0,((O715*((K715+K714)/2))+((N715*((K715+K714)/2))+C$17*((K715+K714)/2))),0)</f>
        <v>0</v>
      </c>
      <c r="U715" s="57">
        <f>IF(L715&lt;0,((O715*((K715+K714)/2))+((N715*((K715+K714)/2))+C$17*((K715+K714)/2))),0)+U714</f>
        <v>-249208.68067129634</v>
      </c>
      <c r="V715" s="58">
        <f t="shared" si="69"/>
        <v>-6.922463351980454E-2</v>
      </c>
      <c r="W715" s="52">
        <f t="shared" si="66"/>
        <v>-125042.27085630616</v>
      </c>
      <c r="X715" s="53">
        <f t="shared" si="70"/>
        <v>-3.4733964126751712E-2</v>
      </c>
      <c r="Y715" s="50">
        <f t="shared" si="65"/>
        <v>28.703371179836402</v>
      </c>
    </row>
    <row r="716" spans="7:25" x14ac:dyDescent="0.3">
      <c r="G716" s="38" t="s">
        <v>12</v>
      </c>
      <c r="H716" s="22">
        <v>124</v>
      </c>
      <c r="I716" s="22">
        <v>714</v>
      </c>
      <c r="J716" s="23">
        <v>21.2</v>
      </c>
      <c r="K716" s="24">
        <f t="shared" si="67"/>
        <v>5.8888888888888884</v>
      </c>
      <c r="L716" s="24">
        <f>K716-K715</f>
        <v>-0.16666666666666696</v>
      </c>
      <c r="M716" s="25">
        <f>$C$5*L716</f>
        <v>-48.141666666666758</v>
      </c>
      <c r="N716" s="25">
        <f>(0.5*$C$9*$C$8*$C$7*K716^2)*-1</f>
        <v>-10.108149644203385</v>
      </c>
      <c r="O716" s="25">
        <f>M716-N716-C$17</f>
        <v>18.638852977536637</v>
      </c>
      <c r="P716" s="77">
        <f>O716*K716</f>
        <v>109.76213420104908</v>
      </c>
      <c r="Q716" s="81" t="str">
        <f>IF(L716&lt;0,"Braking","Not Braking")</f>
        <v>Braking</v>
      </c>
      <c r="R716" s="46">
        <f>(IF(L716&gt;0,(O716*((K716+K715)/2)),0)+R715)</f>
        <v>435636.1838923858</v>
      </c>
      <c r="S716" s="47">
        <f t="shared" si="68"/>
        <v>0.12101005108121828</v>
      </c>
      <c r="T716" s="56">
        <f>IF(L716&lt;0,((O716*((K716+K715)/2))+((N716*((K716+K715)/2))+C$17*((K716+K715)/2))),0)</f>
        <v>-287.51273148148198</v>
      </c>
      <c r="U716" s="57">
        <f>IF(L716&lt;0,((O716*((K716+K715)/2))+((N716*((K716+K715)/2))+C$17*((K716+K715)/2))),0)+U715</f>
        <v>-249496.19340277783</v>
      </c>
      <c r="V716" s="58">
        <f t="shared" si="69"/>
        <v>-6.9304498167438292E-2</v>
      </c>
      <c r="W716" s="52">
        <f t="shared" si="66"/>
        <v>-125186.53246367755</v>
      </c>
      <c r="X716" s="53">
        <f t="shared" si="70"/>
        <v>-3.4774036795465986E-2</v>
      </c>
      <c r="Y716" s="50">
        <f t="shared" si="65"/>
        <v>28.736486337095013</v>
      </c>
    </row>
    <row r="717" spans="7:25" x14ac:dyDescent="0.3">
      <c r="G717" s="38" t="s">
        <v>12</v>
      </c>
      <c r="H717" s="22">
        <v>125</v>
      </c>
      <c r="I717" s="22">
        <v>715</v>
      </c>
      <c r="J717" s="23">
        <v>18.5</v>
      </c>
      <c r="K717" s="24">
        <f t="shared" si="67"/>
        <v>5.1388888888888884</v>
      </c>
      <c r="L717" s="24">
        <f>K717-K716</f>
        <v>-0.75</v>
      </c>
      <c r="M717" s="25">
        <f>$C$5*L717</f>
        <v>-216.63750000000002</v>
      </c>
      <c r="N717" s="25">
        <f>(0.5*$C$9*$C$8*$C$7*K717^2)*-1</f>
        <v>-7.6973883404427923</v>
      </c>
      <c r="O717" s="25">
        <f>M717-N717-C$17</f>
        <v>-152.26774165955723</v>
      </c>
      <c r="P717" s="77">
        <f>O717*K717</f>
        <v>-782.48700575050236</v>
      </c>
      <c r="Q717" s="81" t="str">
        <f>IF(L717&lt;0,"Braking","Not Braking")</f>
        <v>Braking</v>
      </c>
      <c r="R717" s="46">
        <f>(IF(L717&gt;0,(O717*((K717+K716)/2)),0)+R716)</f>
        <v>435636.1838923858</v>
      </c>
      <c r="S717" s="47">
        <f t="shared" si="68"/>
        <v>0.12101005108121828</v>
      </c>
      <c r="T717" s="56">
        <f>IF(L717&lt;0,((O717*((K717+K716)/2))+((N717*((K717+K716)/2))+C$17*((K717+K716)/2))),0)</f>
        <v>-1194.5151041666668</v>
      </c>
      <c r="U717" s="57">
        <f>IF(L717&lt;0,((O717*((K717+K716)/2))+((N717*((K717+K716)/2))+C$17*((K717+K716)/2))),0)+U716</f>
        <v>-250690.7085069445</v>
      </c>
      <c r="V717" s="58">
        <f t="shared" si="69"/>
        <v>-6.9636307918595694E-2</v>
      </c>
      <c r="W717" s="52">
        <f t="shared" si="66"/>
        <v>-125785.88911848914</v>
      </c>
      <c r="X717" s="53">
        <f t="shared" si="70"/>
        <v>-3.4940524755135871E-2</v>
      </c>
      <c r="Y717" s="50">
        <f t="shared" si="65"/>
        <v>28.87406826370551</v>
      </c>
    </row>
    <row r="718" spans="7:25" x14ac:dyDescent="0.3">
      <c r="G718" s="38" t="s">
        <v>12</v>
      </c>
      <c r="H718" s="22">
        <v>126</v>
      </c>
      <c r="I718" s="22">
        <v>716</v>
      </c>
      <c r="J718" s="23">
        <v>13.9</v>
      </c>
      <c r="K718" s="24">
        <f t="shared" si="67"/>
        <v>3.8611111111111112</v>
      </c>
      <c r="L718" s="24">
        <f>K718-K717</f>
        <v>-1.2777777777777772</v>
      </c>
      <c r="M718" s="25">
        <f>$C$5*L718</f>
        <v>-369.08611111111099</v>
      </c>
      <c r="N718" s="25">
        <f>(0.5*$C$9*$C$8*$C$7*K718^2)*-1</f>
        <v>-4.3453978122920445</v>
      </c>
      <c r="O718" s="25">
        <f>M718-N718-C$17</f>
        <v>-308.06834329881895</v>
      </c>
      <c r="P718" s="77">
        <f>O718*K718</f>
        <v>-1189.4861032926622</v>
      </c>
      <c r="Q718" s="81" t="str">
        <f>IF(L718&lt;0,"Braking","Not Braking")</f>
        <v>Braking</v>
      </c>
      <c r="R718" s="46">
        <f>(IF(L718&gt;0,(O718*((K718+K717)/2)),0)+R717)</f>
        <v>435636.1838923858</v>
      </c>
      <c r="S718" s="47">
        <f t="shared" si="68"/>
        <v>0.12101005108121828</v>
      </c>
      <c r="T718" s="56">
        <f>IF(L718&lt;0,((O718*((K718+K717)/2))+((N718*((K718+K717)/2))+C$17*((K718+K717)/2))),0)</f>
        <v>-1660.8874999999994</v>
      </c>
      <c r="U718" s="57">
        <f>IF(L718&lt;0,((O718*((K718+K717)/2))+((N718*((K718+K717)/2))+C$17*((K718+K717)/2))),0)+U717</f>
        <v>-252351.59600694451</v>
      </c>
      <c r="V718" s="58">
        <f t="shared" si="69"/>
        <v>-7.009766555748459E-2</v>
      </c>
      <c r="W718" s="52">
        <f t="shared" si="66"/>
        <v>-126619.25152014152</v>
      </c>
      <c r="X718" s="53">
        <f t="shared" si="70"/>
        <v>-3.5172014311150426E-2</v>
      </c>
      <c r="Y718" s="50">
        <f t="shared" si="65"/>
        <v>29.065366055869223</v>
      </c>
    </row>
    <row r="719" spans="7:25" x14ac:dyDescent="0.3">
      <c r="G719" s="38" t="s">
        <v>12</v>
      </c>
      <c r="H719" s="22">
        <v>127</v>
      </c>
      <c r="I719" s="22">
        <v>717</v>
      </c>
      <c r="J719" s="23">
        <v>12</v>
      </c>
      <c r="K719" s="24">
        <f t="shared" si="67"/>
        <v>3.333333333333333</v>
      </c>
      <c r="L719" s="24">
        <f>K719-K718</f>
        <v>-0.52777777777777812</v>
      </c>
      <c r="M719" s="25">
        <f>$C$5*L719</f>
        <v>-152.44861111111123</v>
      </c>
      <c r="N719" s="25">
        <f>(0.5*$C$9*$C$8*$C$7*K719^2)*-1</f>
        <v>-3.2386381914499989</v>
      </c>
      <c r="O719" s="25">
        <f>M719-N719-C$17</f>
        <v>-92.537602919661225</v>
      </c>
      <c r="P719" s="77">
        <f>O719*K719</f>
        <v>-308.45867639887075</v>
      </c>
      <c r="Q719" s="81" t="str">
        <f>IF(L719&lt;0,"Braking","Not Braking")</f>
        <v>Braking</v>
      </c>
      <c r="R719" s="46">
        <f>(IF(L719&gt;0,(O719*((K719+K718)/2)),0)+R718)</f>
        <v>435636.1838923858</v>
      </c>
      <c r="S719" s="47">
        <f t="shared" si="68"/>
        <v>0.12101005108121828</v>
      </c>
      <c r="T719" s="56">
        <f>IF(L719&lt;0,((O719*((K719+K718)/2))+((N719*((K719+K718)/2))+C$17*((K719+K718)/2))),0)</f>
        <v>-548.39153163580295</v>
      </c>
      <c r="U719" s="57">
        <f>IF(L719&lt;0,((O719*((K719+K718)/2))+((N719*((K719+K718)/2))+C$17*((K719+K718)/2))),0)+U718</f>
        <v>-252899.98753858032</v>
      </c>
      <c r="V719" s="58">
        <f t="shared" si="69"/>
        <v>-7.0249996538494536E-2</v>
      </c>
      <c r="W719" s="52">
        <f t="shared" si="66"/>
        <v>-126894.41096582935</v>
      </c>
      <c r="X719" s="53">
        <f t="shared" si="70"/>
        <v>-3.524844749050815E-2</v>
      </c>
      <c r="Y719" s="50">
        <f t="shared" ref="Y719:Y782" si="71">(X719/S719)*100*-1</f>
        <v>29.12852872597373</v>
      </c>
    </row>
    <row r="720" spans="7:25" x14ac:dyDescent="0.3">
      <c r="G720" s="38" t="s">
        <v>12</v>
      </c>
      <c r="H720" s="22">
        <v>128</v>
      </c>
      <c r="I720" s="22">
        <v>718</v>
      </c>
      <c r="J720" s="23">
        <v>12</v>
      </c>
      <c r="K720" s="24">
        <f t="shared" si="67"/>
        <v>3.333333333333333</v>
      </c>
      <c r="L720" s="24">
        <f>K720-K719</f>
        <v>0</v>
      </c>
      <c r="M720" s="25">
        <f>$C$5*L720</f>
        <v>0</v>
      </c>
      <c r="N720" s="25">
        <f>(0.5*$C$9*$C$8*$C$7*K720^2)*-1</f>
        <v>-3.2386381914499989</v>
      </c>
      <c r="O720" s="25">
        <f>M720-N720-C$17</f>
        <v>59.911008191450009</v>
      </c>
      <c r="P720" s="77">
        <f>O720*K720</f>
        <v>199.70336063816669</v>
      </c>
      <c r="Q720" s="81" t="str">
        <f>IF(L720&lt;0,"Braking","Not Braking")</f>
        <v>Not Braking</v>
      </c>
      <c r="R720" s="46">
        <f>(IF(L720&gt;0,(O720*((K720+K719)/2)),0)+R719)</f>
        <v>435636.1838923858</v>
      </c>
      <c r="S720" s="47">
        <f t="shared" si="68"/>
        <v>0.12101005108121828</v>
      </c>
      <c r="T720" s="56">
        <f>IF(L720&lt;0,((O720*((K720+K719)/2))+((N720*((K720+K719)/2))+C$17*((K720+K719)/2))),0)</f>
        <v>0</v>
      </c>
      <c r="U720" s="57">
        <f>IF(L720&lt;0,((O720*((K720+K719)/2))+((N720*((K720+K719)/2))+C$17*((K720+K719)/2))),0)+U719</f>
        <v>-252899.98753858032</v>
      </c>
      <c r="V720" s="58">
        <f t="shared" si="69"/>
        <v>-7.0249996538494536E-2</v>
      </c>
      <c r="W720" s="52">
        <f t="shared" si="66"/>
        <v>-126894.41096582935</v>
      </c>
      <c r="X720" s="53">
        <f t="shared" si="70"/>
        <v>-3.524844749050815E-2</v>
      </c>
      <c r="Y720" s="50">
        <f t="shared" si="71"/>
        <v>29.12852872597373</v>
      </c>
    </row>
    <row r="721" spans="7:25" x14ac:dyDescent="0.3">
      <c r="G721" s="38" t="s">
        <v>12</v>
      </c>
      <c r="H721" s="22">
        <v>129</v>
      </c>
      <c r="I721" s="22">
        <v>719</v>
      </c>
      <c r="J721" s="23">
        <v>13</v>
      </c>
      <c r="K721" s="24">
        <f t="shared" si="67"/>
        <v>3.6111111111111112</v>
      </c>
      <c r="L721" s="24">
        <f>K721-K720</f>
        <v>0.27777777777777812</v>
      </c>
      <c r="M721" s="25">
        <f>$C$5*L721</f>
        <v>80.236111111111214</v>
      </c>
      <c r="N721" s="25">
        <f>(0.5*$C$9*$C$8*$C$7*K721^2)*-1</f>
        <v>-3.8009017663545133</v>
      </c>
      <c r="O721" s="25">
        <f>M721-N721-C$17</f>
        <v>140.70938287746574</v>
      </c>
      <c r="P721" s="77">
        <f>O721*K721</f>
        <v>508.11721594640409</v>
      </c>
      <c r="Q721" s="81" t="str">
        <f>IF(L721&lt;0,"Braking","Not Braking")</f>
        <v>Not Braking</v>
      </c>
      <c r="R721" s="46">
        <f>(IF(L721&gt;0,(O721*((K721+K720)/2)),0)+R720)</f>
        <v>436124.75813848811</v>
      </c>
      <c r="S721" s="47">
        <f t="shared" si="68"/>
        <v>0.12114576614958003</v>
      </c>
      <c r="T721" s="56">
        <f>IF(L721&lt;0,((O721*((K721+K720)/2))+((N721*((K721+K720)/2))+C$17*((K721+K720)/2))),0)</f>
        <v>0</v>
      </c>
      <c r="U721" s="57">
        <f>IF(L721&lt;0,((O721*((K721+K720)/2))+((N721*((K721+K720)/2))+C$17*((K721+K720)/2))),0)+U720</f>
        <v>-252899.98753858032</v>
      </c>
      <c r="V721" s="58">
        <f t="shared" si="69"/>
        <v>-7.0249996538494536E-2</v>
      </c>
      <c r="W721" s="52">
        <f t="shared" si="66"/>
        <v>-126894.41096582935</v>
      </c>
      <c r="X721" s="53">
        <f t="shared" si="70"/>
        <v>-3.524844749050815E-2</v>
      </c>
      <c r="Y721" s="50">
        <f t="shared" si="71"/>
        <v>29.095897125275101</v>
      </c>
    </row>
    <row r="722" spans="7:25" x14ac:dyDescent="0.3">
      <c r="G722" s="38" t="s">
        <v>12</v>
      </c>
      <c r="H722" s="22">
        <v>130</v>
      </c>
      <c r="I722" s="22">
        <v>720</v>
      </c>
      <c r="J722" s="23">
        <v>16</v>
      </c>
      <c r="K722" s="24">
        <f t="shared" si="67"/>
        <v>4.4444444444444446</v>
      </c>
      <c r="L722" s="24">
        <f>K722-K721</f>
        <v>0.83333333333333348</v>
      </c>
      <c r="M722" s="25">
        <f>$C$5*L722</f>
        <v>240.7083333333334</v>
      </c>
      <c r="N722" s="25">
        <f>(0.5*$C$9*$C$8*$C$7*K722^2)*-1</f>
        <v>-5.7575790070222217</v>
      </c>
      <c r="O722" s="25">
        <f>M722-N722-C$17</f>
        <v>303.13828234035566</v>
      </c>
      <c r="P722" s="77">
        <f>O722*K722</f>
        <v>1347.2812548460251</v>
      </c>
      <c r="Q722" s="81" t="str">
        <f>IF(L722&lt;0,"Braking","Not Braking")</f>
        <v>Not Braking</v>
      </c>
      <c r="R722" s="46">
        <f>(IF(L722&gt;0,(O722*((K722+K721)/2)),0)+R721)</f>
        <v>437345.73177569231</v>
      </c>
      <c r="S722" s="47">
        <f t="shared" si="68"/>
        <v>0.12148492549324787</v>
      </c>
      <c r="T722" s="56">
        <f>IF(L722&lt;0,((O722*((K722+K721)/2))+((N722*((K722+K721)/2))+C$17*((K722+K721)/2))),0)</f>
        <v>0</v>
      </c>
      <c r="U722" s="57">
        <f>IF(L722&lt;0,((O722*((K722+K721)/2))+((N722*((K722+K721)/2))+C$17*((K722+K721)/2))),0)+U721</f>
        <v>-252899.98753858032</v>
      </c>
      <c r="V722" s="58">
        <f t="shared" si="69"/>
        <v>-7.0249996538494536E-2</v>
      </c>
      <c r="W722" s="52">
        <f t="shared" si="66"/>
        <v>-126894.41096582935</v>
      </c>
      <c r="X722" s="53">
        <f t="shared" si="70"/>
        <v>-3.524844749050815E-2</v>
      </c>
      <c r="Y722" s="50">
        <f t="shared" si="71"/>
        <v>29.014667743667722</v>
      </c>
    </row>
    <row r="723" spans="7:25" x14ac:dyDescent="0.3">
      <c r="G723" s="38" t="s">
        <v>12</v>
      </c>
      <c r="H723" s="22">
        <v>131</v>
      </c>
      <c r="I723" s="22">
        <v>721</v>
      </c>
      <c r="J723" s="23">
        <v>18.5</v>
      </c>
      <c r="K723" s="24">
        <f t="shared" si="67"/>
        <v>5.1388888888888884</v>
      </c>
      <c r="L723" s="24">
        <f>K723-K722</f>
        <v>0.69444444444444375</v>
      </c>
      <c r="M723" s="25">
        <f>$C$5*L723</f>
        <v>200.5902777777776</v>
      </c>
      <c r="N723" s="25">
        <f>(0.5*$C$9*$C$8*$C$7*K723^2)*-1</f>
        <v>-7.6973883404427923</v>
      </c>
      <c r="O723" s="25">
        <f>M723-N723-C$17</f>
        <v>264.96003611822039</v>
      </c>
      <c r="P723" s="77">
        <f>O723*K723</f>
        <v>1361.6001856075213</v>
      </c>
      <c r="Q723" s="81" t="str">
        <f>IF(L723&lt;0,"Braking","Not Braking")</f>
        <v>Not Braking</v>
      </c>
      <c r="R723" s="46">
        <f>(IF(L723&gt;0,(O723*((K723+K722)/2)),0)+R722)</f>
        <v>438615.3319487588</v>
      </c>
      <c r="S723" s="47">
        <f t="shared" si="68"/>
        <v>0.12183759220798855</v>
      </c>
      <c r="T723" s="56">
        <f>IF(L723&lt;0,((O723*((K723+K722)/2))+((N723*((K723+K722)/2))+C$17*((K723+K722)/2))),0)</f>
        <v>0</v>
      </c>
      <c r="U723" s="57">
        <f>IF(L723&lt;0,((O723*((K723+K722)/2))+((N723*((K723+K722)/2))+C$17*((K723+K722)/2))),0)+U722</f>
        <v>-252899.98753858032</v>
      </c>
      <c r="V723" s="58">
        <f t="shared" si="69"/>
        <v>-7.0249996538494536E-2</v>
      </c>
      <c r="W723" s="52">
        <f t="shared" si="66"/>
        <v>-126894.41096582935</v>
      </c>
      <c r="X723" s="53">
        <f t="shared" si="70"/>
        <v>-3.524844749050815E-2</v>
      </c>
      <c r="Y723" s="50">
        <f t="shared" si="71"/>
        <v>28.930682929399687</v>
      </c>
    </row>
    <row r="724" spans="7:25" x14ac:dyDescent="0.3">
      <c r="G724" s="38" t="s">
        <v>12</v>
      </c>
      <c r="H724" s="22">
        <v>132</v>
      </c>
      <c r="I724" s="22">
        <v>722</v>
      </c>
      <c r="J724" s="23">
        <v>20.6</v>
      </c>
      <c r="K724" s="24">
        <f t="shared" si="67"/>
        <v>5.7222222222222223</v>
      </c>
      <c r="L724" s="24">
        <f>K724-K723</f>
        <v>0.58333333333333393</v>
      </c>
      <c r="M724" s="25">
        <f>$C$5*L724</f>
        <v>168.49583333333351</v>
      </c>
      <c r="N724" s="25">
        <f>(0.5*$C$9*$C$8*$C$7*K724^2)*-1</f>
        <v>-9.5440868258591802</v>
      </c>
      <c r="O724" s="25">
        <f>M724-N724-C$17</f>
        <v>234.71229015919269</v>
      </c>
      <c r="P724" s="77">
        <f>O724*K724</f>
        <v>1343.0758825776027</v>
      </c>
      <c r="Q724" s="81" t="str">
        <f>IF(L724&lt;0,"Braking","Not Braking")</f>
        <v>Not Braking</v>
      </c>
      <c r="R724" s="46">
        <f>(IF(L724&gt;0,(O724*((K724+K723)/2)),0)+R723)</f>
        <v>439889.95008003997</v>
      </c>
      <c r="S724" s="47">
        <f t="shared" si="68"/>
        <v>0.1221916528000111</v>
      </c>
      <c r="T724" s="56">
        <f>IF(L724&lt;0,((O724*((K724+K723)/2))+((N724*((K724+K723)/2))+C$17*((K724+K723)/2))),0)</f>
        <v>0</v>
      </c>
      <c r="U724" s="57">
        <f>IF(L724&lt;0,((O724*((K724+K723)/2))+((N724*((K724+K723)/2))+C$17*((K724+K723)/2))),0)+U723</f>
        <v>-252899.98753858032</v>
      </c>
      <c r="V724" s="58">
        <f t="shared" si="69"/>
        <v>-7.0249996538494536E-2</v>
      </c>
      <c r="W724" s="52">
        <f t="shared" si="66"/>
        <v>-126894.41096582935</v>
      </c>
      <c r="X724" s="53">
        <f t="shared" si="70"/>
        <v>-3.524844749050815E-2</v>
      </c>
      <c r="Y724" s="50">
        <f t="shared" si="71"/>
        <v>28.846853842134912</v>
      </c>
    </row>
    <row r="725" spans="7:25" x14ac:dyDescent="0.3">
      <c r="G725" s="38" t="s">
        <v>12</v>
      </c>
      <c r="H725" s="22">
        <v>133</v>
      </c>
      <c r="I725" s="22">
        <v>723</v>
      </c>
      <c r="J725" s="23">
        <v>22.5</v>
      </c>
      <c r="K725" s="24">
        <f t="shared" si="67"/>
        <v>6.25</v>
      </c>
      <c r="L725" s="24">
        <f>K725-K724</f>
        <v>0.52777777777777768</v>
      </c>
      <c r="M725" s="25">
        <f>$C$5*L725</f>
        <v>152.44861111111109</v>
      </c>
      <c r="N725" s="25">
        <f>(0.5*$C$9*$C$8*$C$7*K725^2)*-1</f>
        <v>-11.385837391816404</v>
      </c>
      <c r="O725" s="25">
        <f>M725-N725-C$17</f>
        <v>220.5068185029275</v>
      </c>
      <c r="P725" s="77">
        <f>O725*K725</f>
        <v>1378.1676156432968</v>
      </c>
      <c r="Q725" s="81" t="str">
        <f>IF(L725&lt;0,"Braking","Not Braking")</f>
        <v>Not Braking</v>
      </c>
      <c r="R725" s="46">
        <f>(IF(L725&gt;0,(O725*((K725+K724)/2)),0)+R724)</f>
        <v>441209.92839635612</v>
      </c>
      <c r="S725" s="47">
        <f t="shared" si="68"/>
        <v>0.12255831344343225</v>
      </c>
      <c r="T725" s="56">
        <f>IF(L725&lt;0,((O725*((K725+K724)/2))+((N725*((K725+K724)/2))+C$17*((K725+K724)/2))),0)</f>
        <v>0</v>
      </c>
      <c r="U725" s="57">
        <f>IF(L725&lt;0,((O725*((K725+K724)/2))+((N725*((K725+K724)/2))+C$17*((K725+K724)/2))),0)+U724</f>
        <v>-252899.98753858032</v>
      </c>
      <c r="V725" s="58">
        <f t="shared" si="69"/>
        <v>-7.0249996538494536E-2</v>
      </c>
      <c r="W725" s="52">
        <f t="shared" si="66"/>
        <v>-126894.41096582935</v>
      </c>
      <c r="X725" s="53">
        <f t="shared" si="70"/>
        <v>-3.524844749050815E-2</v>
      </c>
      <c r="Y725" s="50">
        <f t="shared" si="71"/>
        <v>28.760552018184672</v>
      </c>
    </row>
    <row r="726" spans="7:25" x14ac:dyDescent="0.3">
      <c r="G726" s="38" t="s">
        <v>12</v>
      </c>
      <c r="H726" s="22">
        <v>134</v>
      </c>
      <c r="I726" s="22">
        <v>724</v>
      </c>
      <c r="J726" s="23">
        <v>24</v>
      </c>
      <c r="K726" s="24">
        <f t="shared" si="67"/>
        <v>6.6666666666666661</v>
      </c>
      <c r="L726" s="24">
        <f>K726-K725</f>
        <v>0.41666666666666607</v>
      </c>
      <c r="M726" s="25">
        <f>$C$5*L726</f>
        <v>120.3541666666665</v>
      </c>
      <c r="N726" s="25">
        <f>(0.5*$C$9*$C$8*$C$7*K726^2)*-1</f>
        <v>-12.954552765799995</v>
      </c>
      <c r="O726" s="25">
        <f>M726-N726-C$17</f>
        <v>189.98108943246649</v>
      </c>
      <c r="P726" s="77">
        <f>O726*K726</f>
        <v>1266.5405962164432</v>
      </c>
      <c r="Q726" s="81" t="str">
        <f>IF(L726&lt;0,"Braking","Not Braking")</f>
        <v>Not Braking</v>
      </c>
      <c r="R726" s="46">
        <f>(IF(L726&gt;0,(O726*((K726+K725)/2)),0)+R725)</f>
        <v>442436.88959894079</v>
      </c>
      <c r="S726" s="47">
        <f t="shared" si="68"/>
        <v>0.12289913599970577</v>
      </c>
      <c r="T726" s="56">
        <f>IF(L726&lt;0,((O726*((K726+K725)/2))+((N726*((K726+K725)/2))+C$17*((K726+K725)/2))),0)</f>
        <v>0</v>
      </c>
      <c r="U726" s="57">
        <f>IF(L726&lt;0,((O726*((K726+K725)/2))+((N726*((K726+K725)/2))+C$17*((K726+K725)/2))),0)+U725</f>
        <v>-252899.98753858032</v>
      </c>
      <c r="V726" s="58">
        <f t="shared" si="69"/>
        <v>-7.0249996538494536E-2</v>
      </c>
      <c r="W726" s="52">
        <f t="shared" si="66"/>
        <v>-126894.41096582935</v>
      </c>
      <c r="X726" s="53">
        <f t="shared" si="70"/>
        <v>-3.524844749050815E-2</v>
      </c>
      <c r="Y726" s="50">
        <f t="shared" si="71"/>
        <v>28.680793566028434</v>
      </c>
    </row>
    <row r="727" spans="7:25" x14ac:dyDescent="0.3">
      <c r="G727" s="38" t="s">
        <v>12</v>
      </c>
      <c r="H727" s="22">
        <v>135</v>
      </c>
      <c r="I727" s="22">
        <v>725</v>
      </c>
      <c r="J727" s="23">
        <v>26.6</v>
      </c>
      <c r="K727" s="24">
        <f t="shared" si="67"/>
        <v>7.3888888888888893</v>
      </c>
      <c r="L727" s="24">
        <f>K727-K726</f>
        <v>0.72222222222222321</v>
      </c>
      <c r="M727" s="25">
        <f>$C$5*L727</f>
        <v>208.61388888888919</v>
      </c>
      <c r="N727" s="25">
        <f>(0.5*$C$9*$C$8*$C$7*K727^2)*-1</f>
        <v>-15.913408602377514</v>
      </c>
      <c r="O727" s="25">
        <f>M727-N727-C$17</f>
        <v>281.19966749126672</v>
      </c>
      <c r="P727" s="77">
        <f>O727*K727</f>
        <v>2077.7530986854708</v>
      </c>
      <c r="Q727" s="81" t="str">
        <f>IF(L727&lt;0,"Braking","Not Braking")</f>
        <v>Not Braking</v>
      </c>
      <c r="R727" s="46">
        <f>(IF(L727&gt;0,(O727*((K727+K726)/2)),0)+R726)</f>
        <v>444413.09837325441</v>
      </c>
      <c r="S727" s="47">
        <f t="shared" si="68"/>
        <v>0.12344808288145956</v>
      </c>
      <c r="T727" s="56">
        <f>IF(L727&lt;0,((O727*((K727+K726)/2))+((N727*((K727+K726)/2))+C$17*((K727+K726)/2))),0)</f>
        <v>0</v>
      </c>
      <c r="U727" s="57">
        <f>IF(L727&lt;0,((O727*((K727+K726)/2))+((N727*((K727+K726)/2))+C$17*((K727+K726)/2))),0)+U726</f>
        <v>-252899.98753858032</v>
      </c>
      <c r="V727" s="58">
        <f t="shared" si="69"/>
        <v>-7.0249996538494536E-2</v>
      </c>
      <c r="W727" s="52">
        <f t="shared" si="66"/>
        <v>-126894.41096582935</v>
      </c>
      <c r="X727" s="53">
        <f t="shared" si="70"/>
        <v>-3.524844749050815E-2</v>
      </c>
      <c r="Y727" s="50">
        <f t="shared" si="71"/>
        <v>28.553256290221459</v>
      </c>
    </row>
    <row r="728" spans="7:25" x14ac:dyDescent="0.3">
      <c r="G728" s="38" t="s">
        <v>12</v>
      </c>
      <c r="H728" s="22">
        <v>136</v>
      </c>
      <c r="I728" s="22">
        <v>726</v>
      </c>
      <c r="J728" s="23">
        <v>29.9</v>
      </c>
      <c r="K728" s="24">
        <f t="shared" si="67"/>
        <v>8.3055555555555554</v>
      </c>
      <c r="L728" s="24">
        <f>K728-K727</f>
        <v>0.91666666666666607</v>
      </c>
      <c r="M728" s="25">
        <f>$C$5*L728</f>
        <v>264.77916666666653</v>
      </c>
      <c r="N728" s="25">
        <f>(0.5*$C$9*$C$8*$C$7*K728^2)*-1</f>
        <v>-20.106770344015374</v>
      </c>
      <c r="O728" s="25">
        <f>M728-N728-C$17</f>
        <v>341.55830701068192</v>
      </c>
      <c r="P728" s="77">
        <f>O728*K728</f>
        <v>2836.831494338719</v>
      </c>
      <c r="Q728" s="81" t="str">
        <f>IF(L728&lt;0,"Braking","Not Braking")</f>
        <v>Not Braking</v>
      </c>
      <c r="R728" s="46">
        <f>(IF(L728&gt;0,(O728*((K728+K727)/2)),0)+R727)</f>
        <v>447093.38231021323</v>
      </c>
      <c r="S728" s="47">
        <f t="shared" si="68"/>
        <v>0.12419260619728145</v>
      </c>
      <c r="T728" s="56">
        <f>IF(L728&lt;0,((O728*((K728+K727)/2))+((N728*((K728+K727)/2))+C$17*((K728+K727)/2))),0)</f>
        <v>0</v>
      </c>
      <c r="U728" s="57">
        <f>IF(L728&lt;0,((O728*((K728+K727)/2))+((N728*((K728+K727)/2))+C$17*((K728+K727)/2))),0)+U727</f>
        <v>-252899.98753858032</v>
      </c>
      <c r="V728" s="58">
        <f t="shared" si="69"/>
        <v>-7.0249996538494536E-2</v>
      </c>
      <c r="W728" s="52">
        <f t="shared" si="66"/>
        <v>-126894.41096582935</v>
      </c>
      <c r="X728" s="53">
        <f t="shared" si="70"/>
        <v>-3.524844749050815E-2</v>
      </c>
      <c r="Y728" s="50">
        <f t="shared" si="71"/>
        <v>28.382082130167692</v>
      </c>
    </row>
    <row r="729" spans="7:25" x14ac:dyDescent="0.3">
      <c r="G729" s="38" t="s">
        <v>12</v>
      </c>
      <c r="H729" s="22">
        <v>137</v>
      </c>
      <c r="I729" s="22">
        <v>727</v>
      </c>
      <c r="J729" s="23">
        <v>34.799999999999997</v>
      </c>
      <c r="K729" s="24">
        <f t="shared" si="67"/>
        <v>9.6666666666666661</v>
      </c>
      <c r="L729" s="24">
        <f>K729-K728</f>
        <v>1.3611111111111107</v>
      </c>
      <c r="M729" s="25">
        <f>$C$5*L729</f>
        <v>393.15694444444438</v>
      </c>
      <c r="N729" s="25">
        <f>(0.5*$C$9*$C$8*$C$7*K729^2)*-1</f>
        <v>-27.23694719009449</v>
      </c>
      <c r="O729" s="25">
        <f>M729-N729-C$17</f>
        <v>477.06626163453888</v>
      </c>
      <c r="P729" s="77">
        <f>O729*K729</f>
        <v>4611.6405291338751</v>
      </c>
      <c r="Q729" s="81" t="str">
        <f>IF(L729&lt;0,"Braking","Not Braking")</f>
        <v>Not Braking</v>
      </c>
      <c r="R729" s="46">
        <f>(IF(L729&gt;0,(O729*((K729+K728)/2)),0)+R728)</f>
        <v>451380.35274462361</v>
      </c>
      <c r="S729" s="47">
        <f t="shared" si="68"/>
        <v>0.12538343131795102</v>
      </c>
      <c r="T729" s="56">
        <f>IF(L729&lt;0,((O729*((K729+K728)/2))+((N729*((K729+K728)/2))+C$17*((K729+K728)/2))),0)</f>
        <v>0</v>
      </c>
      <c r="U729" s="57">
        <f>IF(L729&lt;0,((O729*((K729+K728)/2))+((N729*((K729+K728)/2))+C$17*((K729+K728)/2))),0)+U728</f>
        <v>-252899.98753858032</v>
      </c>
      <c r="V729" s="58">
        <f t="shared" si="69"/>
        <v>-7.0249996538494536E-2</v>
      </c>
      <c r="W729" s="52">
        <f t="shared" si="66"/>
        <v>-126894.41096582935</v>
      </c>
      <c r="X729" s="53">
        <f t="shared" si="70"/>
        <v>-3.524844749050815E-2</v>
      </c>
      <c r="Y729" s="50">
        <f t="shared" si="71"/>
        <v>28.112524214721873</v>
      </c>
    </row>
    <row r="730" spans="7:25" x14ac:dyDescent="0.3">
      <c r="G730" s="38" t="s">
        <v>12</v>
      </c>
      <c r="H730" s="22">
        <v>138</v>
      </c>
      <c r="I730" s="22">
        <v>728</v>
      </c>
      <c r="J730" s="23">
        <v>37.799999999999997</v>
      </c>
      <c r="K730" s="24">
        <f t="shared" si="67"/>
        <v>10.499999999999998</v>
      </c>
      <c r="L730" s="24">
        <f>K730-K729</f>
        <v>0.83333333333333215</v>
      </c>
      <c r="M730" s="25">
        <f>$C$5*L730</f>
        <v>240.708333333333</v>
      </c>
      <c r="N730" s="25">
        <f>(0.5*$C$9*$C$8*$C$7*K730^2)*-1</f>
        <v>-32.135387454662606</v>
      </c>
      <c r="O730" s="25">
        <f>M730-N730-C$17</f>
        <v>329.51609078799561</v>
      </c>
      <c r="P730" s="77">
        <f>O730*K730</f>
        <v>3459.9189532739533</v>
      </c>
      <c r="Q730" s="81" t="str">
        <f>IF(L730&lt;0,"Braking","Not Braking")</f>
        <v>Not Braking</v>
      </c>
      <c r="R730" s="46">
        <f>(IF(L730&gt;0,(O730*((K730+K729)/2)),0)+R729)</f>
        <v>454702.9733267359</v>
      </c>
      <c r="S730" s="47">
        <f t="shared" si="68"/>
        <v>0.12630638147964887</v>
      </c>
      <c r="T730" s="56">
        <f>IF(L730&lt;0,((O730*((K730+K729)/2))+((N730*((K730+K729)/2))+C$17*((K730+K729)/2))),0)</f>
        <v>0</v>
      </c>
      <c r="U730" s="57">
        <f>IF(L730&lt;0,((O730*((K730+K729)/2))+((N730*((K730+K729)/2))+C$17*((K730+K729)/2))),0)+U729</f>
        <v>-252899.98753858032</v>
      </c>
      <c r="V730" s="58">
        <f t="shared" si="69"/>
        <v>-7.0249996538494536E-2</v>
      </c>
      <c r="W730" s="52">
        <f t="shared" si="66"/>
        <v>-126894.41096582935</v>
      </c>
      <c r="X730" s="53">
        <f t="shared" si="70"/>
        <v>-3.524844749050815E-2</v>
      </c>
      <c r="Y730" s="50">
        <f t="shared" si="71"/>
        <v>27.907099449434835</v>
      </c>
    </row>
    <row r="731" spans="7:25" x14ac:dyDescent="0.3">
      <c r="G731" s="38" t="s">
        <v>12</v>
      </c>
      <c r="H731" s="22">
        <v>139</v>
      </c>
      <c r="I731" s="22">
        <v>729</v>
      </c>
      <c r="J731" s="23">
        <v>40.200000000000003</v>
      </c>
      <c r="K731" s="24">
        <f t="shared" si="67"/>
        <v>11.166666666666668</v>
      </c>
      <c r="L731" s="24">
        <f>K731-K730</f>
        <v>0.66666666666666963</v>
      </c>
      <c r="M731" s="25">
        <f>$C$5*L731</f>
        <v>192.56666666666754</v>
      </c>
      <c r="N731" s="25">
        <f>(0.5*$C$9*$C$8*$C$7*K731^2)*-1</f>
        <v>-36.345617103547625</v>
      </c>
      <c r="O731" s="25">
        <f>M731-N731-C$17</f>
        <v>285.5846537702152</v>
      </c>
      <c r="P731" s="77">
        <f>O731*K731</f>
        <v>3189.0286337674033</v>
      </c>
      <c r="Q731" s="81" t="str">
        <f>IF(L731&lt;0,"Braking","Not Braking")</f>
        <v>Not Braking</v>
      </c>
      <c r="R731" s="46">
        <f>(IF(L731&gt;0,(O731*((K731+K730)/2)),0)+R730)</f>
        <v>457796.80707591324</v>
      </c>
      <c r="S731" s="47">
        <f t="shared" si="68"/>
        <v>0.12716577974330923</v>
      </c>
      <c r="T731" s="56">
        <f>IF(L731&lt;0,((O731*((K731+K730)/2))+((N731*((K731+K730)/2))+C$17*((K731+K730)/2))),0)</f>
        <v>0</v>
      </c>
      <c r="U731" s="57">
        <f>IF(L731&lt;0,((O731*((K731+K730)/2))+((N731*((K731+K730)/2))+C$17*((K731+K730)/2))),0)+U730</f>
        <v>-252899.98753858032</v>
      </c>
      <c r="V731" s="58">
        <f t="shared" si="69"/>
        <v>-7.0249996538494536E-2</v>
      </c>
      <c r="W731" s="52">
        <f t="shared" si="66"/>
        <v>-126894.41096582935</v>
      </c>
      <c r="X731" s="53">
        <f t="shared" si="70"/>
        <v>-3.524844749050815E-2</v>
      </c>
      <c r="Y731" s="50">
        <f t="shared" si="71"/>
        <v>27.718500654546357</v>
      </c>
    </row>
    <row r="732" spans="7:25" x14ac:dyDescent="0.3">
      <c r="G732" s="38" t="s">
        <v>12</v>
      </c>
      <c r="H732" s="22">
        <v>140</v>
      </c>
      <c r="I732" s="22">
        <v>730</v>
      </c>
      <c r="J732" s="23">
        <v>41.6</v>
      </c>
      <c r="K732" s="24">
        <f t="shared" si="67"/>
        <v>11.555555555555555</v>
      </c>
      <c r="L732" s="24">
        <f>K732-K731</f>
        <v>0.38888888888888751</v>
      </c>
      <c r="M732" s="25">
        <f>$C$5*L732</f>
        <v>112.33055555555516</v>
      </c>
      <c r="N732" s="25">
        <f>(0.5*$C$9*$C$8*$C$7*K732^2)*-1</f>
        <v>-38.921234087470218</v>
      </c>
      <c r="O732" s="25">
        <f>M732-N732-C$17</f>
        <v>207.92415964302538</v>
      </c>
      <c r="P732" s="77">
        <f>O732*K732</f>
        <v>2402.6791780971821</v>
      </c>
      <c r="Q732" s="81" t="str">
        <f>IF(L732&lt;0,"Braking","Not Braking")</f>
        <v>Not Braking</v>
      </c>
      <c r="R732" s="46">
        <f>(IF(L732&gt;0,(O732*((K732+K731)/2)),0)+R731)</f>
        <v>460159.05655630206</v>
      </c>
      <c r="S732" s="47">
        <f t="shared" si="68"/>
        <v>0.12782196015452835</v>
      </c>
      <c r="T732" s="56">
        <f>IF(L732&lt;0,((O732*((K732+K731)/2))+((N732*((K732+K731)/2))+C$17*((K732+K731)/2))),0)</f>
        <v>0</v>
      </c>
      <c r="U732" s="57">
        <f>IF(L732&lt;0,((O732*((K732+K731)/2))+((N732*((K732+K731)/2))+C$17*((K732+K731)/2))),0)+U731</f>
        <v>-252899.98753858032</v>
      </c>
      <c r="V732" s="58">
        <f t="shared" si="69"/>
        <v>-7.0249996538494536E-2</v>
      </c>
      <c r="W732" s="52">
        <f t="shared" si="66"/>
        <v>-126894.41096582935</v>
      </c>
      <c r="X732" s="53">
        <f t="shared" si="70"/>
        <v>-3.524844749050815E-2</v>
      </c>
      <c r="Y732" s="50">
        <f t="shared" si="71"/>
        <v>27.576206348185472</v>
      </c>
    </row>
    <row r="733" spans="7:25" x14ac:dyDescent="0.3">
      <c r="G733" s="38" t="s">
        <v>12</v>
      </c>
      <c r="H733" s="22">
        <v>141</v>
      </c>
      <c r="I733" s="22">
        <v>731</v>
      </c>
      <c r="J733" s="23">
        <v>41.9</v>
      </c>
      <c r="K733" s="24">
        <f t="shared" si="67"/>
        <v>11.638888888888888</v>
      </c>
      <c r="L733" s="24">
        <f>K733-K732</f>
        <v>8.3333333333332149E-2</v>
      </c>
      <c r="M733" s="25">
        <f>$C$5*L733</f>
        <v>24.070833333332992</v>
      </c>
      <c r="N733" s="25">
        <f>(0.5*$C$9*$C$8*$C$7*K733^2)*-1</f>
        <v>-39.484622189524536</v>
      </c>
      <c r="O733" s="25">
        <f>M733-N733-C$17</f>
        <v>120.22782552285753</v>
      </c>
      <c r="P733" s="77">
        <f>O733*K733</f>
        <v>1399.3183026132583</v>
      </c>
      <c r="Q733" s="81" t="str">
        <f>IF(L733&lt;0,"Braking","Not Braking")</f>
        <v>Not Braking</v>
      </c>
      <c r="R733" s="46">
        <f>(IF(L733&gt;0,(O733*((K733+K732)/2)),0)+R732)</f>
        <v>461553.3653661852</v>
      </c>
      <c r="S733" s="47">
        <f t="shared" si="68"/>
        <v>0.12820926815727365</v>
      </c>
      <c r="T733" s="56">
        <f>IF(L733&lt;0,((O733*((K733+K732)/2))+((N733*((K733+K732)/2))+C$17*((K733+K732)/2))),0)</f>
        <v>0</v>
      </c>
      <c r="U733" s="57">
        <f>IF(L733&lt;0,((O733*((K733+K732)/2))+((N733*((K733+K732)/2))+C$17*((K733+K732)/2))),0)+U732</f>
        <v>-252899.98753858032</v>
      </c>
      <c r="V733" s="58">
        <f t="shared" si="69"/>
        <v>-7.0249996538494536E-2</v>
      </c>
      <c r="W733" s="52">
        <f t="shared" si="66"/>
        <v>-126894.41096582935</v>
      </c>
      <c r="X733" s="53">
        <f t="shared" si="70"/>
        <v>-3.524844749050815E-2</v>
      </c>
      <c r="Y733" s="50">
        <f t="shared" si="71"/>
        <v>27.492901252091279</v>
      </c>
    </row>
    <row r="734" spans="7:25" x14ac:dyDescent="0.3">
      <c r="G734" s="38" t="s">
        <v>12</v>
      </c>
      <c r="H734" s="22">
        <v>142</v>
      </c>
      <c r="I734" s="22">
        <v>732</v>
      </c>
      <c r="J734" s="23">
        <v>42</v>
      </c>
      <c r="K734" s="24">
        <f t="shared" si="67"/>
        <v>11.666666666666666</v>
      </c>
      <c r="L734" s="24">
        <f>K734-K733</f>
        <v>2.7777777777778567E-2</v>
      </c>
      <c r="M734" s="25">
        <f>$C$5*L734</f>
        <v>8.0236111111113395</v>
      </c>
      <c r="N734" s="25">
        <f>(0.5*$C$9*$C$8*$C$7*K734^2)*-1</f>
        <v>-39.673317845262488</v>
      </c>
      <c r="O734" s="25">
        <f>M734-N734-C$17</f>
        <v>104.36929895637383</v>
      </c>
      <c r="P734" s="77">
        <f>O734*K734</f>
        <v>1217.6418211576945</v>
      </c>
      <c r="Q734" s="81" t="str">
        <f>IF(L734&lt;0,"Braking","Not Braking")</f>
        <v>Not Braking</v>
      </c>
      <c r="R734" s="46">
        <f>(IF(L734&gt;0,(O734*((K734+K733)/2)),0)+R733)</f>
        <v>462769.55761374626</v>
      </c>
      <c r="S734" s="47">
        <f t="shared" si="68"/>
        <v>0.12854709933715175</v>
      </c>
      <c r="T734" s="56">
        <f>IF(L734&lt;0,((O734*((K734+K733)/2))+((N734*((K734+K733)/2))+C$17*((K734+K733)/2))),0)</f>
        <v>0</v>
      </c>
      <c r="U734" s="57">
        <f>IF(L734&lt;0,((O734*((K734+K733)/2))+((N734*((K734+K733)/2))+C$17*((K734+K733)/2))),0)+U733</f>
        <v>-252899.98753858032</v>
      </c>
      <c r="V734" s="58">
        <f t="shared" si="69"/>
        <v>-7.0249996538494536E-2</v>
      </c>
      <c r="W734" s="52">
        <f t="shared" si="66"/>
        <v>-126894.41096582935</v>
      </c>
      <c r="X734" s="53">
        <f t="shared" si="70"/>
        <v>-3.524844749050815E-2</v>
      </c>
      <c r="Y734" s="50">
        <f t="shared" si="71"/>
        <v>27.420647896580657</v>
      </c>
    </row>
    <row r="735" spans="7:25" x14ac:dyDescent="0.3">
      <c r="G735" s="38" t="s">
        <v>12</v>
      </c>
      <c r="H735" s="22">
        <v>143</v>
      </c>
      <c r="I735" s="22">
        <v>733</v>
      </c>
      <c r="J735" s="23">
        <v>42.2</v>
      </c>
      <c r="K735" s="24">
        <f t="shared" si="67"/>
        <v>11.722222222222223</v>
      </c>
      <c r="L735" s="24">
        <f>K735-K734</f>
        <v>5.5555555555557135E-2</v>
      </c>
      <c r="M735" s="25">
        <f>$C$5*L735</f>
        <v>16.047222222222679</v>
      </c>
      <c r="N735" s="25">
        <f>(0.5*$C$9*$C$8*$C$7*K735^2)*-1</f>
        <v>-40.052058589318179</v>
      </c>
      <c r="O735" s="25">
        <f>M735-N735-C$17</f>
        <v>112.77165081154087</v>
      </c>
      <c r="P735" s="77">
        <f>O735*K735</f>
        <v>1321.9343511797292</v>
      </c>
      <c r="Q735" s="81" t="str">
        <f>IF(L735&lt;0,"Braking","Not Braking")</f>
        <v>Not Braking</v>
      </c>
      <c r="R735" s="46">
        <f>(IF(L735&gt;0,(O735*((K735+K734)/2)),0)+R734)</f>
        <v>464088.35941907013</v>
      </c>
      <c r="S735" s="47">
        <f t="shared" si="68"/>
        <v>0.12891343317196394</v>
      </c>
      <c r="T735" s="56">
        <f>IF(L735&lt;0,((O735*((K735+K734)/2))+((N735*((K735+K734)/2))+C$17*((K735+K734)/2))),0)</f>
        <v>0</v>
      </c>
      <c r="U735" s="57">
        <f>IF(L735&lt;0,((O735*((K735+K734)/2))+((N735*((K735+K734)/2))+C$17*((K735+K734)/2))),0)+U734</f>
        <v>-252899.98753858032</v>
      </c>
      <c r="V735" s="58">
        <f t="shared" si="69"/>
        <v>-7.0249996538494536E-2</v>
      </c>
      <c r="W735" s="52">
        <f t="shared" si="66"/>
        <v>-126894.41096582935</v>
      </c>
      <c r="X735" s="53">
        <f t="shared" si="70"/>
        <v>-3.524844749050815E-2</v>
      </c>
      <c r="Y735" s="50">
        <f t="shared" si="71"/>
        <v>27.342726528342876</v>
      </c>
    </row>
    <row r="736" spans="7:25" x14ac:dyDescent="0.3">
      <c r="G736" s="38" t="s">
        <v>12</v>
      </c>
      <c r="H736" s="22">
        <v>144</v>
      </c>
      <c r="I736" s="22">
        <v>734</v>
      </c>
      <c r="J736" s="23">
        <v>42.4</v>
      </c>
      <c r="K736" s="24">
        <f t="shared" si="67"/>
        <v>11.777777777777777</v>
      </c>
      <c r="L736" s="24">
        <f>K736-K735</f>
        <v>5.5555555555553582E-2</v>
      </c>
      <c r="M736" s="25">
        <f>$C$5*L736</f>
        <v>16.047222222221652</v>
      </c>
      <c r="N736" s="25">
        <f>(0.5*$C$9*$C$8*$C$7*K736^2)*-1</f>
        <v>-40.43259857681354</v>
      </c>
      <c r="O736" s="25">
        <f>M736-N736-C$17</f>
        <v>113.1521907990352</v>
      </c>
      <c r="P736" s="77">
        <f>O736*K736</f>
        <v>1332.6813582997477</v>
      </c>
      <c r="Q736" s="81" t="str">
        <f>IF(L736&lt;0,"Braking","Not Braking")</f>
        <v>Not Braking</v>
      </c>
      <c r="R736" s="46">
        <f>(IF(L736&gt;0,(O736*((K736+K735)/2)),0)+R735)</f>
        <v>465417.89766095881</v>
      </c>
      <c r="S736" s="47">
        <f t="shared" si="68"/>
        <v>0.12928274935026635</v>
      </c>
      <c r="T736" s="56">
        <f>IF(L736&lt;0,((O736*((K736+K735)/2))+((N736*((K736+K735)/2))+C$17*((K736+K735)/2))),0)</f>
        <v>0</v>
      </c>
      <c r="U736" s="57">
        <f>IF(L736&lt;0,((O736*((K736+K735)/2))+((N736*((K736+K735)/2))+C$17*((K736+K735)/2))),0)+U735</f>
        <v>-252899.98753858032</v>
      </c>
      <c r="V736" s="58">
        <f t="shared" si="69"/>
        <v>-7.0249996538494536E-2</v>
      </c>
      <c r="W736" s="52">
        <f t="shared" si="66"/>
        <v>-126894.41096582935</v>
      </c>
      <c r="X736" s="53">
        <f t="shared" si="70"/>
        <v>-3.524844749050815E-2</v>
      </c>
      <c r="Y736" s="50">
        <f t="shared" si="71"/>
        <v>27.264617799091951</v>
      </c>
    </row>
    <row r="737" spans="7:25" x14ac:dyDescent="0.3">
      <c r="G737" s="38" t="s">
        <v>12</v>
      </c>
      <c r="H737" s="22">
        <v>145</v>
      </c>
      <c r="I737" s="22">
        <v>735</v>
      </c>
      <c r="J737" s="23">
        <v>42.7</v>
      </c>
      <c r="K737" s="24">
        <f t="shared" si="67"/>
        <v>11.861111111111112</v>
      </c>
      <c r="L737" s="24">
        <f>K737-K736</f>
        <v>8.3333333333335702E-2</v>
      </c>
      <c r="M737" s="25">
        <f>$C$5*L737</f>
        <v>24.070833333334019</v>
      </c>
      <c r="N737" s="25">
        <f>(0.5*$C$9*$C$8*$C$7*K737^2)*-1</f>
        <v>-41.006782139506051</v>
      </c>
      <c r="O737" s="25">
        <f>M737-N737-C$17</f>
        <v>121.74998547284008</v>
      </c>
      <c r="P737" s="77">
        <f>O737*K737</f>
        <v>1444.09010546952</v>
      </c>
      <c r="Q737" s="81" t="str">
        <f>IF(L737&lt;0,"Braking","Not Braking")</f>
        <v>Not Braking</v>
      </c>
      <c r="R737" s="46">
        <f>(IF(L737&gt;0,(O737*((K737+K736)/2)),0)+R736)</f>
        <v>466856.91485036694</v>
      </c>
      <c r="S737" s="47">
        <f t="shared" si="68"/>
        <v>0.12968247634732416</v>
      </c>
      <c r="T737" s="56">
        <f>IF(L737&lt;0,((O737*((K737+K736)/2))+((N737*((K737+K736)/2))+C$17*((K737+K736)/2))),0)</f>
        <v>0</v>
      </c>
      <c r="U737" s="57">
        <f>IF(L737&lt;0,((O737*((K737+K736)/2))+((N737*((K737+K736)/2))+C$17*((K737+K736)/2))),0)+U736</f>
        <v>-252899.98753858032</v>
      </c>
      <c r="V737" s="58">
        <f t="shared" si="69"/>
        <v>-7.0249996538494536E-2</v>
      </c>
      <c r="W737" s="52">
        <f t="shared" si="66"/>
        <v>-126894.41096582935</v>
      </c>
      <c r="X737" s="53">
        <f t="shared" si="70"/>
        <v>-3.524844749050815E-2</v>
      </c>
      <c r="Y737" s="50">
        <f t="shared" si="71"/>
        <v>27.180578658988154</v>
      </c>
    </row>
    <row r="738" spans="7:25" x14ac:dyDescent="0.3">
      <c r="G738" s="38" t="s">
        <v>12</v>
      </c>
      <c r="H738" s="22">
        <v>146</v>
      </c>
      <c r="I738" s="22">
        <v>736</v>
      </c>
      <c r="J738" s="23">
        <v>43.1</v>
      </c>
      <c r="K738" s="24">
        <f t="shared" si="67"/>
        <v>11.972222222222223</v>
      </c>
      <c r="L738" s="24">
        <f>K738-K737</f>
        <v>0.11111111111111072</v>
      </c>
      <c r="M738" s="25">
        <f>$C$5*L738</f>
        <v>32.094444444444335</v>
      </c>
      <c r="N738" s="25">
        <f>(0.5*$C$9*$C$8*$C$7*K738^2)*-1</f>
        <v>-41.778657575134957</v>
      </c>
      <c r="O738" s="25">
        <f>M738-N738-C$17</f>
        <v>130.54547201957931</v>
      </c>
      <c r="P738" s="77">
        <f>O738*K738</f>
        <v>1562.9194011232969</v>
      </c>
      <c r="Q738" s="81" t="str">
        <f>IF(L738&lt;0,"Braking","Not Braking")</f>
        <v>Not Braking</v>
      </c>
      <c r="R738" s="46">
        <f>(IF(L738&gt;0,(O738*((K738+K737)/2)),0)+R737)</f>
        <v>468412.58172526694</v>
      </c>
      <c r="S738" s="47">
        <f t="shared" si="68"/>
        <v>0.13011460603479638</v>
      </c>
      <c r="T738" s="56">
        <f>IF(L738&lt;0,((O738*((K738+K737)/2))+((N738*((K738+K737)/2))+C$17*((K738+K737)/2))),0)</f>
        <v>0</v>
      </c>
      <c r="U738" s="57">
        <f>IF(L738&lt;0,((O738*((K738+K737)/2))+((N738*((K738+K737)/2))+C$17*((K738+K737)/2))),0)+U737</f>
        <v>-252899.98753858032</v>
      </c>
      <c r="V738" s="58">
        <f t="shared" si="69"/>
        <v>-7.0249996538494536E-2</v>
      </c>
      <c r="W738" s="52">
        <f t="shared" si="66"/>
        <v>-126894.41096582935</v>
      </c>
      <c r="X738" s="53">
        <f t="shared" si="70"/>
        <v>-3.524844749050815E-2</v>
      </c>
      <c r="Y738" s="50">
        <f t="shared" si="71"/>
        <v>27.090307971329292</v>
      </c>
    </row>
    <row r="739" spans="7:25" x14ac:dyDescent="0.3">
      <c r="G739" s="38" t="s">
        <v>12</v>
      </c>
      <c r="H739" s="22">
        <v>147</v>
      </c>
      <c r="I739" s="22">
        <v>737</v>
      </c>
      <c r="J739" s="23">
        <v>43.7</v>
      </c>
      <c r="K739" s="24">
        <f t="shared" si="67"/>
        <v>12.138888888888889</v>
      </c>
      <c r="L739" s="24">
        <f>K739-K738</f>
        <v>0.16666666666666607</v>
      </c>
      <c r="M739" s="25">
        <f>$C$5*L739</f>
        <v>48.141666666666502</v>
      </c>
      <c r="N739" s="25">
        <f>(0.5*$C$9*$C$8*$C$7*K739^2)*-1</f>
        <v>-42.949965054376037</v>
      </c>
      <c r="O739" s="25">
        <f>M739-N739-C$17</f>
        <v>147.76400172104255</v>
      </c>
      <c r="P739" s="77">
        <f>O739*K739</f>
        <v>1793.690798669322</v>
      </c>
      <c r="Q739" s="81" t="str">
        <f>IF(L739&lt;0,"Braking","Not Braking")</f>
        <v>Not Braking</v>
      </c>
      <c r="R739" s="46">
        <f>(IF(L739&gt;0,(O739*((K739+K738)/2)),0)+R738)</f>
        <v>470193.95885712618</v>
      </c>
      <c r="S739" s="47">
        <f t="shared" si="68"/>
        <v>0.13060943301586839</v>
      </c>
      <c r="T739" s="56">
        <f>IF(L739&lt;0,((O739*((K739+K738)/2))+((N739*((K739+K738)/2))+C$17*((K739+K738)/2))),0)</f>
        <v>0</v>
      </c>
      <c r="U739" s="57">
        <f>IF(L739&lt;0,((O739*((K739+K738)/2))+((N739*((K739+K738)/2))+C$17*((K739+K738)/2))),0)+U738</f>
        <v>-252899.98753858032</v>
      </c>
      <c r="V739" s="58">
        <f t="shared" si="69"/>
        <v>-7.0249996538494536E-2</v>
      </c>
      <c r="W739" s="52">
        <f t="shared" si="66"/>
        <v>-126894.41096582935</v>
      </c>
      <c r="X739" s="53">
        <f t="shared" si="70"/>
        <v>-3.524844749050815E-2</v>
      </c>
      <c r="Y739" s="50">
        <f t="shared" si="71"/>
        <v>26.987673613302988</v>
      </c>
    </row>
    <row r="740" spans="7:25" x14ac:dyDescent="0.3">
      <c r="G740" s="38" t="s">
        <v>12</v>
      </c>
      <c r="H740" s="22">
        <v>148</v>
      </c>
      <c r="I740" s="22">
        <v>738</v>
      </c>
      <c r="J740" s="23">
        <v>44</v>
      </c>
      <c r="K740" s="24">
        <f t="shared" si="67"/>
        <v>12.222222222222221</v>
      </c>
      <c r="L740" s="24">
        <f>K740-K739</f>
        <v>8.3333333333332149E-2</v>
      </c>
      <c r="M740" s="25">
        <f>$C$5*L740</f>
        <v>24.070833333332992</v>
      </c>
      <c r="N740" s="25">
        <f>(0.5*$C$9*$C$8*$C$7*K740^2)*-1</f>
        <v>-43.541691240605545</v>
      </c>
      <c r="O740" s="25">
        <f>M740-N740-C$17</f>
        <v>124.28489457393854</v>
      </c>
      <c r="P740" s="77">
        <f>O740*K740</f>
        <v>1519.0376003481376</v>
      </c>
      <c r="Q740" s="81" t="str">
        <f>IF(L740&lt;0,"Braking","Not Braking")</f>
        <v>Not Braking</v>
      </c>
      <c r="R740" s="46">
        <f>(IF(L740&gt;0,(O740*((K740+K739)/2)),0)+R739)</f>
        <v>471707.81792020041</v>
      </c>
      <c r="S740" s="47">
        <f t="shared" si="68"/>
        <v>0.13102994942227789</v>
      </c>
      <c r="T740" s="56">
        <f>IF(L740&lt;0,((O740*((K740+K739)/2))+((N740*((K740+K739)/2))+C$17*((K740+K739)/2))),0)</f>
        <v>0</v>
      </c>
      <c r="U740" s="57">
        <f>IF(L740&lt;0,((O740*((K740+K739)/2))+((N740*((K740+K739)/2))+C$17*((K740+K739)/2))),0)+U739</f>
        <v>-252899.98753858032</v>
      </c>
      <c r="V740" s="58">
        <f t="shared" si="69"/>
        <v>-7.0249996538494536E-2</v>
      </c>
      <c r="W740" s="52">
        <f t="shared" si="66"/>
        <v>-126894.41096582935</v>
      </c>
      <c r="X740" s="53">
        <f t="shared" si="70"/>
        <v>-3.524844749050815E-2</v>
      </c>
      <c r="Y740" s="50">
        <f t="shared" si="71"/>
        <v>26.901061662559993</v>
      </c>
    </row>
    <row r="741" spans="7:25" x14ac:dyDescent="0.3">
      <c r="G741" s="38" t="s">
        <v>12</v>
      </c>
      <c r="H741" s="22">
        <v>149</v>
      </c>
      <c r="I741" s="22">
        <v>739</v>
      </c>
      <c r="J741" s="23">
        <v>44.1</v>
      </c>
      <c r="K741" s="24">
        <f t="shared" si="67"/>
        <v>12.25</v>
      </c>
      <c r="L741" s="24">
        <f>K741-K740</f>
        <v>2.7777777777778567E-2</v>
      </c>
      <c r="M741" s="25">
        <f>$C$5*L741</f>
        <v>8.0236111111113395</v>
      </c>
      <c r="N741" s="25">
        <f>(0.5*$C$9*$C$8*$C$7*K741^2)*-1</f>
        <v>-43.739832924401902</v>
      </c>
      <c r="O741" s="25">
        <f>M741-N741-C$17</f>
        <v>108.43581403551326</v>
      </c>
      <c r="P741" s="77">
        <f>O741*K741</f>
        <v>1328.3387219350375</v>
      </c>
      <c r="Q741" s="81" t="str">
        <f>IF(L741&lt;0,"Braking","Not Braking")</f>
        <v>Not Braking</v>
      </c>
      <c r="R741" s="46">
        <f>(IF(L741&gt;0,(O741*((K741+K740)/2)),0)+R740)</f>
        <v>473034.65058916272</v>
      </c>
      <c r="S741" s="47">
        <f t="shared" si="68"/>
        <v>0.13139851405254521</v>
      </c>
      <c r="T741" s="56">
        <f>IF(L741&lt;0,((O741*((K741+K740)/2))+((N741*((K741+K740)/2))+C$17*((K741+K740)/2))),0)</f>
        <v>0</v>
      </c>
      <c r="U741" s="57">
        <f>IF(L741&lt;0,((O741*((K741+K740)/2))+((N741*((K741+K740)/2))+C$17*((K741+K740)/2))),0)+U740</f>
        <v>-252899.98753858032</v>
      </c>
      <c r="V741" s="58">
        <f t="shared" si="69"/>
        <v>-7.0249996538494536E-2</v>
      </c>
      <c r="W741" s="52">
        <f t="shared" si="66"/>
        <v>-126894.41096582935</v>
      </c>
      <c r="X741" s="53">
        <f t="shared" si="70"/>
        <v>-3.524844749050815E-2</v>
      </c>
      <c r="Y741" s="50">
        <f t="shared" si="71"/>
        <v>26.825605863710589</v>
      </c>
    </row>
    <row r="742" spans="7:25" x14ac:dyDescent="0.3">
      <c r="G742" s="38" t="s">
        <v>12</v>
      </c>
      <c r="H742" s="22">
        <v>150</v>
      </c>
      <c r="I742" s="22">
        <v>740</v>
      </c>
      <c r="J742" s="23">
        <v>45.3</v>
      </c>
      <c r="K742" s="24">
        <f t="shared" si="67"/>
        <v>12.583333333333332</v>
      </c>
      <c r="L742" s="24">
        <f>K742-K741</f>
        <v>0.33333333333333215</v>
      </c>
      <c r="M742" s="25">
        <f>$C$5*L742</f>
        <v>96.283333333333005</v>
      </c>
      <c r="N742" s="25">
        <f>(0.5*$C$9*$C$8*$C$7*K742^2)*-1</f>
        <v>-46.152618377032141</v>
      </c>
      <c r="O742" s="25">
        <f>M742-N742-C$17</f>
        <v>199.10832171036515</v>
      </c>
      <c r="P742" s="77">
        <f>O742*K742</f>
        <v>2505.4463815220947</v>
      </c>
      <c r="Q742" s="81" t="str">
        <f>IF(L742&lt;0,"Braking","Not Braking")</f>
        <v>Not Braking</v>
      </c>
      <c r="R742" s="46">
        <f>(IF(L742&gt;0,(O742*((K742+K741)/2)),0)+R741)</f>
        <v>475506.91225039976</v>
      </c>
      <c r="S742" s="47">
        <f t="shared" si="68"/>
        <v>0.13208525340288882</v>
      </c>
      <c r="T742" s="56">
        <f>IF(L742&lt;0,((O742*((K742+K741)/2))+((N742*((K742+K741)/2))+C$17*((K742+K741)/2))),0)</f>
        <v>0</v>
      </c>
      <c r="U742" s="57">
        <f>IF(L742&lt;0,((O742*((K742+K741)/2))+((N742*((K742+K741)/2))+C$17*((K742+K741)/2))),0)+U741</f>
        <v>-252899.98753858032</v>
      </c>
      <c r="V742" s="58">
        <f t="shared" si="69"/>
        <v>-7.0249996538494536E-2</v>
      </c>
      <c r="W742" s="52">
        <f t="shared" si="66"/>
        <v>-126894.41096582935</v>
      </c>
      <c r="X742" s="53">
        <f t="shared" si="70"/>
        <v>-3.524844749050815E-2</v>
      </c>
      <c r="Y742" s="50">
        <f t="shared" si="71"/>
        <v>26.686133828272791</v>
      </c>
    </row>
    <row r="743" spans="7:25" x14ac:dyDescent="0.3">
      <c r="G743" s="38" t="s">
        <v>12</v>
      </c>
      <c r="H743" s="22">
        <v>151</v>
      </c>
      <c r="I743" s="22">
        <v>741</v>
      </c>
      <c r="J743" s="23">
        <v>46.4</v>
      </c>
      <c r="K743" s="24">
        <f t="shared" si="67"/>
        <v>12.888888888888888</v>
      </c>
      <c r="L743" s="24">
        <f>K743-K742</f>
        <v>0.30555555555555536</v>
      </c>
      <c r="M743" s="25">
        <f>$C$5*L743</f>
        <v>88.259722222222166</v>
      </c>
      <c r="N743" s="25">
        <f>(0.5*$C$9*$C$8*$C$7*K743^2)*-1</f>
        <v>-48.42123944905687</v>
      </c>
      <c r="O743" s="25">
        <f>M743-N743-C$17</f>
        <v>193.35333167127902</v>
      </c>
      <c r="P743" s="77">
        <f>O743*K743</f>
        <v>2492.109608207596</v>
      </c>
      <c r="Q743" s="81" t="str">
        <f>IF(L743&lt;0,"Braking","Not Braking")</f>
        <v>Not Braking</v>
      </c>
      <c r="R743" s="46">
        <f>(IF(L743&gt;0,(O743*((K743+K742)/2)),0)+R742)</f>
        <v>477969.48176626867</v>
      </c>
      <c r="S743" s="47">
        <f t="shared" si="68"/>
        <v>0.13276930049063018</v>
      </c>
      <c r="T743" s="56">
        <f>IF(L743&lt;0,((O743*((K743+K742)/2))+((N743*((K743+K742)/2))+C$17*((K743+K742)/2))),0)</f>
        <v>0</v>
      </c>
      <c r="U743" s="57">
        <f>IF(L743&lt;0,((O743*((K743+K742)/2))+((N743*((K743+K742)/2))+C$17*((K743+K742)/2))),0)+U742</f>
        <v>-252899.98753858032</v>
      </c>
      <c r="V743" s="58">
        <f t="shared" si="69"/>
        <v>-7.0249996538494536E-2</v>
      </c>
      <c r="W743" s="52">
        <f t="shared" si="66"/>
        <v>-126894.41096582935</v>
      </c>
      <c r="X743" s="53">
        <f t="shared" si="70"/>
        <v>-3.524844749050815E-2</v>
      </c>
      <c r="Y743" s="50">
        <f t="shared" si="71"/>
        <v>26.548642916888536</v>
      </c>
    </row>
    <row r="744" spans="7:25" x14ac:dyDescent="0.3">
      <c r="G744" s="38" t="s">
        <v>12</v>
      </c>
      <c r="H744" s="22">
        <v>152</v>
      </c>
      <c r="I744" s="22">
        <v>742</v>
      </c>
      <c r="J744" s="23">
        <v>47.2</v>
      </c>
      <c r="K744" s="24">
        <f t="shared" si="67"/>
        <v>13.111111111111111</v>
      </c>
      <c r="L744" s="24">
        <f>K744-K743</f>
        <v>0.22222222222222321</v>
      </c>
      <c r="M744" s="25">
        <f>$C$5*L744</f>
        <v>64.188888888889181</v>
      </c>
      <c r="N744" s="25">
        <f>(0.5*$C$9*$C$8*$C$7*K744^2)*-1</f>
        <v>-50.105331308610879</v>
      </c>
      <c r="O744" s="25">
        <f>M744-N744-C$17</f>
        <v>170.96659019750007</v>
      </c>
      <c r="P744" s="77">
        <f>O744*K744</f>
        <v>2241.561960367223</v>
      </c>
      <c r="Q744" s="81" t="str">
        <f>IF(L744&lt;0,"Braking","Not Braking")</f>
        <v>Not Braking</v>
      </c>
      <c r="R744" s="46">
        <f>(IF(L744&gt;0,(O744*((K744+K743)/2)),0)+R743)</f>
        <v>480192.04743883619</v>
      </c>
      <c r="S744" s="47">
        <f t="shared" si="68"/>
        <v>0.13338667984412117</v>
      </c>
      <c r="T744" s="56">
        <f>IF(L744&lt;0,((O744*((K744+K743)/2))+((N744*((K744+K743)/2))+C$17*((K744+K743)/2))),0)</f>
        <v>0</v>
      </c>
      <c r="U744" s="57">
        <f>IF(L744&lt;0,((O744*((K744+K743)/2))+((N744*((K744+K743)/2))+C$17*((K744+K743)/2))),0)+U743</f>
        <v>-252899.98753858032</v>
      </c>
      <c r="V744" s="58">
        <f t="shared" si="69"/>
        <v>-7.0249996538494536E-2</v>
      </c>
      <c r="W744" s="52">
        <f t="shared" si="66"/>
        <v>-126894.41096582935</v>
      </c>
      <c r="X744" s="53">
        <f t="shared" si="70"/>
        <v>-3.524844749050815E-2</v>
      </c>
      <c r="Y744" s="50">
        <f t="shared" si="71"/>
        <v>26.425762701118522</v>
      </c>
    </row>
    <row r="745" spans="7:25" x14ac:dyDescent="0.3">
      <c r="G745" s="38" t="s">
        <v>12</v>
      </c>
      <c r="H745" s="22">
        <v>153</v>
      </c>
      <c r="I745" s="22">
        <v>743</v>
      </c>
      <c r="J745" s="23">
        <v>47.3</v>
      </c>
      <c r="K745" s="24">
        <f t="shared" si="67"/>
        <v>13.138888888888888</v>
      </c>
      <c r="L745" s="24">
        <f>K745-K744</f>
        <v>2.7777777777776791E-2</v>
      </c>
      <c r="M745" s="25">
        <f>$C$5*L745</f>
        <v>8.0236111111108261</v>
      </c>
      <c r="N745" s="25">
        <f>(0.5*$C$9*$C$8*$C$7*K745^2)*-1</f>
        <v>-50.317866939924777</v>
      </c>
      <c r="O745" s="25">
        <f>M745-N745-C$17</f>
        <v>115.01384805103561</v>
      </c>
      <c r="P745" s="77">
        <f>O745*K745</f>
        <v>1511.1541702261065</v>
      </c>
      <c r="Q745" s="81" t="str">
        <f>IF(L745&lt;0,"Braking","Not Braking")</f>
        <v>Not Braking</v>
      </c>
      <c r="R745" s="46">
        <f>(IF(L745&gt;0,(O745*((K745+K744)/2)),0)+R744)</f>
        <v>481701.60419450601</v>
      </c>
      <c r="S745" s="47">
        <f t="shared" si="68"/>
        <v>0.13380600116514055</v>
      </c>
      <c r="T745" s="56">
        <f>IF(L745&lt;0,((O745*((K745+K744)/2))+((N745*((K745+K744)/2))+C$17*((K745+K744)/2))),0)</f>
        <v>0</v>
      </c>
      <c r="U745" s="57">
        <f>IF(L745&lt;0,((O745*((K745+K744)/2))+((N745*((K745+K744)/2))+C$17*((K745+K744)/2))),0)+U744</f>
        <v>-252899.98753858032</v>
      </c>
      <c r="V745" s="58">
        <f t="shared" si="69"/>
        <v>-7.0249996538494536E-2</v>
      </c>
      <c r="W745" s="52">
        <f t="shared" si="66"/>
        <v>-126894.41096582935</v>
      </c>
      <c r="X745" s="53">
        <f t="shared" si="70"/>
        <v>-3.524844749050815E-2</v>
      </c>
      <c r="Y745" s="50">
        <f t="shared" si="71"/>
        <v>26.342949631239083</v>
      </c>
    </row>
    <row r="746" spans="7:25" x14ac:dyDescent="0.3">
      <c r="G746" s="38" t="s">
        <v>12</v>
      </c>
      <c r="H746" s="22">
        <v>154</v>
      </c>
      <c r="I746" s="22">
        <v>744</v>
      </c>
      <c r="J746" s="23">
        <v>47.4</v>
      </c>
      <c r="K746" s="24">
        <f t="shared" si="67"/>
        <v>13.166666666666666</v>
      </c>
      <c r="L746" s="24">
        <f>K746-K745</f>
        <v>2.7777777777778567E-2</v>
      </c>
      <c r="M746" s="25">
        <f>$C$5*L746</f>
        <v>8.0236111111113395</v>
      </c>
      <c r="N746" s="25">
        <f>(0.5*$C$9*$C$8*$C$7*K746^2)*-1</f>
        <v>-50.530852382098608</v>
      </c>
      <c r="O746" s="25">
        <f>M746-N746-C$17</f>
        <v>115.22683349320997</v>
      </c>
      <c r="P746" s="77">
        <f>O746*K746</f>
        <v>1517.1533076605979</v>
      </c>
      <c r="Q746" s="81" t="str">
        <f>IF(L746&lt;0,"Braking","Not Braking")</f>
        <v>Not Braking</v>
      </c>
      <c r="R746" s="46">
        <f>(IF(L746&gt;0,(O746*((K746+K745)/2)),0)+R745)</f>
        <v>483217.15712947922</v>
      </c>
      <c r="S746" s="47">
        <f t="shared" si="68"/>
        <v>0.134226988091522</v>
      </c>
      <c r="T746" s="56">
        <f>IF(L746&lt;0,((O746*((K746+K745)/2))+((N746*((K746+K745)/2))+C$17*((K746+K745)/2))),0)</f>
        <v>0</v>
      </c>
      <c r="U746" s="57">
        <f>IF(L746&lt;0,((O746*((K746+K745)/2))+((N746*((K746+K745)/2))+C$17*((K746+K745)/2))),0)+U745</f>
        <v>-252899.98753858032</v>
      </c>
      <c r="V746" s="58">
        <f t="shared" si="69"/>
        <v>-7.0249996538494536E-2</v>
      </c>
      <c r="W746" s="52">
        <f t="shared" si="66"/>
        <v>-126894.41096582935</v>
      </c>
      <c r="X746" s="53">
        <f t="shared" si="70"/>
        <v>-3.524844749050815E-2</v>
      </c>
      <c r="Y746" s="50">
        <f t="shared" si="71"/>
        <v>26.2603281141004</v>
      </c>
    </row>
    <row r="747" spans="7:25" x14ac:dyDescent="0.3">
      <c r="G747" s="38" t="s">
        <v>12</v>
      </c>
      <c r="H747" s="22">
        <v>155</v>
      </c>
      <c r="I747" s="22">
        <v>745</v>
      </c>
      <c r="J747" s="23">
        <v>47.4</v>
      </c>
      <c r="K747" s="24">
        <f t="shared" si="67"/>
        <v>13.166666666666666</v>
      </c>
      <c r="L747" s="24">
        <f>K747-K746</f>
        <v>0</v>
      </c>
      <c r="M747" s="25">
        <f>$C$5*L747</f>
        <v>0</v>
      </c>
      <c r="N747" s="25">
        <f>(0.5*$C$9*$C$8*$C$7*K747^2)*-1</f>
        <v>-50.530852382098608</v>
      </c>
      <c r="O747" s="25">
        <f>M747-N747-C$17</f>
        <v>107.20322238209862</v>
      </c>
      <c r="P747" s="77">
        <f>O747*K747</f>
        <v>1411.5090946976318</v>
      </c>
      <c r="Q747" s="81" t="str">
        <f>IF(L747&lt;0,"Braking","Not Braking")</f>
        <v>Not Braking</v>
      </c>
      <c r="R747" s="46">
        <f>(IF(L747&gt;0,(O747*((K747+K746)/2)),0)+R746)</f>
        <v>483217.15712947922</v>
      </c>
      <c r="S747" s="47">
        <f t="shared" si="68"/>
        <v>0.134226988091522</v>
      </c>
      <c r="T747" s="56">
        <f>IF(L747&lt;0,((O747*((K747+K746)/2))+((N747*((K747+K746)/2))+C$17*((K747+K746)/2))),0)</f>
        <v>0</v>
      </c>
      <c r="U747" s="57">
        <f>IF(L747&lt;0,((O747*((K747+K746)/2))+((N747*((K747+K746)/2))+C$17*((K747+K746)/2))),0)+U746</f>
        <v>-252899.98753858032</v>
      </c>
      <c r="V747" s="58">
        <f t="shared" si="69"/>
        <v>-7.0249996538494536E-2</v>
      </c>
      <c r="W747" s="52">
        <f t="shared" ref="W747:W810" si="72">($C$11^2*$C$12^2*$C$13^2*$C$14*T747)+IF(W746&lt;0,+W746,0)</f>
        <v>-126894.41096582935</v>
      </c>
      <c r="X747" s="53">
        <f t="shared" si="70"/>
        <v>-3.524844749050815E-2</v>
      </c>
      <c r="Y747" s="50">
        <f t="shared" si="71"/>
        <v>26.2603281141004</v>
      </c>
    </row>
    <row r="748" spans="7:25" x14ac:dyDescent="0.3">
      <c r="G748" s="38" t="s">
        <v>12</v>
      </c>
      <c r="H748" s="22">
        <v>156</v>
      </c>
      <c r="I748" s="22">
        <v>746</v>
      </c>
      <c r="J748" s="23">
        <v>47.5</v>
      </c>
      <c r="K748" s="24">
        <f t="shared" si="67"/>
        <v>13.194444444444445</v>
      </c>
      <c r="L748" s="24">
        <f>K748-K747</f>
        <v>2.7777777777778567E-2</v>
      </c>
      <c r="M748" s="25">
        <f>$C$5*L748</f>
        <v>8.0236111111113395</v>
      </c>
      <c r="N748" s="25">
        <f>(0.5*$C$9*$C$8*$C$7*K748^2)*-1</f>
        <v>-50.744287635132373</v>
      </c>
      <c r="O748" s="25">
        <f>M748-N748-C$17</f>
        <v>115.44026874624373</v>
      </c>
      <c r="P748" s="77">
        <f>O748*K748</f>
        <v>1523.1702126240493</v>
      </c>
      <c r="Q748" s="81" t="str">
        <f>IF(L748&lt;0,"Braking","Not Braking")</f>
        <v>Not Braking</v>
      </c>
      <c r="R748" s="46">
        <f>(IF(L748&gt;0,(O748*((K748+K747)/2)),0)+R747)</f>
        <v>484738.72400503734</v>
      </c>
      <c r="S748" s="47">
        <f t="shared" si="68"/>
        <v>0.13464964555695483</v>
      </c>
      <c r="T748" s="56">
        <f>IF(L748&lt;0,((O748*((K748+K747)/2))+((N748*((K748+K747)/2))+C$17*((K748+K747)/2))),0)</f>
        <v>0</v>
      </c>
      <c r="U748" s="57">
        <f>IF(L748&lt;0,((O748*((K748+K747)/2))+((N748*((K748+K747)/2))+C$17*((K748+K747)/2))),0)+U747</f>
        <v>-252899.98753858032</v>
      </c>
      <c r="V748" s="58">
        <f t="shared" si="69"/>
        <v>-7.0249996538494536E-2</v>
      </c>
      <c r="W748" s="52">
        <f t="shared" si="72"/>
        <v>-126894.41096582935</v>
      </c>
      <c r="X748" s="53">
        <f t="shared" si="70"/>
        <v>-3.524844749050815E-2</v>
      </c>
      <c r="Y748" s="50">
        <f t="shared" si="71"/>
        <v>26.177898459894998</v>
      </c>
    </row>
    <row r="749" spans="7:25" x14ac:dyDescent="0.3">
      <c r="G749" s="38" t="s">
        <v>12</v>
      </c>
      <c r="H749" s="22">
        <v>157</v>
      </c>
      <c r="I749" s="22">
        <v>747</v>
      </c>
      <c r="J749" s="23">
        <v>47.9</v>
      </c>
      <c r="K749" s="24">
        <f t="shared" si="67"/>
        <v>13.305555555555555</v>
      </c>
      <c r="L749" s="24">
        <f>K749-K748</f>
        <v>0.11111111111111072</v>
      </c>
      <c r="M749" s="25">
        <f>$C$5*L749</f>
        <v>32.094444444444335</v>
      </c>
      <c r="N749" s="25">
        <f>(0.5*$C$9*$C$8*$C$7*K749^2)*-1</f>
        <v>-51.602526755866627</v>
      </c>
      <c r="O749" s="25">
        <f>M749-N749-C$17</f>
        <v>140.36934120031097</v>
      </c>
      <c r="P749" s="77">
        <f>O749*K749</f>
        <v>1867.6920676374709</v>
      </c>
      <c r="Q749" s="81" t="str">
        <f>IF(L749&lt;0,"Braking","Not Braking")</f>
        <v>Not Braking</v>
      </c>
      <c r="R749" s="46">
        <f>(IF(L749&gt;0,(O749*((K749+K748)/2)),0)+R748)</f>
        <v>486598.61777594144</v>
      </c>
      <c r="S749" s="47">
        <f t="shared" si="68"/>
        <v>0.13516628271553929</v>
      </c>
      <c r="T749" s="56">
        <f>IF(L749&lt;0,((O749*((K749+K748)/2))+((N749*((K749+K748)/2))+C$17*((K749+K748)/2))),0)</f>
        <v>0</v>
      </c>
      <c r="U749" s="57">
        <f>IF(L749&lt;0,((O749*((K749+K748)/2))+((N749*((K749+K748)/2))+C$17*((K749+K748)/2))),0)+U748</f>
        <v>-252899.98753858032</v>
      </c>
      <c r="V749" s="58">
        <f t="shared" si="69"/>
        <v>-7.0249996538494536E-2</v>
      </c>
      <c r="W749" s="52">
        <f t="shared" si="72"/>
        <v>-126894.41096582935</v>
      </c>
      <c r="X749" s="53">
        <f t="shared" si="70"/>
        <v>-3.524844749050815E-2</v>
      </c>
      <c r="Y749" s="50">
        <f t="shared" si="71"/>
        <v>26.077840406907811</v>
      </c>
    </row>
    <row r="750" spans="7:25" x14ac:dyDescent="0.3">
      <c r="G750" s="38" t="s">
        <v>12</v>
      </c>
      <c r="H750" s="22">
        <v>158</v>
      </c>
      <c r="I750" s="22">
        <v>748</v>
      </c>
      <c r="J750" s="23">
        <v>48.6</v>
      </c>
      <c r="K750" s="24">
        <f t="shared" si="67"/>
        <v>13.5</v>
      </c>
      <c r="L750" s="24">
        <f>K750-K749</f>
        <v>0.19444444444444464</v>
      </c>
      <c r="M750" s="25">
        <f>$C$5*L750</f>
        <v>56.165277777777838</v>
      </c>
      <c r="N750" s="25">
        <f>(0.5*$C$9*$C$8*$C$7*K750^2)*-1</f>
        <v>-53.121762935258616</v>
      </c>
      <c r="O750" s="25">
        <f>M750-N750-C$17</f>
        <v>165.95941071303645</v>
      </c>
      <c r="P750" s="77">
        <f>O750*K750</f>
        <v>2240.4520446259921</v>
      </c>
      <c r="Q750" s="81" t="str">
        <f>IF(L750&lt;0,"Braking","Not Braking")</f>
        <v>Not Braking</v>
      </c>
      <c r="R750" s="46">
        <f>(IF(L750&gt;0,(O750*((K750+K749)/2)),0)+R749)</f>
        <v>488822.9348778592</v>
      </c>
      <c r="S750" s="47">
        <f t="shared" si="68"/>
        <v>0.1357841485771831</v>
      </c>
      <c r="T750" s="56">
        <f>IF(L750&lt;0,((O750*((K750+K749)/2))+((N750*((K750+K749)/2))+C$17*((K750+K749)/2))),0)</f>
        <v>0</v>
      </c>
      <c r="U750" s="57">
        <f>IF(L750&lt;0,((O750*((K750+K749)/2))+((N750*((K750+K749)/2))+C$17*((K750+K749)/2))),0)+U749</f>
        <v>-252899.98753858032</v>
      </c>
      <c r="V750" s="58">
        <f t="shared" si="69"/>
        <v>-7.0249996538494536E-2</v>
      </c>
      <c r="W750" s="52">
        <f t="shared" si="72"/>
        <v>-126894.41096582935</v>
      </c>
      <c r="X750" s="53">
        <f t="shared" si="70"/>
        <v>-3.524844749050815E-2</v>
      </c>
      <c r="Y750" s="50">
        <f t="shared" si="71"/>
        <v>25.959177017243697</v>
      </c>
    </row>
    <row r="751" spans="7:25" x14ac:dyDescent="0.3">
      <c r="G751" s="38" t="s">
        <v>12</v>
      </c>
      <c r="H751" s="22">
        <v>159</v>
      </c>
      <c r="I751" s="22">
        <v>749</v>
      </c>
      <c r="J751" s="23">
        <v>49.4</v>
      </c>
      <c r="K751" s="24">
        <f t="shared" si="67"/>
        <v>13.722222222222221</v>
      </c>
      <c r="L751" s="24">
        <f>K751-K750</f>
        <v>0.22222222222222143</v>
      </c>
      <c r="M751" s="25">
        <f>$C$5*L751</f>
        <v>64.18888888888867</v>
      </c>
      <c r="N751" s="25">
        <f>(0.5*$C$9*$C$8*$C$7*K751^2)*-1</f>
        <v>-54.88502150615917</v>
      </c>
      <c r="O751" s="25">
        <f>M751-N751-C$17</f>
        <v>175.74628039504785</v>
      </c>
      <c r="P751" s="77">
        <f>O751*K751</f>
        <v>2411.6295143098232</v>
      </c>
      <c r="Q751" s="81" t="str">
        <f>IF(L751&lt;0,"Braking","Not Braking")</f>
        <v>Not Braking</v>
      </c>
      <c r="R751" s="46">
        <f>(IF(L751&gt;0,(O751*((K751+K750)/2)),0)+R750)</f>
        <v>491215.03702768066</v>
      </c>
      <c r="S751" s="47">
        <f t="shared" si="68"/>
        <v>0.13644862139657796</v>
      </c>
      <c r="T751" s="56">
        <f>IF(L751&lt;0,((O751*((K751+K750)/2))+((N751*((K751+K750)/2))+C$17*((K751+K750)/2))),0)</f>
        <v>0</v>
      </c>
      <c r="U751" s="57">
        <f>IF(L751&lt;0,((O751*((K751+K750)/2))+((N751*((K751+K750)/2))+C$17*((K751+K750)/2))),0)+U750</f>
        <v>-252899.98753858032</v>
      </c>
      <c r="V751" s="58">
        <f t="shared" si="69"/>
        <v>-7.0249996538494536E-2</v>
      </c>
      <c r="W751" s="52">
        <f t="shared" si="72"/>
        <v>-126894.41096582935</v>
      </c>
      <c r="X751" s="53">
        <f t="shared" si="70"/>
        <v>-3.524844749050815E-2</v>
      </c>
      <c r="Y751" s="50">
        <f t="shared" si="71"/>
        <v>25.832761906814078</v>
      </c>
    </row>
    <row r="752" spans="7:25" x14ac:dyDescent="0.3">
      <c r="G752" s="38" t="s">
        <v>12</v>
      </c>
      <c r="H752" s="22">
        <v>160</v>
      </c>
      <c r="I752" s="22">
        <v>750</v>
      </c>
      <c r="J752" s="23">
        <v>49.8</v>
      </c>
      <c r="K752" s="24">
        <f t="shared" si="67"/>
        <v>13.833333333333332</v>
      </c>
      <c r="L752" s="24">
        <f>K752-K751</f>
        <v>0.11111111111111072</v>
      </c>
      <c r="M752" s="25">
        <f>$C$5*L752</f>
        <v>32.094444444444335</v>
      </c>
      <c r="N752" s="25">
        <f>(0.5*$C$9*$C$8*$C$7*K752^2)*-1</f>
        <v>-55.777446252247607</v>
      </c>
      <c r="O752" s="25">
        <f>M752-N752-C$17</f>
        <v>144.54426069669194</v>
      </c>
      <c r="P752" s="77">
        <f>O752*K752</f>
        <v>1999.5289396375715</v>
      </c>
      <c r="Q752" s="81" t="str">
        <f>IF(L752&lt;0,"Braking","Not Braking")</f>
        <v>Not Braking</v>
      </c>
      <c r="R752" s="46">
        <f>(IF(L752&gt;0,(O752*((K752+K751)/2)),0)+R751)</f>
        <v>493206.53573061287</v>
      </c>
      <c r="S752" s="47">
        <f t="shared" si="68"/>
        <v>0.13700181548072579</v>
      </c>
      <c r="T752" s="56">
        <f>IF(L752&lt;0,((O752*((K752+K751)/2))+((N752*((K752+K751)/2))+C$17*((K752+K751)/2))),0)</f>
        <v>0</v>
      </c>
      <c r="U752" s="57">
        <f>IF(L752&lt;0,((O752*((K752+K751)/2))+((N752*((K752+K751)/2))+C$17*((K752+K751)/2))),0)+U751</f>
        <v>-252899.98753858032</v>
      </c>
      <c r="V752" s="58">
        <f t="shared" si="69"/>
        <v>-7.0249996538494536E-2</v>
      </c>
      <c r="W752" s="52">
        <f t="shared" si="72"/>
        <v>-126894.41096582935</v>
      </c>
      <c r="X752" s="53">
        <f t="shared" si="70"/>
        <v>-3.524844749050815E-2</v>
      </c>
      <c r="Y752" s="50">
        <f t="shared" si="71"/>
        <v>25.72845284336185</v>
      </c>
    </row>
    <row r="753" spans="7:25" x14ac:dyDescent="0.3">
      <c r="G753" s="38" t="s">
        <v>12</v>
      </c>
      <c r="H753" s="22">
        <v>161</v>
      </c>
      <c r="I753" s="22">
        <v>751</v>
      </c>
      <c r="J753" s="23">
        <v>49.8</v>
      </c>
      <c r="K753" s="24">
        <f t="shared" si="67"/>
        <v>13.833333333333332</v>
      </c>
      <c r="L753" s="24">
        <f>K753-K752</f>
        <v>0</v>
      </c>
      <c r="M753" s="25">
        <f>$C$5*L753</f>
        <v>0</v>
      </c>
      <c r="N753" s="25">
        <f>(0.5*$C$9*$C$8*$C$7*K753^2)*-1</f>
        <v>-55.777446252247607</v>
      </c>
      <c r="O753" s="25">
        <f>M753-N753-C$17</f>
        <v>112.44981625224762</v>
      </c>
      <c r="P753" s="77">
        <f>O753*K753</f>
        <v>1555.5557914894252</v>
      </c>
      <c r="Q753" s="81" t="str">
        <f>IF(L753&lt;0,"Braking","Not Braking")</f>
        <v>Not Braking</v>
      </c>
      <c r="R753" s="46">
        <f>(IF(L753&gt;0,(O753*((K753+K752)/2)),0)+R752)</f>
        <v>493206.53573061287</v>
      </c>
      <c r="S753" s="47">
        <f t="shared" si="68"/>
        <v>0.13700181548072579</v>
      </c>
      <c r="T753" s="56">
        <f>IF(L753&lt;0,((O753*((K753+K752)/2))+((N753*((K753+K752)/2))+C$17*((K753+K752)/2))),0)</f>
        <v>0</v>
      </c>
      <c r="U753" s="57">
        <f>IF(L753&lt;0,((O753*((K753+K752)/2))+((N753*((K753+K752)/2))+C$17*((K753+K752)/2))),0)+U752</f>
        <v>-252899.98753858032</v>
      </c>
      <c r="V753" s="58">
        <f t="shared" si="69"/>
        <v>-7.0249996538494536E-2</v>
      </c>
      <c r="W753" s="52">
        <f t="shared" si="72"/>
        <v>-126894.41096582935</v>
      </c>
      <c r="X753" s="53">
        <f t="shared" si="70"/>
        <v>-3.524844749050815E-2</v>
      </c>
      <c r="Y753" s="50">
        <f t="shared" si="71"/>
        <v>25.72845284336185</v>
      </c>
    </row>
    <row r="754" spans="7:25" x14ac:dyDescent="0.3">
      <c r="G754" s="38" t="s">
        <v>12</v>
      </c>
      <c r="H754" s="22">
        <v>162</v>
      </c>
      <c r="I754" s="22">
        <v>752</v>
      </c>
      <c r="J754" s="23">
        <v>49.7</v>
      </c>
      <c r="K754" s="24">
        <f t="shared" si="67"/>
        <v>13.805555555555555</v>
      </c>
      <c r="L754" s="24">
        <f>K754-K753</f>
        <v>-2.7777777777776791E-2</v>
      </c>
      <c r="M754" s="25">
        <f>$C$5*L754</f>
        <v>-8.0236111111108261</v>
      </c>
      <c r="N754" s="25">
        <f>(0.5*$C$9*$C$8*$C$7*K754^2)*-1</f>
        <v>-55.553665349435619</v>
      </c>
      <c r="O754" s="25">
        <f>M754-N754-C$17</f>
        <v>104.2024242383248</v>
      </c>
      <c r="P754" s="77">
        <f>O754*K754</f>
        <v>1438.5723568457618</v>
      </c>
      <c r="Q754" s="81" t="str">
        <f>IF(L754&lt;0,"Braking","Not Braking")</f>
        <v>Braking</v>
      </c>
      <c r="R754" s="46">
        <f>(IF(L754&gt;0,(O754*((K754+K753)/2)),0)+R753)</f>
        <v>493206.53573061287</v>
      </c>
      <c r="S754" s="47">
        <f t="shared" si="68"/>
        <v>0.13700181548072579</v>
      </c>
      <c r="T754" s="56">
        <f>IF(L754&lt;0,((O754*((K754+K753)/2))+((N754*((K754+K753)/2))+C$17*((K754+K753)/2))),0)</f>
        <v>-110.88184799382316</v>
      </c>
      <c r="U754" s="57">
        <f>IF(L754&lt;0,((O754*((K754+K753)/2))+((N754*((K754+K753)/2))+C$17*((K754+K753)/2))),0)+U753</f>
        <v>-253010.86938657414</v>
      </c>
      <c r="V754" s="58">
        <f t="shared" si="69"/>
        <v>-7.0280797051826147E-2</v>
      </c>
      <c r="W754" s="52">
        <f t="shared" si="72"/>
        <v>-126950.0467407652</v>
      </c>
      <c r="X754" s="53">
        <f t="shared" si="70"/>
        <v>-3.5263901872434777E-2</v>
      </c>
      <c r="Y754" s="50">
        <f t="shared" si="71"/>
        <v>25.739733264626636</v>
      </c>
    </row>
    <row r="755" spans="7:25" x14ac:dyDescent="0.3">
      <c r="G755" s="38" t="s">
        <v>12</v>
      </c>
      <c r="H755" s="22">
        <v>163</v>
      </c>
      <c r="I755" s="22">
        <v>753</v>
      </c>
      <c r="J755" s="23">
        <v>49.3</v>
      </c>
      <c r="K755" s="24">
        <f t="shared" si="67"/>
        <v>13.694444444444443</v>
      </c>
      <c r="L755" s="24">
        <f>K755-K754</f>
        <v>-0.11111111111111249</v>
      </c>
      <c r="M755" s="25">
        <f>$C$5*L755</f>
        <v>-32.094444444444846</v>
      </c>
      <c r="N755" s="25">
        <f>(0.5*$C$9*$C$8*$C$7*K755^2)*-1</f>
        <v>-54.663039846786859</v>
      </c>
      <c r="O755" s="25">
        <f>M755-N755-C$17</f>
        <v>79.240965402342027</v>
      </c>
      <c r="P755" s="77">
        <f>O755*K755</f>
        <v>1085.1609984265172</v>
      </c>
      <c r="Q755" s="81" t="str">
        <f>IF(L755&lt;0,"Braking","Not Braking")</f>
        <v>Braking</v>
      </c>
      <c r="R755" s="46">
        <f>(IF(L755&gt;0,(O755*((K755+K754)/2)),0)+R754)</f>
        <v>493206.53573061287</v>
      </c>
      <c r="S755" s="47">
        <f t="shared" si="68"/>
        <v>0.13700181548072579</v>
      </c>
      <c r="T755" s="56">
        <f>IF(L755&lt;0,((O755*((K755+K754)/2))+((N755*((K755+K754)/2))+C$17*((K755+K754)/2))),0)</f>
        <v>-441.29861111111654</v>
      </c>
      <c r="U755" s="57">
        <f>IF(L755&lt;0,((O755*((K755+K754)/2))+((N755*((K755+K754)/2))+C$17*((K755+K754)/2))),0)+U754</f>
        <v>-253452.16799768526</v>
      </c>
      <c r="V755" s="58">
        <f t="shared" si="69"/>
        <v>-7.0403379999357016E-2</v>
      </c>
      <c r="W755" s="52">
        <f t="shared" si="72"/>
        <v>-127171.47153347477</v>
      </c>
      <c r="X755" s="53">
        <f t="shared" si="70"/>
        <v>-3.532540875929855E-2</v>
      </c>
      <c r="Y755" s="50">
        <f t="shared" si="71"/>
        <v>25.784628207549797</v>
      </c>
    </row>
    <row r="756" spans="7:25" x14ac:dyDescent="0.3">
      <c r="G756" s="38" t="s">
        <v>12</v>
      </c>
      <c r="H756" s="22">
        <v>164</v>
      </c>
      <c r="I756" s="22">
        <v>754</v>
      </c>
      <c r="J756" s="23">
        <v>48.5</v>
      </c>
      <c r="K756" s="24">
        <f t="shared" si="67"/>
        <v>13.472222222222221</v>
      </c>
      <c r="L756" s="24">
        <f>K756-K755</f>
        <v>-0.22222222222222143</v>
      </c>
      <c r="M756" s="25">
        <f>$C$5*L756</f>
        <v>-64.18888888888867</v>
      </c>
      <c r="N756" s="25">
        <f>(0.5*$C$9*$C$8*$C$7*K756^2)*-1</f>
        <v>-52.903379762765695</v>
      </c>
      <c r="O756" s="25">
        <f>M756-N756-C$17</f>
        <v>45.386860873877033</v>
      </c>
      <c r="P756" s="77">
        <f>O756*K756</f>
        <v>611.46187566195442</v>
      </c>
      <c r="Q756" s="81" t="str">
        <f>IF(L756&lt;0,"Braking","Not Braking")</f>
        <v>Braking</v>
      </c>
      <c r="R756" s="46">
        <f>(IF(L756&gt;0,(O756*((K756+K755)/2)),0)+R755)</f>
        <v>493206.53573061287</v>
      </c>
      <c r="S756" s="47">
        <f t="shared" si="68"/>
        <v>0.13700181548072579</v>
      </c>
      <c r="T756" s="56">
        <f>IF(L756&lt;0,((O756*((K756+K755)/2))+((N756*((K756+K755)/2))+C$17*((K756+K755)/2))),0)</f>
        <v>-871.899074074071</v>
      </c>
      <c r="U756" s="57">
        <f>IF(L756&lt;0,((O756*((K756+K755)/2))+((N756*((K756+K755)/2))+C$17*((K756+K755)/2))),0)+U755</f>
        <v>-254324.06707175935</v>
      </c>
      <c r="V756" s="58">
        <f t="shared" si="69"/>
        <v>-7.0645574186599822E-2</v>
      </c>
      <c r="W756" s="52">
        <f t="shared" si="72"/>
        <v>-127608.95324513126</v>
      </c>
      <c r="X756" s="53">
        <f t="shared" si="70"/>
        <v>-3.5446931456980905E-2</v>
      </c>
      <c r="Y756" s="50">
        <f t="shared" si="71"/>
        <v>25.873329731143439</v>
      </c>
    </row>
    <row r="757" spans="7:25" x14ac:dyDescent="0.3">
      <c r="G757" s="38" t="s">
        <v>12</v>
      </c>
      <c r="H757" s="22">
        <v>165</v>
      </c>
      <c r="I757" s="22">
        <v>755</v>
      </c>
      <c r="J757" s="23">
        <v>47.6</v>
      </c>
      <c r="K757" s="24">
        <f t="shared" si="67"/>
        <v>13.222222222222221</v>
      </c>
      <c r="L757" s="24">
        <f>K757-K756</f>
        <v>-0.25</v>
      </c>
      <c r="M757" s="25">
        <f>$C$5*L757</f>
        <v>-72.212500000000006</v>
      </c>
      <c r="N757" s="25">
        <f>(0.5*$C$9*$C$8*$C$7*K757^2)*-1</f>
        <v>-50.958172699026044</v>
      </c>
      <c r="O757" s="25">
        <f>M757-N757-C$17</f>
        <v>35.418042699026046</v>
      </c>
      <c r="P757" s="77">
        <f>O757*K757</f>
        <v>468.30523124267768</v>
      </c>
      <c r="Q757" s="81" t="str">
        <f>IF(L757&lt;0,"Braking","Not Braking")</f>
        <v>Braking</v>
      </c>
      <c r="R757" s="46">
        <f>(IF(L757&gt;0,(O757*((K757+K756)/2)),0)+R756)</f>
        <v>493206.53573061287</v>
      </c>
      <c r="S757" s="47">
        <f t="shared" si="68"/>
        <v>0.13700181548072579</v>
      </c>
      <c r="T757" s="56">
        <f>IF(L757&lt;0,((O757*((K757+K756)/2))+((N757*((K757+K756)/2))+C$17*((K757+K756)/2))),0)</f>
        <v>-963.83628472222233</v>
      </c>
      <c r="U757" s="57">
        <f>IF(L757&lt;0,((O757*((K757+K756)/2))+((N757*((K757+K756)/2))+C$17*((K757+K756)/2))),0)+U756</f>
        <v>-255287.90335648158</v>
      </c>
      <c r="V757" s="58">
        <f t="shared" si="69"/>
        <v>-7.0913306487911554E-2</v>
      </c>
      <c r="W757" s="52">
        <f t="shared" si="72"/>
        <v>-128092.56512193556</v>
      </c>
      <c r="X757" s="53">
        <f t="shared" si="70"/>
        <v>-3.5581268089426549E-2</v>
      </c>
      <c r="Y757" s="50">
        <f t="shared" si="71"/>
        <v>25.971384367846078</v>
      </c>
    </row>
    <row r="758" spans="7:25" x14ac:dyDescent="0.3">
      <c r="G758" s="38" t="s">
        <v>12</v>
      </c>
      <c r="H758" s="22">
        <v>166</v>
      </c>
      <c r="I758" s="22">
        <v>756</v>
      </c>
      <c r="J758" s="23">
        <v>46.3</v>
      </c>
      <c r="K758" s="24">
        <f t="shared" si="67"/>
        <v>12.861111111111111</v>
      </c>
      <c r="L758" s="24">
        <f>K758-K757</f>
        <v>-0.36111111111111072</v>
      </c>
      <c r="M758" s="25">
        <f>$C$5*L758</f>
        <v>-104.30694444444434</v>
      </c>
      <c r="N758" s="25">
        <f>(0.5*$C$9*$C$8*$C$7*K758^2)*-1</f>
        <v>-48.212752115482289</v>
      </c>
      <c r="O758" s="25">
        <f>M758-N758-C$17</f>
        <v>0.57817767103795603</v>
      </c>
      <c r="P758" s="77">
        <f>O758*K758</f>
        <v>7.4360072691826007</v>
      </c>
      <c r="Q758" s="81" t="str">
        <f>IF(L758&lt;0,"Braking","Not Braking")</f>
        <v>Braking</v>
      </c>
      <c r="R758" s="46">
        <f>(IF(L758&gt;0,(O758*((K758+K757)/2)),0)+R757)</f>
        <v>493206.53573061287</v>
      </c>
      <c r="S758" s="47">
        <f t="shared" si="68"/>
        <v>0.13700181548072579</v>
      </c>
      <c r="T758" s="56">
        <f>IF(L758&lt;0,((O758*((K758+K757)/2))+((N758*((K758+K757)/2))+C$17*((K758+K757)/2))),0)</f>
        <v>-1360.3364004629616</v>
      </c>
      <c r="U758" s="57">
        <f>IF(L758&lt;0,((O758*((K758+K757)/2))+((N758*((K758+K757)/2))+C$17*((K758+K757)/2))),0)+U757</f>
        <v>-256648.23975694453</v>
      </c>
      <c r="V758" s="58">
        <f t="shared" si="69"/>
        <v>-7.1291177710262374E-2</v>
      </c>
      <c r="W758" s="52">
        <f t="shared" si="72"/>
        <v>-128775.12382006833</v>
      </c>
      <c r="X758" s="53">
        <f t="shared" si="70"/>
        <v>-3.5770867727796758E-2</v>
      </c>
      <c r="Y758" s="50">
        <f t="shared" si="71"/>
        <v>26.109776430538766</v>
      </c>
    </row>
    <row r="759" spans="7:25" x14ac:dyDescent="0.3">
      <c r="G759" s="38" t="s">
        <v>12</v>
      </c>
      <c r="H759" s="22">
        <v>167</v>
      </c>
      <c r="I759" s="22">
        <v>757</v>
      </c>
      <c r="J759" s="23">
        <v>43.7</v>
      </c>
      <c r="K759" s="24">
        <f t="shared" si="67"/>
        <v>12.138888888888889</v>
      </c>
      <c r="L759" s="24">
        <f>K759-K758</f>
        <v>-0.72222222222222143</v>
      </c>
      <c r="M759" s="25">
        <f>$C$5*L759</f>
        <v>-208.61388888888868</v>
      </c>
      <c r="N759" s="25">
        <f>(0.5*$C$9*$C$8*$C$7*K759^2)*-1</f>
        <v>-42.949965054376037</v>
      </c>
      <c r="O759" s="25">
        <f>M759-N759-C$17</f>
        <v>-108.99155383451264</v>
      </c>
      <c r="P759" s="77">
        <f>O759*K759</f>
        <v>-1323.0363618245008</v>
      </c>
      <c r="Q759" s="81" t="str">
        <f>IF(L759&lt;0,"Braking","Not Braking")</f>
        <v>Braking</v>
      </c>
      <c r="R759" s="46">
        <f>(IF(L759&gt;0,(O759*((K759+K758)/2)),0)+R758)</f>
        <v>493206.53573061287</v>
      </c>
      <c r="S759" s="47">
        <f t="shared" si="68"/>
        <v>0.13700181548072579</v>
      </c>
      <c r="T759" s="56">
        <f>IF(L759&lt;0,((O759*((K759+K758)/2))+((N759*((K759+K758)/2))+C$17*((K759+K758)/2))),0)</f>
        <v>-2607.6736111111086</v>
      </c>
      <c r="U759" s="57">
        <f>IF(L759&lt;0,((O759*((K759+K758)/2))+((N759*((K759+K758)/2))+C$17*((K759+K758)/2))),0)+U758</f>
        <v>-259255.91336805563</v>
      </c>
      <c r="V759" s="58">
        <f t="shared" si="69"/>
        <v>-7.2015531491126564E-2</v>
      </c>
      <c r="W759" s="52">
        <f t="shared" si="72"/>
        <v>-130083.54304971579</v>
      </c>
      <c r="X759" s="53">
        <f t="shared" si="70"/>
        <v>-3.6134317513809945E-2</v>
      </c>
      <c r="Y759" s="50">
        <f t="shared" si="71"/>
        <v>26.375064729630193</v>
      </c>
    </row>
    <row r="760" spans="7:25" x14ac:dyDescent="0.3">
      <c r="G760" s="38" t="s">
        <v>12</v>
      </c>
      <c r="H760" s="22">
        <v>168</v>
      </c>
      <c r="I760" s="22">
        <v>758</v>
      </c>
      <c r="J760" s="23">
        <v>39.299999999999997</v>
      </c>
      <c r="K760" s="24">
        <f t="shared" si="67"/>
        <v>10.916666666666666</v>
      </c>
      <c r="L760" s="24">
        <f>K760-K759</f>
        <v>-1.2222222222222232</v>
      </c>
      <c r="M760" s="25">
        <f>$C$5*L760</f>
        <v>-353.03888888888918</v>
      </c>
      <c r="N760" s="25">
        <f>(0.5*$C$9*$C$8*$C$7*K760^2)*-1</f>
        <v>-34.736418752170898</v>
      </c>
      <c r="O760" s="25">
        <f>M760-N760-C$17</f>
        <v>-261.63010013671828</v>
      </c>
      <c r="P760" s="77">
        <f>O760*K760</f>
        <v>-2856.1285931591742</v>
      </c>
      <c r="Q760" s="81" t="str">
        <f>IF(L760&lt;0,"Braking","Not Braking")</f>
        <v>Braking</v>
      </c>
      <c r="R760" s="46">
        <f>(IF(L760&gt;0,(O760*((K760+K759)/2)),0)+R759)</f>
        <v>493206.53573061287</v>
      </c>
      <c r="S760" s="47">
        <f t="shared" si="68"/>
        <v>0.13700181548072579</v>
      </c>
      <c r="T760" s="56">
        <f>IF(L760&lt;0,((O760*((K760+K759)/2))+((N760*((K760+K759)/2))+C$17*((K760+K759)/2))),0)</f>
        <v>-4069.7538580246951</v>
      </c>
      <c r="U760" s="57">
        <f>IF(L760&lt;0,((O760*((K760+K759)/2))+((N760*((K760+K759)/2))+C$17*((K760+K759)/2))),0)+U759</f>
        <v>-263325.66722608032</v>
      </c>
      <c r="V760" s="58">
        <f t="shared" si="69"/>
        <v>-7.3146018673911198E-2</v>
      </c>
      <c r="W760" s="52">
        <f t="shared" si="72"/>
        <v>-132125.57169359294</v>
      </c>
      <c r="X760" s="53">
        <f t="shared" si="70"/>
        <v>-3.6701547692664704E-2</v>
      </c>
      <c r="Y760" s="50">
        <f t="shared" si="71"/>
        <v>26.789095869921585</v>
      </c>
    </row>
    <row r="761" spans="7:25" x14ac:dyDescent="0.3">
      <c r="G761" s="38" t="s">
        <v>12</v>
      </c>
      <c r="H761" s="22">
        <v>169</v>
      </c>
      <c r="I761" s="22">
        <v>759</v>
      </c>
      <c r="J761" s="23">
        <v>34.1</v>
      </c>
      <c r="K761" s="24">
        <f t="shared" si="67"/>
        <v>9.4722222222222232</v>
      </c>
      <c r="L761" s="24">
        <f>K761-K760</f>
        <v>-1.4444444444444429</v>
      </c>
      <c r="M761" s="25">
        <f>$C$5*L761</f>
        <v>-417.22777777777736</v>
      </c>
      <c r="N761" s="25">
        <f>(0.5*$C$9*$C$8*$C$7*K761^2)*-1</f>
        <v>-26.15222830138871</v>
      </c>
      <c r="O761" s="25">
        <f>M761-N761-C$17</f>
        <v>-334.40317947638863</v>
      </c>
      <c r="P761" s="77">
        <f>O761*K761</f>
        <v>-3167.5412278180147</v>
      </c>
      <c r="Q761" s="81" t="str">
        <f>IF(L761&lt;0,"Braking","Not Braking")</f>
        <v>Braking</v>
      </c>
      <c r="R761" s="46">
        <f>(IF(L761&gt;0,(O761*((K761+K760)/2)),0)+R760)</f>
        <v>493206.53573061287</v>
      </c>
      <c r="S761" s="47">
        <f t="shared" si="68"/>
        <v>0.13700181548072579</v>
      </c>
      <c r="T761" s="56">
        <f>IF(L761&lt;0,((O761*((K761+K760)/2))+((N761*((K761+K760)/2))+C$17*((K761+K760)/2))),0)</f>
        <v>-4253.4054012345632</v>
      </c>
      <c r="U761" s="57">
        <f>IF(L761&lt;0,((O761*((K761+K760)/2))+((N761*((K761+K760)/2))+C$17*((K761+K760)/2))),0)+U760</f>
        <v>-267579.07262731489</v>
      </c>
      <c r="V761" s="58">
        <f t="shared" si="69"/>
        <v>-7.4327520174254133E-2</v>
      </c>
      <c r="W761" s="52">
        <f t="shared" si="72"/>
        <v>-134259.74883706236</v>
      </c>
      <c r="X761" s="53">
        <f t="shared" si="70"/>
        <v>-3.729437467696177E-2</v>
      </c>
      <c r="Y761" s="50">
        <f t="shared" si="71"/>
        <v>27.221810562217374</v>
      </c>
    </row>
    <row r="762" spans="7:25" x14ac:dyDescent="0.3">
      <c r="G762" s="38" t="s">
        <v>12</v>
      </c>
      <c r="H762" s="22">
        <v>170</v>
      </c>
      <c r="I762" s="22">
        <v>760</v>
      </c>
      <c r="J762" s="23">
        <v>29</v>
      </c>
      <c r="K762" s="24">
        <f t="shared" si="67"/>
        <v>8.0555555555555554</v>
      </c>
      <c r="L762" s="24">
        <f>K762-K761</f>
        <v>-1.4166666666666679</v>
      </c>
      <c r="M762" s="25">
        <f>$C$5*L762</f>
        <v>-409.20416666666705</v>
      </c>
      <c r="N762" s="25">
        <f>(0.5*$C$9*$C$8*$C$7*K762^2)*-1</f>
        <v>-18.914546659787845</v>
      </c>
      <c r="O762" s="25">
        <f>M762-N762-C$17</f>
        <v>-333.6172500068792</v>
      </c>
      <c r="P762" s="77">
        <f>O762*K762</f>
        <v>-2687.4722917220824</v>
      </c>
      <c r="Q762" s="81" t="str">
        <f>IF(L762&lt;0,"Braking","Not Braking")</f>
        <v>Braking</v>
      </c>
      <c r="R762" s="46">
        <f>(IF(L762&gt;0,(O762*((K762+K761)/2)),0)+R761)</f>
        <v>493206.53573061287</v>
      </c>
      <c r="S762" s="47">
        <f t="shared" si="68"/>
        <v>0.13700181548072579</v>
      </c>
      <c r="T762" s="56">
        <f>IF(L762&lt;0,((O762*((K762+K761)/2))+((N762*((K762+K761)/2))+C$17*((K762+K761)/2))),0)</f>
        <v>-3586.2198495370408</v>
      </c>
      <c r="U762" s="57">
        <f>IF(L762&lt;0,((O762*((K762+K761)/2))+((N762*((K762+K761)/2))+C$17*((K762+K761)/2))),0)+U761</f>
        <v>-271165.29247685196</v>
      </c>
      <c r="V762" s="58">
        <f t="shared" si="69"/>
        <v>-7.5323692354681102E-2</v>
      </c>
      <c r="W762" s="52">
        <f t="shared" si="72"/>
        <v>-136059.16076993779</v>
      </c>
      <c r="X762" s="53">
        <f t="shared" si="70"/>
        <v>-3.7794211324982722E-2</v>
      </c>
      <c r="Y762" s="50">
        <f t="shared" si="71"/>
        <v>27.586649996108868</v>
      </c>
    </row>
    <row r="763" spans="7:25" x14ac:dyDescent="0.3">
      <c r="G763" s="38" t="s">
        <v>12</v>
      </c>
      <c r="H763" s="22">
        <v>171</v>
      </c>
      <c r="I763" s="22">
        <v>761</v>
      </c>
      <c r="J763" s="23">
        <v>23.7</v>
      </c>
      <c r="K763" s="24">
        <f t="shared" si="67"/>
        <v>6.583333333333333</v>
      </c>
      <c r="L763" s="24">
        <f>K763-K762</f>
        <v>-1.4722222222222223</v>
      </c>
      <c r="M763" s="25">
        <f>$C$5*L763</f>
        <v>-425.25138888888893</v>
      </c>
      <c r="N763" s="25">
        <f>(0.5*$C$9*$C$8*$C$7*K763^2)*-1</f>
        <v>-12.632713095524652</v>
      </c>
      <c r="O763" s="25">
        <f>M763-N763-C$17</f>
        <v>-355.94630579336427</v>
      </c>
      <c r="P763" s="77">
        <f>O763*K763</f>
        <v>-2343.3131798063146</v>
      </c>
      <c r="Q763" s="81" t="str">
        <f>IF(L763&lt;0,"Braking","Not Braking")</f>
        <v>Braking</v>
      </c>
      <c r="R763" s="46">
        <f>(IF(L763&gt;0,(O763*((K763+K762)/2)),0)+R762)</f>
        <v>493206.53573061287</v>
      </c>
      <c r="S763" s="47">
        <f t="shared" si="68"/>
        <v>0.13700181548072579</v>
      </c>
      <c r="T763" s="56">
        <f>IF(L763&lt;0,((O763*((K763+K762)/2))+((N763*((K763+K762)/2))+C$17*((K763+K762)/2))),0)</f>
        <v>-3112.6039158950621</v>
      </c>
      <c r="U763" s="57">
        <f>IF(L763&lt;0,((O763*((K763+K762)/2))+((N763*((K763+K762)/2))+C$17*((K763+K762)/2))),0)+U762</f>
        <v>-274277.896392747</v>
      </c>
      <c r="V763" s="58">
        <f t="shared" si="69"/>
        <v>-7.6188304553540837E-2</v>
      </c>
      <c r="W763" s="52">
        <f t="shared" si="72"/>
        <v>-137620.93245811228</v>
      </c>
      <c r="X763" s="53">
        <f t="shared" si="70"/>
        <v>-3.8228036793920075E-2</v>
      </c>
      <c r="Y763" s="50">
        <f t="shared" si="71"/>
        <v>27.903306726105555</v>
      </c>
    </row>
    <row r="764" spans="7:25" x14ac:dyDescent="0.3">
      <c r="G764" s="38" t="s">
        <v>12</v>
      </c>
      <c r="H764" s="22">
        <v>172</v>
      </c>
      <c r="I764" s="22">
        <v>762</v>
      </c>
      <c r="J764" s="23">
        <v>18.399999999999999</v>
      </c>
      <c r="K764" s="24">
        <f t="shared" si="67"/>
        <v>5.1111111111111107</v>
      </c>
      <c r="L764" s="24">
        <f>K764-K763</f>
        <v>-1.4722222222222223</v>
      </c>
      <c r="M764" s="25">
        <f>$C$5*L764</f>
        <v>-425.25138888888893</v>
      </c>
      <c r="N764" s="25">
        <f>(0.5*$C$9*$C$8*$C$7*K764^2)*-1</f>
        <v>-7.6143982367868865</v>
      </c>
      <c r="O764" s="25">
        <f>M764-N764-C$17</f>
        <v>-360.96462065210204</v>
      </c>
      <c r="P764" s="77">
        <f>O764*K764</f>
        <v>-1844.9302833329659</v>
      </c>
      <c r="Q764" s="81" t="str">
        <f>IF(L764&lt;0,"Braking","Not Braking")</f>
        <v>Braking</v>
      </c>
      <c r="R764" s="46">
        <f>(IF(L764&gt;0,(O764*((K764+K763)/2)),0)+R763)</f>
        <v>493206.53573061287</v>
      </c>
      <c r="S764" s="47">
        <f t="shared" si="68"/>
        <v>0.13700181548072579</v>
      </c>
      <c r="T764" s="56">
        <f>IF(L764&lt;0,((O764*((K764+K763)/2))+((N764*((K764+K763)/2))+C$17*((K764+K763)/2))),0)</f>
        <v>-2486.5393711419752</v>
      </c>
      <c r="U764" s="57">
        <f>IF(L764&lt;0,((O764*((K764+K763)/2))+((N764*((K764+K763)/2))+C$17*((K764+K763)/2))),0)+U763</f>
        <v>-276764.43576388899</v>
      </c>
      <c r="V764" s="58">
        <f t="shared" si="69"/>
        <v>-7.6879009934413614E-2</v>
      </c>
      <c r="W764" s="52">
        <f t="shared" si="72"/>
        <v>-138868.57170046799</v>
      </c>
      <c r="X764" s="53">
        <f t="shared" si="70"/>
        <v>-3.8574603250129999E-2</v>
      </c>
      <c r="Y764" s="50">
        <f t="shared" si="71"/>
        <v>28.156271590106702</v>
      </c>
    </row>
    <row r="765" spans="7:25" x14ac:dyDescent="0.3">
      <c r="G765" s="38" t="s">
        <v>12</v>
      </c>
      <c r="H765" s="22">
        <v>173</v>
      </c>
      <c r="I765" s="22">
        <v>763</v>
      </c>
      <c r="J765" s="23">
        <v>14.3</v>
      </c>
      <c r="K765" s="24">
        <f t="shared" si="67"/>
        <v>3.9722222222222223</v>
      </c>
      <c r="L765" s="24">
        <f>K765-K764</f>
        <v>-1.1388888888888884</v>
      </c>
      <c r="M765" s="25">
        <f>$C$5*L765</f>
        <v>-328.96805555555545</v>
      </c>
      <c r="N765" s="25">
        <f>(0.5*$C$9*$C$8*$C$7*K765^2)*-1</f>
        <v>-4.5990911372889611</v>
      </c>
      <c r="O765" s="25">
        <f>M765-N765-C$17</f>
        <v>-267.6965944182665</v>
      </c>
      <c r="P765" s="77">
        <f>O765*K765</f>
        <v>-1063.3503611614476</v>
      </c>
      <c r="Q765" s="81" t="str">
        <f>IF(L765&lt;0,"Braking","Not Braking")</f>
        <v>Braking</v>
      </c>
      <c r="R765" s="46">
        <f>(IF(L765&gt;0,(O765*((K765+K764)/2)),0)+R764)</f>
        <v>493206.53573061287</v>
      </c>
      <c r="S765" s="47">
        <f t="shared" si="68"/>
        <v>0.13700181548072579</v>
      </c>
      <c r="T765" s="56">
        <f>IF(L765&lt;0,((O765*((K765+K764)/2))+((N765*((K765+K764)/2))+C$17*((K765+K764)/2))),0)</f>
        <v>-1494.0632523148142</v>
      </c>
      <c r="U765" s="57">
        <f>IF(L765&lt;0,((O765*((K765+K764)/2))+((N765*((K765+K764)/2))+C$17*((K765+K764)/2))),0)+U764</f>
        <v>-278258.4990162038</v>
      </c>
      <c r="V765" s="58">
        <f t="shared" si="69"/>
        <v>-7.7294027504501053E-2</v>
      </c>
      <c r="W765" s="52">
        <f t="shared" si="72"/>
        <v>-139618.22882063396</v>
      </c>
      <c r="X765" s="53">
        <f t="shared" si="70"/>
        <v>-3.878284133906499E-2</v>
      </c>
      <c r="Y765" s="50">
        <f t="shared" si="71"/>
        <v>28.308268180957924</v>
      </c>
    </row>
    <row r="766" spans="7:25" x14ac:dyDescent="0.3">
      <c r="G766" s="38" t="s">
        <v>12</v>
      </c>
      <c r="H766" s="22">
        <v>174</v>
      </c>
      <c r="I766" s="22">
        <v>764</v>
      </c>
      <c r="J766" s="23">
        <v>12</v>
      </c>
      <c r="K766" s="24">
        <f t="shared" si="67"/>
        <v>3.333333333333333</v>
      </c>
      <c r="L766" s="24">
        <f>K766-K765</f>
        <v>-0.63888888888888928</v>
      </c>
      <c r="M766" s="25">
        <f>$C$5*L766</f>
        <v>-184.5430555555557</v>
      </c>
      <c r="N766" s="25">
        <f>(0.5*$C$9*$C$8*$C$7*K766^2)*-1</f>
        <v>-3.2386381914499989</v>
      </c>
      <c r="O766" s="25">
        <f>M766-N766-C$17</f>
        <v>-124.63204736410569</v>
      </c>
      <c r="P766" s="77">
        <f>O766*K766</f>
        <v>-415.44015788035227</v>
      </c>
      <c r="Q766" s="81" t="str">
        <f>IF(L766&lt;0,"Braking","Not Braking")</f>
        <v>Braking</v>
      </c>
      <c r="R766" s="46">
        <f>(IF(L766&gt;0,(O766*((K766+K765)/2)),0)+R765)</f>
        <v>493206.53573061287</v>
      </c>
      <c r="S766" s="47">
        <f t="shared" si="68"/>
        <v>0.13700181548072579</v>
      </c>
      <c r="T766" s="56">
        <f>IF(L766&lt;0,((O766*((K766+K765)/2))+((N766*((K766+K765)/2))+C$17*((K766+K765)/2))),0)</f>
        <v>-674.09477237654369</v>
      </c>
      <c r="U766" s="57">
        <f>IF(L766&lt;0,((O766*((K766+K765)/2))+((N766*((K766+K765)/2))+C$17*((K766+K765)/2))),0)+U765</f>
        <v>-278932.59378858033</v>
      </c>
      <c r="V766" s="58">
        <f t="shared" si="69"/>
        <v>-7.7481276052383419E-2</v>
      </c>
      <c r="W766" s="52">
        <f t="shared" si="72"/>
        <v>-139956.46078303299</v>
      </c>
      <c r="X766" s="53">
        <f t="shared" si="70"/>
        <v>-3.8876794661953609E-2</v>
      </c>
      <c r="Y766" s="50">
        <f t="shared" si="71"/>
        <v>28.376846339983736</v>
      </c>
    </row>
    <row r="767" spans="7:25" x14ac:dyDescent="0.3">
      <c r="G767" s="38" t="s">
        <v>12</v>
      </c>
      <c r="H767" s="22">
        <v>175</v>
      </c>
      <c r="I767" s="22">
        <v>765</v>
      </c>
      <c r="J767" s="23">
        <v>12.8</v>
      </c>
      <c r="K767" s="24">
        <f t="shared" si="67"/>
        <v>3.5555555555555558</v>
      </c>
      <c r="L767" s="24">
        <f>K767-K766</f>
        <v>0.22222222222222276</v>
      </c>
      <c r="M767" s="25">
        <f>$C$5*L767</f>
        <v>64.188888888889053</v>
      </c>
      <c r="N767" s="25">
        <f>(0.5*$C$9*$C$8*$C$7*K767^2)*-1</f>
        <v>-3.684850564494222</v>
      </c>
      <c r="O767" s="25">
        <f>M767-N767-C$17</f>
        <v>124.54610945338328</v>
      </c>
      <c r="P767" s="77">
        <f>O767*K767</f>
        <v>442.83061138980725</v>
      </c>
      <c r="Q767" s="81" t="str">
        <f>IF(L767&lt;0,"Braking","Not Braking")</f>
        <v>Not Braking</v>
      </c>
      <c r="R767" s="46">
        <f>(IF(L767&gt;0,(O767*((K767+K766)/2)),0)+R766)</f>
        <v>493635.52788539673</v>
      </c>
      <c r="S767" s="47">
        <f t="shared" si="68"/>
        <v>0.13712097996816575</v>
      </c>
      <c r="T767" s="56">
        <f>IF(L767&lt;0,((O767*((K767+K766)/2))+((N767*((K767+K766)/2))+C$17*((K767+K766)/2))),0)</f>
        <v>0</v>
      </c>
      <c r="U767" s="57">
        <f>IF(L767&lt;0,((O767*((K767+K766)/2))+((N767*((K767+K766)/2))+C$17*((K767+K766)/2))),0)+U766</f>
        <v>-278932.59378858033</v>
      </c>
      <c r="V767" s="58">
        <f t="shared" si="69"/>
        <v>-7.7481276052383419E-2</v>
      </c>
      <c r="W767" s="52">
        <f t="shared" si="72"/>
        <v>-139956.46078303299</v>
      </c>
      <c r="X767" s="53">
        <f t="shared" si="70"/>
        <v>-3.8876794661953609E-2</v>
      </c>
      <c r="Y767" s="50">
        <f t="shared" si="71"/>
        <v>28.352185545187407</v>
      </c>
    </row>
    <row r="768" spans="7:25" x14ac:dyDescent="0.3">
      <c r="G768" s="38" t="s">
        <v>12</v>
      </c>
      <c r="H768" s="22">
        <v>176</v>
      </c>
      <c r="I768" s="22">
        <v>766</v>
      </c>
      <c r="J768" s="23">
        <v>16</v>
      </c>
      <c r="K768" s="24">
        <f t="shared" si="67"/>
        <v>4.4444444444444446</v>
      </c>
      <c r="L768" s="24">
        <f>K768-K767</f>
        <v>0.88888888888888884</v>
      </c>
      <c r="M768" s="25">
        <f>$C$5*L768</f>
        <v>256.75555555555559</v>
      </c>
      <c r="N768" s="25">
        <f>(0.5*$C$9*$C$8*$C$7*K768^2)*-1</f>
        <v>-5.7575790070222217</v>
      </c>
      <c r="O768" s="25">
        <f>M768-N768-C$17</f>
        <v>319.18550456257782</v>
      </c>
      <c r="P768" s="77">
        <f>O768*K768</f>
        <v>1418.6022425003459</v>
      </c>
      <c r="Q768" s="81" t="str">
        <f>IF(L768&lt;0,"Braking","Not Braking")</f>
        <v>Not Braking</v>
      </c>
      <c r="R768" s="46">
        <f>(IF(L768&gt;0,(O768*((K768+K767)/2)),0)+R767)</f>
        <v>494912.26990364701</v>
      </c>
      <c r="S768" s="47">
        <f t="shared" si="68"/>
        <v>0.13747563052879083</v>
      </c>
      <c r="T768" s="56">
        <f>IF(L768&lt;0,((O768*((K768+K767)/2))+((N768*((K768+K767)/2))+C$17*((K768+K767)/2))),0)</f>
        <v>0</v>
      </c>
      <c r="U768" s="57">
        <f>IF(L768&lt;0,((O768*((K768+K767)/2))+((N768*((K768+K767)/2))+C$17*((K768+K767)/2))),0)+U767</f>
        <v>-278932.59378858033</v>
      </c>
      <c r="V768" s="58">
        <f t="shared" si="69"/>
        <v>-7.7481276052383419E-2</v>
      </c>
      <c r="W768" s="52">
        <f t="shared" si="72"/>
        <v>-139956.46078303299</v>
      </c>
      <c r="X768" s="53">
        <f t="shared" si="70"/>
        <v>-3.8876794661953609E-2</v>
      </c>
      <c r="Y768" s="50">
        <f t="shared" si="71"/>
        <v>28.279044447671648</v>
      </c>
    </row>
    <row r="769" spans="7:25" x14ac:dyDescent="0.3">
      <c r="G769" s="38" t="s">
        <v>12</v>
      </c>
      <c r="H769" s="22">
        <v>177</v>
      </c>
      <c r="I769" s="22">
        <v>767</v>
      </c>
      <c r="J769" s="23">
        <v>19.100000000000001</v>
      </c>
      <c r="K769" s="24">
        <f t="shared" si="67"/>
        <v>5.3055555555555562</v>
      </c>
      <c r="L769" s="24">
        <f>K769-K768</f>
        <v>0.8611111111111116</v>
      </c>
      <c r="M769" s="25">
        <f>$C$5*L769</f>
        <v>248.73194444444459</v>
      </c>
      <c r="N769" s="25">
        <f>(0.5*$C$9*$C$8*$C$7*K769^2)*-1</f>
        <v>-8.2047749904366292</v>
      </c>
      <c r="O769" s="25">
        <f>M769-N769-C$17</f>
        <v>313.60908943488124</v>
      </c>
      <c r="P769" s="77">
        <f>O769*K769</f>
        <v>1663.8704467239534</v>
      </c>
      <c r="Q769" s="81" t="str">
        <f>IF(L769&lt;0,"Braking","Not Braking")</f>
        <v>Not Braking</v>
      </c>
      <c r="R769" s="46">
        <f>(IF(L769&gt;0,(O769*((K769+K768)/2)),0)+R768)</f>
        <v>496441.11421464209</v>
      </c>
      <c r="S769" s="47">
        <f t="shared" si="68"/>
        <v>0.13790030950406726</v>
      </c>
      <c r="T769" s="56">
        <f>IF(L769&lt;0,((O769*((K769+K768)/2))+((N769*((K769+K768)/2))+C$17*((K769+K768)/2))),0)</f>
        <v>0</v>
      </c>
      <c r="U769" s="57">
        <f>IF(L769&lt;0,((O769*((K769+K768)/2))+((N769*((K769+K768)/2))+C$17*((K769+K768)/2))),0)+U768</f>
        <v>-278932.59378858033</v>
      </c>
      <c r="V769" s="58">
        <f t="shared" si="69"/>
        <v>-7.7481276052383419E-2</v>
      </c>
      <c r="W769" s="52">
        <f t="shared" si="72"/>
        <v>-139956.46078303299</v>
      </c>
      <c r="X769" s="53">
        <f t="shared" si="70"/>
        <v>-3.8876794661953609E-2</v>
      </c>
      <c r="Y769" s="50">
        <f t="shared" si="71"/>
        <v>28.191956059973144</v>
      </c>
    </row>
    <row r="770" spans="7:25" x14ac:dyDescent="0.3">
      <c r="G770" s="38" t="s">
        <v>12</v>
      </c>
      <c r="H770" s="22">
        <v>178</v>
      </c>
      <c r="I770" s="22">
        <v>768</v>
      </c>
      <c r="J770" s="23">
        <v>22.4</v>
      </c>
      <c r="K770" s="24">
        <f t="shared" si="67"/>
        <v>6.2222222222222214</v>
      </c>
      <c r="L770" s="24">
        <f>K770-K769</f>
        <v>0.91666666666666519</v>
      </c>
      <c r="M770" s="25">
        <f>$C$5*L770</f>
        <v>264.77916666666624</v>
      </c>
      <c r="N770" s="25">
        <f>(0.5*$C$9*$C$8*$C$7*K770^2)*-1</f>
        <v>-11.28485485376355</v>
      </c>
      <c r="O770" s="25">
        <f>M770-N770-C$17</f>
        <v>332.73639152042978</v>
      </c>
      <c r="P770" s="77">
        <f>O770*K770</f>
        <v>2070.3597694604518</v>
      </c>
      <c r="Q770" s="81" t="str">
        <f>IF(L770&lt;0,"Braking","Not Braking")</f>
        <v>Not Braking</v>
      </c>
      <c r="R770" s="46">
        <f>(IF(L770&gt;0,(O770*((K770+K769)/2)),0)+R769)</f>
        <v>498358.9698046557</v>
      </c>
      <c r="S770" s="47">
        <f t="shared" si="68"/>
        <v>0.13843304716795993</v>
      </c>
      <c r="T770" s="56">
        <f>IF(L770&lt;0,((O770*((K770+K769)/2))+((N770*((K770+K769)/2))+C$17*((K770+K769)/2))),0)</f>
        <v>0</v>
      </c>
      <c r="U770" s="57">
        <f>IF(L770&lt;0,((O770*((K770+K769)/2))+((N770*((K770+K769)/2))+C$17*((K770+K769)/2))),0)+U769</f>
        <v>-278932.59378858033</v>
      </c>
      <c r="V770" s="58">
        <f t="shared" si="69"/>
        <v>-7.7481276052383419E-2</v>
      </c>
      <c r="W770" s="52">
        <f t="shared" si="72"/>
        <v>-139956.46078303299</v>
      </c>
      <c r="X770" s="53">
        <f t="shared" si="70"/>
        <v>-3.8876794661953609E-2</v>
      </c>
      <c r="Y770" s="50">
        <f t="shared" si="71"/>
        <v>28.083463780714617</v>
      </c>
    </row>
    <row r="771" spans="7:25" x14ac:dyDescent="0.3">
      <c r="G771" s="38" t="s">
        <v>12</v>
      </c>
      <c r="H771" s="22">
        <v>179</v>
      </c>
      <c r="I771" s="22">
        <v>769</v>
      </c>
      <c r="J771" s="23">
        <v>25.6</v>
      </c>
      <c r="K771" s="24">
        <f t="shared" ref="K771:K834" si="73">J771/3.6</f>
        <v>7.1111111111111116</v>
      </c>
      <c r="L771" s="24">
        <f>K771-K770</f>
        <v>0.88888888888889017</v>
      </c>
      <c r="M771" s="25">
        <f>$C$5*L771</f>
        <v>256.75555555555593</v>
      </c>
      <c r="N771" s="25">
        <f>(0.5*$C$9*$C$8*$C$7*K771^2)*-1</f>
        <v>-14.739402257976888</v>
      </c>
      <c r="O771" s="25">
        <f>M771-N771-C$17</f>
        <v>328.16732781353284</v>
      </c>
      <c r="P771" s="77">
        <f>O771*K771</f>
        <v>2333.634331118456</v>
      </c>
      <c r="Q771" s="81" t="str">
        <f>IF(L771&lt;0,"Braking","Not Braking")</f>
        <v>Not Braking</v>
      </c>
      <c r="R771" s="46">
        <f>(IF(L771&gt;0,(O771*((K771+K770)/2)),0)+R770)</f>
        <v>500546.75199007924</v>
      </c>
      <c r="S771" s="47">
        <f t="shared" ref="S771:S834" si="74">R771/3600000</f>
        <v>0.13904076444168867</v>
      </c>
      <c r="T771" s="56">
        <f>IF(L771&lt;0,((O771*((K771+K770)/2))+((N771*((K771+K770)/2))+C$17*((K771+K770)/2))),0)</f>
        <v>0</v>
      </c>
      <c r="U771" s="57">
        <f>IF(L771&lt;0,((O771*((K771+K770)/2))+((N771*((K771+K770)/2))+C$17*((K771+K770)/2))),0)+U770</f>
        <v>-278932.59378858033</v>
      </c>
      <c r="V771" s="58">
        <f t="shared" ref="V771:V834" si="75">U771/3600000</f>
        <v>-7.7481276052383419E-2</v>
      </c>
      <c r="W771" s="52">
        <f t="shared" si="72"/>
        <v>-139956.46078303299</v>
      </c>
      <c r="X771" s="53">
        <f t="shared" ref="X771:X834" si="76">W771/3600000</f>
        <v>-3.8876794661953609E-2</v>
      </c>
      <c r="Y771" s="50">
        <f t="shared" si="71"/>
        <v>27.960717001277619</v>
      </c>
    </row>
    <row r="772" spans="7:25" x14ac:dyDescent="0.3">
      <c r="G772" s="38" t="s">
        <v>12</v>
      </c>
      <c r="H772" s="22">
        <v>180</v>
      </c>
      <c r="I772" s="22">
        <v>770</v>
      </c>
      <c r="J772" s="23">
        <v>30.1</v>
      </c>
      <c r="K772" s="24">
        <f t="shared" si="73"/>
        <v>8.3611111111111107</v>
      </c>
      <c r="L772" s="24">
        <f>K772-K771</f>
        <v>1.2499999999999991</v>
      </c>
      <c r="M772" s="25">
        <f>$C$5*L772</f>
        <v>361.06249999999977</v>
      </c>
      <c r="N772" s="25">
        <f>(0.5*$C$9*$C$8*$C$7*K772^2)*-1</f>
        <v>-20.37665685996954</v>
      </c>
      <c r="O772" s="25">
        <f>M772-N772-C$17</f>
        <v>438.11152685996933</v>
      </c>
      <c r="P772" s="77">
        <f>O772*K772</f>
        <v>3663.0991551347433</v>
      </c>
      <c r="Q772" s="81" t="str">
        <f>IF(L772&lt;0,"Braking","Not Braking")</f>
        <v>Not Braking</v>
      </c>
      <c r="R772" s="46">
        <f>(IF(L772&gt;0,(O772*((K772+K771)/2)),0)+R771)</f>
        <v>503936.03144092648</v>
      </c>
      <c r="S772" s="47">
        <f t="shared" si="74"/>
        <v>0.13998223095581291</v>
      </c>
      <c r="T772" s="56">
        <f>IF(L772&lt;0,((O772*((K772+K771)/2))+((N772*((K772+K771)/2))+C$17*((K772+K771)/2))),0)</f>
        <v>0</v>
      </c>
      <c r="U772" s="57">
        <f>IF(L772&lt;0,((O772*((K772+K771)/2))+((N772*((K772+K771)/2))+C$17*((K772+K771)/2))),0)+U771</f>
        <v>-278932.59378858033</v>
      </c>
      <c r="V772" s="58">
        <f t="shared" si="75"/>
        <v>-7.7481276052383419E-2</v>
      </c>
      <c r="W772" s="52">
        <f t="shared" si="72"/>
        <v>-139956.46078303299</v>
      </c>
      <c r="X772" s="53">
        <f t="shared" si="76"/>
        <v>-3.8876794661953609E-2</v>
      </c>
      <c r="Y772" s="50">
        <f t="shared" si="71"/>
        <v>27.772663999208259</v>
      </c>
    </row>
    <row r="773" spans="7:25" x14ac:dyDescent="0.3">
      <c r="G773" s="38" t="s">
        <v>12</v>
      </c>
      <c r="H773" s="22">
        <v>181</v>
      </c>
      <c r="I773" s="22">
        <v>771</v>
      </c>
      <c r="J773" s="23">
        <v>35.299999999999997</v>
      </c>
      <c r="K773" s="24">
        <f t="shared" si="73"/>
        <v>9.8055555555555554</v>
      </c>
      <c r="L773" s="24">
        <f>K773-K772</f>
        <v>1.4444444444444446</v>
      </c>
      <c r="M773" s="25">
        <f>$C$5*L773</f>
        <v>417.22777777777787</v>
      </c>
      <c r="N773" s="25">
        <f>(0.5*$C$9*$C$8*$C$7*K773^2)*-1</f>
        <v>-28.025240722110624</v>
      </c>
      <c r="O773" s="25">
        <f>M773-N773-C$17</f>
        <v>501.92538849988853</v>
      </c>
      <c r="P773" s="77">
        <f>O773*K773</f>
        <v>4921.6572816794624</v>
      </c>
      <c r="Q773" s="81" t="str">
        <f>IF(L773&lt;0,"Braking","Not Braking")</f>
        <v>Not Braking</v>
      </c>
      <c r="R773" s="46">
        <f>(IF(L773&gt;0,(O773*((K773+K772)/2)),0)+R772)</f>
        <v>508495.18705313379</v>
      </c>
      <c r="S773" s="47">
        <f t="shared" si="74"/>
        <v>0.14124866307031494</v>
      </c>
      <c r="T773" s="56">
        <f>IF(L773&lt;0,((O773*((K773+K772)/2))+((N773*((K773+K772)/2))+C$17*((K773+K772)/2))),0)</f>
        <v>0</v>
      </c>
      <c r="U773" s="57">
        <f>IF(L773&lt;0,((O773*((K773+K772)/2))+((N773*((K773+K772)/2))+C$17*((K773+K772)/2))),0)+U772</f>
        <v>-278932.59378858033</v>
      </c>
      <c r="V773" s="58">
        <f t="shared" si="75"/>
        <v>-7.7481276052383419E-2</v>
      </c>
      <c r="W773" s="52">
        <f t="shared" si="72"/>
        <v>-139956.46078303299</v>
      </c>
      <c r="X773" s="53">
        <f t="shared" si="76"/>
        <v>-3.8876794661953609E-2</v>
      </c>
      <c r="Y773" s="50">
        <f t="shared" si="71"/>
        <v>27.52365496202988</v>
      </c>
    </row>
    <row r="774" spans="7:25" x14ac:dyDescent="0.3">
      <c r="G774" s="38" t="s">
        <v>12</v>
      </c>
      <c r="H774" s="22">
        <v>182</v>
      </c>
      <c r="I774" s="22">
        <v>772</v>
      </c>
      <c r="J774" s="23">
        <v>39.9</v>
      </c>
      <c r="K774" s="24">
        <f t="shared" si="73"/>
        <v>11.083333333333332</v>
      </c>
      <c r="L774" s="24">
        <f>K774-K773</f>
        <v>1.2777777777777768</v>
      </c>
      <c r="M774" s="25">
        <f>$C$5*L774</f>
        <v>369.08611111111088</v>
      </c>
      <c r="N774" s="25">
        <f>(0.5*$C$9*$C$8*$C$7*K774^2)*-1</f>
        <v>-35.805169355349392</v>
      </c>
      <c r="O774" s="25">
        <f>M774-N774-C$17</f>
        <v>461.56365046646027</v>
      </c>
      <c r="P774" s="77">
        <f>O774*K774</f>
        <v>5115.6637926699341</v>
      </c>
      <c r="Q774" s="81" t="str">
        <f>IF(L774&lt;0,"Braking","Not Braking")</f>
        <v>Not Braking</v>
      </c>
      <c r="R774" s="46">
        <f>(IF(L774&gt;0,(O774*((K774+K773)/2)),0)+R773)</f>
        <v>513315.96295800572</v>
      </c>
      <c r="S774" s="47">
        <f t="shared" si="74"/>
        <v>0.14258776748833493</v>
      </c>
      <c r="T774" s="56">
        <f>IF(L774&lt;0,((O774*((K774+K773)/2))+((N774*((K774+K773)/2))+C$17*((K774+K773)/2))),0)</f>
        <v>0</v>
      </c>
      <c r="U774" s="57">
        <f>IF(L774&lt;0,((O774*((K774+K773)/2))+((N774*((K774+K773)/2))+C$17*((K774+K773)/2))),0)+U773</f>
        <v>-278932.59378858033</v>
      </c>
      <c r="V774" s="58">
        <f t="shared" si="75"/>
        <v>-7.7481276052383419E-2</v>
      </c>
      <c r="W774" s="52">
        <f t="shared" si="72"/>
        <v>-139956.46078303299</v>
      </c>
      <c r="X774" s="53">
        <f t="shared" si="76"/>
        <v>-3.8876794661953609E-2</v>
      </c>
      <c r="Y774" s="50">
        <f t="shared" si="71"/>
        <v>27.265168216575177</v>
      </c>
    </row>
    <row r="775" spans="7:25" x14ac:dyDescent="0.3">
      <c r="G775" s="38" t="s">
        <v>12</v>
      </c>
      <c r="H775" s="22">
        <v>183</v>
      </c>
      <c r="I775" s="22">
        <v>773</v>
      </c>
      <c r="J775" s="23">
        <v>44.5</v>
      </c>
      <c r="K775" s="24">
        <f t="shared" si="73"/>
        <v>12.361111111111111</v>
      </c>
      <c r="L775" s="24">
        <f>K775-K774</f>
        <v>1.2777777777777786</v>
      </c>
      <c r="M775" s="25">
        <f>$C$5*L775</f>
        <v>369.08611111111139</v>
      </c>
      <c r="N775" s="25">
        <f>(0.5*$C$9*$C$8*$C$7*K775^2)*-1</f>
        <v>-44.536897768186535</v>
      </c>
      <c r="O775" s="25">
        <f>M775-N775-C$17</f>
        <v>470.29537887929791</v>
      </c>
      <c r="P775" s="77">
        <f>O775*K775</f>
        <v>5813.3734333690991</v>
      </c>
      <c r="Q775" s="81" t="str">
        <f>IF(L775&lt;0,"Braking","Not Braking")</f>
        <v>Not Braking</v>
      </c>
      <c r="R775" s="46">
        <f>(IF(L775&gt;0,(O775*((K775+K774)/2)),0)+R774)</f>
        <v>518828.86989931302</v>
      </c>
      <c r="S775" s="47">
        <f t="shared" si="74"/>
        <v>0.14411913052758696</v>
      </c>
      <c r="T775" s="56">
        <f>IF(L775&lt;0,((O775*((K775+K774)/2))+((N775*((K775+K774)/2))+C$17*((K775+K774)/2))),0)</f>
        <v>0</v>
      </c>
      <c r="U775" s="57">
        <f>IF(L775&lt;0,((O775*((K775+K774)/2))+((N775*((K775+K774)/2))+C$17*((K775+K774)/2))),0)+U774</f>
        <v>-278932.59378858033</v>
      </c>
      <c r="V775" s="58">
        <f t="shared" si="75"/>
        <v>-7.7481276052383419E-2</v>
      </c>
      <c r="W775" s="52">
        <f t="shared" si="72"/>
        <v>-139956.46078303299</v>
      </c>
      <c r="X775" s="53">
        <f t="shared" si="76"/>
        <v>-3.8876794661953609E-2</v>
      </c>
      <c r="Y775" s="50">
        <f t="shared" si="71"/>
        <v>26.975457400856236</v>
      </c>
    </row>
    <row r="776" spans="7:25" x14ac:dyDescent="0.3">
      <c r="G776" s="38" t="s">
        <v>12</v>
      </c>
      <c r="H776" s="22">
        <v>184</v>
      </c>
      <c r="I776" s="22">
        <v>774</v>
      </c>
      <c r="J776" s="23">
        <v>47.5</v>
      </c>
      <c r="K776" s="24">
        <f t="shared" si="73"/>
        <v>13.194444444444445</v>
      </c>
      <c r="L776" s="24">
        <f>K776-K775</f>
        <v>0.83333333333333393</v>
      </c>
      <c r="M776" s="25">
        <f>$C$5*L776</f>
        <v>240.70833333333351</v>
      </c>
      <c r="N776" s="25">
        <f>(0.5*$C$9*$C$8*$C$7*K776^2)*-1</f>
        <v>-50.744287635132373</v>
      </c>
      <c r="O776" s="25">
        <f>M776-N776-C$17</f>
        <v>348.12499096846591</v>
      </c>
      <c r="P776" s="77">
        <f>O776*K776</f>
        <v>4593.3158530561477</v>
      </c>
      <c r="Q776" s="81" t="str">
        <f>IF(L776&lt;0,"Braking","Not Braking")</f>
        <v>Not Braking</v>
      </c>
      <c r="R776" s="46">
        <f>(IF(L776&gt;0,(O776*((K776+K775)/2)),0)+R775)</f>
        <v>523277.13367279898</v>
      </c>
      <c r="S776" s="47">
        <f t="shared" si="74"/>
        <v>0.14535475935355527</v>
      </c>
      <c r="T776" s="56">
        <f>IF(L776&lt;0,((O776*((K776+K775)/2))+((N776*((K776+K775)/2))+C$17*((K776+K775)/2))),0)</f>
        <v>0</v>
      </c>
      <c r="U776" s="57">
        <f>IF(L776&lt;0,((O776*((K776+K775)/2))+((N776*((K776+K775)/2))+C$17*((K776+K775)/2))),0)+U775</f>
        <v>-278932.59378858033</v>
      </c>
      <c r="V776" s="58">
        <f t="shared" si="75"/>
        <v>-7.7481276052383419E-2</v>
      </c>
      <c r="W776" s="52">
        <f t="shared" si="72"/>
        <v>-139956.46078303299</v>
      </c>
      <c r="X776" s="53">
        <f t="shared" si="76"/>
        <v>-3.8876794661953609E-2</v>
      </c>
      <c r="Y776" s="50">
        <f t="shared" si="71"/>
        <v>26.74614497306635</v>
      </c>
    </row>
    <row r="777" spans="7:25" x14ac:dyDescent="0.3">
      <c r="G777" s="38" t="s">
        <v>12</v>
      </c>
      <c r="H777" s="22">
        <v>185</v>
      </c>
      <c r="I777" s="22">
        <v>775</v>
      </c>
      <c r="J777" s="23">
        <v>50.9</v>
      </c>
      <c r="K777" s="24">
        <f t="shared" si="73"/>
        <v>14.138888888888888</v>
      </c>
      <c r="L777" s="24">
        <f>K777-K776</f>
        <v>0.94444444444444287</v>
      </c>
      <c r="M777" s="25">
        <f>$C$5*L777</f>
        <v>272.80277777777735</v>
      </c>
      <c r="N777" s="25">
        <f>(0.5*$C$9*$C$8*$C$7*K777^2)*-1</f>
        <v>-58.268723699934526</v>
      </c>
      <c r="O777" s="25">
        <f>M777-N777-C$17</f>
        <v>387.74387147771188</v>
      </c>
      <c r="P777" s="77">
        <f>O777*K777</f>
        <v>5482.2675161709813</v>
      </c>
      <c r="Q777" s="81" t="str">
        <f>IF(L777&lt;0,"Braking","Not Braking")</f>
        <v>Not Braking</v>
      </c>
      <c r="R777" s="46">
        <f>(IF(L777&gt;0,(O777*((K777+K776)/2)),0)+R776)</f>
        <v>528576.2999163277</v>
      </c>
      <c r="S777" s="47">
        <f t="shared" si="74"/>
        <v>0.14682674997675768</v>
      </c>
      <c r="T777" s="56">
        <f>IF(L777&lt;0,((O777*((K777+K776)/2))+((N777*((K777+K776)/2))+C$17*((K777+K776)/2))),0)</f>
        <v>0</v>
      </c>
      <c r="U777" s="57">
        <f>IF(L777&lt;0,((O777*((K777+K776)/2))+((N777*((K777+K776)/2))+C$17*((K777+K776)/2))),0)+U776</f>
        <v>-278932.59378858033</v>
      </c>
      <c r="V777" s="58">
        <f t="shared" si="75"/>
        <v>-7.7481276052383419E-2</v>
      </c>
      <c r="W777" s="52">
        <f t="shared" si="72"/>
        <v>-139956.46078303299</v>
      </c>
      <c r="X777" s="53">
        <f t="shared" si="76"/>
        <v>-3.8876794661953609E-2</v>
      </c>
      <c r="Y777" s="50">
        <f t="shared" si="71"/>
        <v>26.478005314500059</v>
      </c>
    </row>
    <row r="778" spans="7:25" x14ac:dyDescent="0.3">
      <c r="G778" s="38" t="s">
        <v>12</v>
      </c>
      <c r="H778" s="22">
        <v>186</v>
      </c>
      <c r="I778" s="22">
        <v>776</v>
      </c>
      <c r="J778" s="23">
        <v>54.1</v>
      </c>
      <c r="K778" s="24">
        <f t="shared" si="73"/>
        <v>15.027777777777779</v>
      </c>
      <c r="L778" s="24">
        <f>K778-K777</f>
        <v>0.88888888888889106</v>
      </c>
      <c r="M778" s="25">
        <f>$C$5*L778</f>
        <v>256.75555555555621</v>
      </c>
      <c r="N778" s="25">
        <f>(0.5*$C$9*$C$8*$C$7*K778^2)*-1</f>
        <v>-65.825546146651206</v>
      </c>
      <c r="O778" s="25">
        <f>M778-N778-C$17</f>
        <v>379.25347170220743</v>
      </c>
      <c r="P778" s="77">
        <f>O778*K778</f>
        <v>5699.3368941915069</v>
      </c>
      <c r="Q778" s="81" t="str">
        <f>IF(L778&lt;0,"Braking","Not Braking")</f>
        <v>Not Braking</v>
      </c>
      <c r="R778" s="46">
        <f>(IF(L778&gt;0,(O778*((K778+K777)/2)),0)+R777)</f>
        <v>534107.07971198484</v>
      </c>
      <c r="S778" s="47">
        <f t="shared" si="74"/>
        <v>0.14836307769777357</v>
      </c>
      <c r="T778" s="56">
        <f>IF(L778&lt;0,((O778*((K778+K777)/2))+((N778*((K778+K777)/2))+C$17*((K778+K777)/2))),0)</f>
        <v>0</v>
      </c>
      <c r="U778" s="57">
        <f>IF(L778&lt;0,((O778*((K778+K777)/2))+((N778*((K778+K777)/2))+C$17*((K778+K777)/2))),0)+U777</f>
        <v>-278932.59378858033</v>
      </c>
      <c r="V778" s="58">
        <f t="shared" si="75"/>
        <v>-7.7481276052383419E-2</v>
      </c>
      <c r="W778" s="52">
        <f t="shared" si="72"/>
        <v>-139956.46078303299</v>
      </c>
      <c r="X778" s="53">
        <f t="shared" si="76"/>
        <v>-3.8876794661953609E-2</v>
      </c>
      <c r="Y778" s="50">
        <f t="shared" si="71"/>
        <v>26.203820563191925</v>
      </c>
    </row>
    <row r="779" spans="7:25" x14ac:dyDescent="0.3">
      <c r="G779" s="38" t="s">
        <v>12</v>
      </c>
      <c r="H779" s="22">
        <v>187</v>
      </c>
      <c r="I779" s="22">
        <v>777</v>
      </c>
      <c r="J779" s="23">
        <v>56.3</v>
      </c>
      <c r="K779" s="24">
        <f t="shared" si="73"/>
        <v>15.638888888888888</v>
      </c>
      <c r="L779" s="24">
        <f>K779-K778</f>
        <v>0.61111111111110894</v>
      </c>
      <c r="M779" s="25">
        <f>$C$5*L779</f>
        <v>176.51944444444382</v>
      </c>
      <c r="N779" s="25">
        <f>(0.5*$C$9*$C$8*$C$7*K779^2)*-1</f>
        <v>-71.288049229563526</v>
      </c>
      <c r="O779" s="25">
        <f>M779-N779-C$17</f>
        <v>304.47986367400733</v>
      </c>
      <c r="P779" s="77">
        <f>O779*K779</f>
        <v>4761.7267569018368</v>
      </c>
      <c r="Q779" s="81" t="str">
        <f>IF(L779&lt;0,"Braking","Not Braking")</f>
        <v>Not Braking</v>
      </c>
      <c r="R779" s="46">
        <f>(IF(L779&gt;0,(O779*((K779+K778)/2)),0)+R778)</f>
        <v>538775.77095498634</v>
      </c>
      <c r="S779" s="47">
        <f t="shared" si="74"/>
        <v>0.14965993637638508</v>
      </c>
      <c r="T779" s="56">
        <f>IF(L779&lt;0,((O779*((K779+K778)/2))+((N779*((K779+K778)/2))+C$17*((K779+K778)/2))),0)</f>
        <v>0</v>
      </c>
      <c r="U779" s="57">
        <f>IF(L779&lt;0,((O779*((K779+K778)/2))+((N779*((K779+K778)/2))+C$17*((K779+K778)/2))),0)+U778</f>
        <v>-278932.59378858033</v>
      </c>
      <c r="V779" s="58">
        <f t="shared" si="75"/>
        <v>-7.7481276052383419E-2</v>
      </c>
      <c r="W779" s="52">
        <f t="shared" si="72"/>
        <v>-139956.46078303299</v>
      </c>
      <c r="X779" s="53">
        <f t="shared" si="76"/>
        <v>-3.8876794661953609E-2</v>
      </c>
      <c r="Y779" s="50">
        <f t="shared" si="71"/>
        <v>25.976754770348816</v>
      </c>
    </row>
    <row r="780" spans="7:25" x14ac:dyDescent="0.3">
      <c r="G780" s="38" t="s">
        <v>12</v>
      </c>
      <c r="H780" s="22">
        <v>188</v>
      </c>
      <c r="I780" s="22">
        <v>778</v>
      </c>
      <c r="J780" s="23">
        <v>58.1</v>
      </c>
      <c r="K780" s="24">
        <f t="shared" si="73"/>
        <v>16.138888888888889</v>
      </c>
      <c r="L780" s="24">
        <f>K780-K779</f>
        <v>0.50000000000000178</v>
      </c>
      <c r="M780" s="25">
        <f>$C$5*L780</f>
        <v>144.42500000000052</v>
      </c>
      <c r="N780" s="25">
        <f>(0.5*$C$9*$C$8*$C$7*K780^2)*-1</f>
        <v>-75.919301843337038</v>
      </c>
      <c r="O780" s="25">
        <f>M780-N780-C$17</f>
        <v>277.01667184333758</v>
      </c>
      <c r="P780" s="77">
        <f>O780*K780</f>
        <v>4470.7412872494206</v>
      </c>
      <c r="Q780" s="81" t="str">
        <f>IF(L780&lt;0,"Braking","Not Braking")</f>
        <v>Not Braking</v>
      </c>
      <c r="R780" s="46">
        <f>(IF(L780&gt;0,(O780*((K780+K779)/2)),0)+R779)</f>
        <v>543177.25807427487</v>
      </c>
      <c r="S780" s="47">
        <f t="shared" si="74"/>
        <v>0.15088257168729857</v>
      </c>
      <c r="T780" s="56">
        <f>IF(L780&lt;0,((O780*((K780+K779)/2))+((N780*((K780+K779)/2))+C$17*((K780+K779)/2))),0)</f>
        <v>0</v>
      </c>
      <c r="U780" s="57">
        <f>IF(L780&lt;0,((O780*((K780+K779)/2))+((N780*((K780+K779)/2))+C$17*((K780+K779)/2))),0)+U779</f>
        <v>-278932.59378858033</v>
      </c>
      <c r="V780" s="58">
        <f t="shared" si="75"/>
        <v>-7.7481276052383419E-2</v>
      </c>
      <c r="W780" s="52">
        <f t="shared" si="72"/>
        <v>-139956.46078303299</v>
      </c>
      <c r="X780" s="53">
        <f t="shared" si="76"/>
        <v>-3.8876794661953609E-2</v>
      </c>
      <c r="Y780" s="50">
        <f t="shared" si="71"/>
        <v>25.766259301654181</v>
      </c>
    </row>
    <row r="781" spans="7:25" x14ac:dyDescent="0.3">
      <c r="G781" s="38" t="s">
        <v>12</v>
      </c>
      <c r="H781" s="22">
        <v>189</v>
      </c>
      <c r="I781" s="22">
        <v>779</v>
      </c>
      <c r="J781" s="23">
        <v>59.8</v>
      </c>
      <c r="K781" s="24">
        <f t="shared" si="73"/>
        <v>16.611111111111111</v>
      </c>
      <c r="L781" s="24">
        <f>K781-K780</f>
        <v>0.47222222222222143</v>
      </c>
      <c r="M781" s="25">
        <f>$C$5*L781</f>
        <v>136.40138888888868</v>
      </c>
      <c r="N781" s="25">
        <f>(0.5*$C$9*$C$8*$C$7*K781^2)*-1</f>
        <v>-80.427081376061494</v>
      </c>
      <c r="O781" s="25">
        <f>M781-N781-C$17</f>
        <v>273.50084026495017</v>
      </c>
      <c r="P781" s="77">
        <f>O781*K781</f>
        <v>4543.1528466233385</v>
      </c>
      <c r="Q781" s="81" t="str">
        <f>IF(L781&lt;0,"Braking","Not Braking")</f>
        <v>Not Braking</v>
      </c>
      <c r="R781" s="46">
        <f>(IF(L781&gt;0,(O781*((K781+K780)/2)),0)+R780)</f>
        <v>547655.8343336134</v>
      </c>
      <c r="S781" s="47">
        <f t="shared" si="74"/>
        <v>0.15212662064822594</v>
      </c>
      <c r="T781" s="56">
        <f>IF(L781&lt;0,((O781*((K781+K780)/2))+((N781*((K781+K780)/2))+C$17*((K781+K780)/2))),0)</f>
        <v>0</v>
      </c>
      <c r="U781" s="57">
        <f>IF(L781&lt;0,((O781*((K781+K780)/2))+((N781*((K781+K780)/2))+C$17*((K781+K780)/2))),0)+U780</f>
        <v>-278932.59378858033</v>
      </c>
      <c r="V781" s="58">
        <f t="shared" si="75"/>
        <v>-7.7481276052383419E-2</v>
      </c>
      <c r="W781" s="52">
        <f t="shared" si="72"/>
        <v>-139956.46078303299</v>
      </c>
      <c r="X781" s="53">
        <f t="shared" si="76"/>
        <v>-3.8876794661953609E-2</v>
      </c>
      <c r="Y781" s="50">
        <f t="shared" si="71"/>
        <v>25.555550038708478</v>
      </c>
    </row>
    <row r="782" spans="7:25" x14ac:dyDescent="0.3">
      <c r="G782" s="38" t="s">
        <v>12</v>
      </c>
      <c r="H782" s="22">
        <v>190</v>
      </c>
      <c r="I782" s="22">
        <v>780</v>
      </c>
      <c r="J782" s="23">
        <v>61.1</v>
      </c>
      <c r="K782" s="24">
        <f t="shared" si="73"/>
        <v>16.972222222222221</v>
      </c>
      <c r="L782" s="24">
        <f>K782-K781</f>
        <v>0.36111111111111072</v>
      </c>
      <c r="M782" s="25">
        <f>$C$5*L782</f>
        <v>104.30694444444434</v>
      </c>
      <c r="N782" s="25">
        <f>(0.5*$C$9*$C$8*$C$7*K782^2)*-1</f>
        <v>-83.961920018771195</v>
      </c>
      <c r="O782" s="25">
        <f>M782-N782-C$17</f>
        <v>244.94123446321555</v>
      </c>
      <c r="P782" s="77">
        <f>O782*K782</f>
        <v>4157.1970626951306</v>
      </c>
      <c r="Q782" s="81" t="str">
        <f>IF(L782&lt;0,"Braking","Not Braking")</f>
        <v>Not Braking</v>
      </c>
      <c r="R782" s="46">
        <f>(IF(L782&gt;0,(O782*((K782+K781)/2)),0)+R781)</f>
        <v>551768.80589564156</v>
      </c>
      <c r="S782" s="47">
        <f t="shared" si="74"/>
        <v>0.15326911274878932</v>
      </c>
      <c r="T782" s="56">
        <f>IF(L782&lt;0,((O782*((K782+K781)/2))+((N782*((K782+K781)/2))+C$17*((K782+K781)/2))),0)</f>
        <v>0</v>
      </c>
      <c r="U782" s="57">
        <f>IF(L782&lt;0,((O782*((K782+K781)/2))+((N782*((K782+K781)/2))+C$17*((K782+K781)/2))),0)+U781</f>
        <v>-278932.59378858033</v>
      </c>
      <c r="V782" s="58">
        <f t="shared" si="75"/>
        <v>-7.7481276052383419E-2</v>
      </c>
      <c r="W782" s="52">
        <f t="shared" si="72"/>
        <v>-139956.46078303299</v>
      </c>
      <c r="X782" s="53">
        <f t="shared" si="76"/>
        <v>-3.8876794661953609E-2</v>
      </c>
      <c r="Y782" s="50">
        <f t="shared" si="71"/>
        <v>25.365054944679777</v>
      </c>
    </row>
    <row r="783" spans="7:25" x14ac:dyDescent="0.3">
      <c r="G783" s="38" t="s">
        <v>12</v>
      </c>
      <c r="H783" s="22">
        <v>191</v>
      </c>
      <c r="I783" s="22">
        <v>781</v>
      </c>
      <c r="J783" s="23">
        <v>62.1</v>
      </c>
      <c r="K783" s="24">
        <f t="shared" si="73"/>
        <v>17.25</v>
      </c>
      <c r="L783" s="24">
        <f>K783-K782</f>
        <v>0.27777777777777857</v>
      </c>
      <c r="M783" s="25">
        <f>$C$5*L783</f>
        <v>80.236111111111342</v>
      </c>
      <c r="N783" s="25">
        <f>(0.5*$C$9*$C$8*$C$7*K783^2)*-1</f>
        <v>-86.732754915900642</v>
      </c>
      <c r="O783" s="25">
        <f>M783-N783-C$17</f>
        <v>223.64123602701198</v>
      </c>
      <c r="P783" s="77">
        <f>O783*K783</f>
        <v>3857.8113214659566</v>
      </c>
      <c r="Q783" s="81" t="str">
        <f>IF(L783&lt;0,"Braking","Not Braking")</f>
        <v>Not Braking</v>
      </c>
      <c r="R783" s="46">
        <f>(IF(L783&gt;0,(O783*((K783+K782)/2)),0)+R782)</f>
        <v>555595.55593432602</v>
      </c>
      <c r="S783" s="47">
        <f t="shared" si="74"/>
        <v>0.15433209887064611</v>
      </c>
      <c r="T783" s="56">
        <f>IF(L783&lt;0,((O783*((K783+K782)/2))+((N783*((K783+K782)/2))+C$17*((K783+K782)/2))),0)</f>
        <v>0</v>
      </c>
      <c r="U783" s="57">
        <f>IF(L783&lt;0,((O783*((K783+K782)/2))+((N783*((K783+K782)/2))+C$17*((K783+K782)/2))),0)+U782</f>
        <v>-278932.59378858033</v>
      </c>
      <c r="V783" s="58">
        <f t="shared" si="75"/>
        <v>-7.7481276052383419E-2</v>
      </c>
      <c r="W783" s="52">
        <f t="shared" si="72"/>
        <v>-139956.46078303299</v>
      </c>
      <c r="X783" s="53">
        <f t="shared" si="76"/>
        <v>-3.8876794661953609E-2</v>
      </c>
      <c r="Y783" s="50">
        <f t="shared" ref="Y783:Y846" si="77">(X783/S783)*100*-1</f>
        <v>25.190349218627752</v>
      </c>
    </row>
    <row r="784" spans="7:25" x14ac:dyDescent="0.3">
      <c r="G784" s="38" t="s">
        <v>12</v>
      </c>
      <c r="H784" s="22">
        <v>192</v>
      </c>
      <c r="I784" s="22">
        <v>782</v>
      </c>
      <c r="J784" s="23">
        <v>62.8</v>
      </c>
      <c r="K784" s="24">
        <f t="shared" si="73"/>
        <v>17.444444444444443</v>
      </c>
      <c r="L784" s="24">
        <f>K784-K783</f>
        <v>0.19444444444444287</v>
      </c>
      <c r="M784" s="25">
        <f>$C$5*L784</f>
        <v>56.165277777777327</v>
      </c>
      <c r="N784" s="25">
        <f>(0.5*$C$9*$C$8*$C$7*K784^2)*-1</f>
        <v>-88.699103090056695</v>
      </c>
      <c r="O784" s="25">
        <f>M784-N784-C$17</f>
        <v>201.53675086783403</v>
      </c>
      <c r="P784" s="77">
        <f>O784*K784</f>
        <v>3515.6966540277713</v>
      </c>
      <c r="Q784" s="81" t="str">
        <f>IF(L784&lt;0,"Braking","Not Braking")</f>
        <v>Not Braking</v>
      </c>
      <c r="R784" s="46">
        <f>(IF(L784&gt;0,(O784*((K784+K783)/2)),0)+R783)</f>
        <v>559091.65873757494</v>
      </c>
      <c r="S784" s="47">
        <f t="shared" si="74"/>
        <v>0.15530323853821526</v>
      </c>
      <c r="T784" s="56">
        <f>IF(L784&lt;0,((O784*((K784+K783)/2))+((N784*((K784+K783)/2))+C$17*((K784+K783)/2))),0)</f>
        <v>0</v>
      </c>
      <c r="U784" s="57">
        <f>IF(L784&lt;0,((O784*((K784+K783)/2))+((N784*((K784+K783)/2))+C$17*((K784+K783)/2))),0)+U783</f>
        <v>-278932.59378858033</v>
      </c>
      <c r="V784" s="58">
        <f t="shared" si="75"/>
        <v>-7.7481276052383419E-2</v>
      </c>
      <c r="W784" s="52">
        <f t="shared" si="72"/>
        <v>-139956.46078303299</v>
      </c>
      <c r="X784" s="53">
        <f t="shared" si="76"/>
        <v>-3.8876794661953609E-2</v>
      </c>
      <c r="Y784" s="50">
        <f t="shared" si="77"/>
        <v>25.032829339477843</v>
      </c>
    </row>
    <row r="785" spans="7:25" x14ac:dyDescent="0.3">
      <c r="G785" s="38" t="s">
        <v>12</v>
      </c>
      <c r="H785" s="22">
        <v>193</v>
      </c>
      <c r="I785" s="22">
        <v>783</v>
      </c>
      <c r="J785" s="23">
        <v>63.3</v>
      </c>
      <c r="K785" s="24">
        <f t="shared" si="73"/>
        <v>17.583333333333332</v>
      </c>
      <c r="L785" s="24">
        <f>K785-K784</f>
        <v>0.13888888888888928</v>
      </c>
      <c r="M785" s="25">
        <f>$C$5*L785</f>
        <v>40.118055555555671</v>
      </c>
      <c r="N785" s="25">
        <f>(0.5*$C$9*$C$8*$C$7*K785^2)*-1</f>
        <v>-90.117131825965885</v>
      </c>
      <c r="O785" s="25">
        <f>M785-N785-C$17</f>
        <v>186.90755738152154</v>
      </c>
      <c r="P785" s="77">
        <f>O785*K785</f>
        <v>3286.4578839584201</v>
      </c>
      <c r="Q785" s="81" t="str">
        <f>IF(L785&lt;0,"Braking","Not Braking")</f>
        <v>Not Braking</v>
      </c>
      <c r="R785" s="46">
        <f>(IF(L785&gt;0,(O785*((K785+K784)/2)),0)+R784)</f>
        <v>562365.13693004858</v>
      </c>
      <c r="S785" s="47">
        <f t="shared" si="74"/>
        <v>0.15621253803612462</v>
      </c>
      <c r="T785" s="56">
        <f>IF(L785&lt;0,((O785*((K785+K784)/2))+((N785*((K785+K784)/2))+C$17*((K785+K784)/2))),0)</f>
        <v>0</v>
      </c>
      <c r="U785" s="57">
        <f>IF(L785&lt;0,((O785*((K785+K784)/2))+((N785*((K785+K784)/2))+C$17*((K785+K784)/2))),0)+U784</f>
        <v>-278932.59378858033</v>
      </c>
      <c r="V785" s="58">
        <f t="shared" si="75"/>
        <v>-7.7481276052383419E-2</v>
      </c>
      <c r="W785" s="52">
        <f t="shared" si="72"/>
        <v>-139956.46078303299</v>
      </c>
      <c r="X785" s="53">
        <f t="shared" si="76"/>
        <v>-3.8876794661953609E-2</v>
      </c>
      <c r="Y785" s="50">
        <f t="shared" si="77"/>
        <v>24.887115433053928</v>
      </c>
    </row>
    <row r="786" spans="7:25" x14ac:dyDescent="0.3">
      <c r="G786" s="38" t="s">
        <v>12</v>
      </c>
      <c r="H786" s="22">
        <v>194</v>
      </c>
      <c r="I786" s="22">
        <v>784</v>
      </c>
      <c r="J786" s="23">
        <v>63.6</v>
      </c>
      <c r="K786" s="24">
        <f t="shared" si="73"/>
        <v>17.666666666666668</v>
      </c>
      <c r="L786" s="24">
        <f>K786-K785</f>
        <v>8.3333333333335702E-2</v>
      </c>
      <c r="M786" s="25">
        <f>$C$5*L786</f>
        <v>24.070833333334019</v>
      </c>
      <c r="N786" s="25">
        <f>(0.5*$C$9*$C$8*$C$7*K786^2)*-1</f>
        <v>-90.973346797830501</v>
      </c>
      <c r="O786" s="25">
        <f>M786-N786-C$17</f>
        <v>171.71655013116452</v>
      </c>
      <c r="P786" s="77">
        <f>O786*K786</f>
        <v>3033.6590523172399</v>
      </c>
      <c r="Q786" s="81" t="str">
        <f>IF(L786&lt;0,"Braking","Not Braking")</f>
        <v>Not Braking</v>
      </c>
      <c r="R786" s="46">
        <f>(IF(L786&gt;0,(O786*((K786+K785)/2)),0)+R785)</f>
        <v>565391.64112611033</v>
      </c>
      <c r="S786" s="47">
        <f t="shared" si="74"/>
        <v>0.15705323364614177</v>
      </c>
      <c r="T786" s="56">
        <f>IF(L786&lt;0,((O786*((K786+K785)/2))+((N786*((K786+K785)/2))+C$17*((K786+K785)/2))),0)</f>
        <v>0</v>
      </c>
      <c r="U786" s="57">
        <f>IF(L786&lt;0,((O786*((K786+K785)/2))+((N786*((K786+K785)/2))+C$17*((K786+K785)/2))),0)+U785</f>
        <v>-278932.59378858033</v>
      </c>
      <c r="V786" s="58">
        <f t="shared" si="75"/>
        <v>-7.7481276052383419E-2</v>
      </c>
      <c r="W786" s="52">
        <f t="shared" si="72"/>
        <v>-139956.46078303299</v>
      </c>
      <c r="X786" s="53">
        <f t="shared" si="76"/>
        <v>-3.8876794661953609E-2</v>
      </c>
      <c r="Y786" s="50">
        <f t="shared" si="77"/>
        <v>24.753896344183087</v>
      </c>
    </row>
    <row r="787" spans="7:25" x14ac:dyDescent="0.3">
      <c r="G787" s="38" t="s">
        <v>12</v>
      </c>
      <c r="H787" s="22">
        <v>195</v>
      </c>
      <c r="I787" s="22">
        <v>785</v>
      </c>
      <c r="J787" s="23">
        <v>64</v>
      </c>
      <c r="K787" s="24">
        <f t="shared" si="73"/>
        <v>17.777777777777779</v>
      </c>
      <c r="L787" s="24">
        <f>K787-K786</f>
        <v>0.11111111111111072</v>
      </c>
      <c r="M787" s="25">
        <f>$C$5*L787</f>
        <v>32.094444444444335</v>
      </c>
      <c r="N787" s="25">
        <f>(0.5*$C$9*$C$8*$C$7*K787^2)*-1</f>
        <v>-92.121264112355547</v>
      </c>
      <c r="O787" s="25">
        <f>M787-N787-C$17</f>
        <v>180.88807855679988</v>
      </c>
      <c r="P787" s="77">
        <f>O787*K787</f>
        <v>3215.788063231998</v>
      </c>
      <c r="Q787" s="81" t="str">
        <f>IF(L787&lt;0,"Braking","Not Braking")</f>
        <v>Not Braking</v>
      </c>
      <c r="R787" s="46">
        <f>(IF(L787&gt;0,(O787*((K787+K786)/2)),0)+R786)</f>
        <v>568597.37985164474</v>
      </c>
      <c r="S787" s="47">
        <f t="shared" si="74"/>
        <v>0.15794371662545686</v>
      </c>
      <c r="T787" s="56">
        <f>IF(L787&lt;0,((O787*((K787+K786)/2))+((N787*((K787+K786)/2))+C$17*((K787+K786)/2))),0)</f>
        <v>0</v>
      </c>
      <c r="U787" s="57">
        <f>IF(L787&lt;0,((O787*((K787+K786)/2))+((N787*((K787+K786)/2))+C$17*((K787+K786)/2))),0)+U786</f>
        <v>-278932.59378858033</v>
      </c>
      <c r="V787" s="58">
        <f t="shared" si="75"/>
        <v>-7.7481276052383419E-2</v>
      </c>
      <c r="W787" s="52">
        <f t="shared" si="72"/>
        <v>-139956.46078303299</v>
      </c>
      <c r="X787" s="53">
        <f t="shared" si="76"/>
        <v>-3.8876794661953609E-2</v>
      </c>
      <c r="Y787" s="50">
        <f t="shared" si="77"/>
        <v>24.614334455700387</v>
      </c>
    </row>
    <row r="788" spans="7:25" x14ac:dyDescent="0.3">
      <c r="G788" s="38" t="s">
        <v>12</v>
      </c>
      <c r="H788" s="22">
        <v>196</v>
      </c>
      <c r="I788" s="22">
        <v>786</v>
      </c>
      <c r="J788" s="23">
        <v>64.7</v>
      </c>
      <c r="K788" s="24">
        <f t="shared" si="73"/>
        <v>17.972222222222221</v>
      </c>
      <c r="L788" s="24">
        <f>K788-K787</f>
        <v>0.19444444444444287</v>
      </c>
      <c r="M788" s="25">
        <f>$C$5*L788</f>
        <v>56.165277777777327</v>
      </c>
      <c r="N788" s="25">
        <f>(0.5*$C$9*$C$8*$C$7*K788^2)*-1</f>
        <v>-94.147437130881428</v>
      </c>
      <c r="O788" s="25">
        <f>M788-N788-C$17</f>
        <v>206.98508490865876</v>
      </c>
      <c r="P788" s="77">
        <f>O788*K788</f>
        <v>3719.9819426639506</v>
      </c>
      <c r="Q788" s="81" t="str">
        <f>IF(L788&lt;0,"Braking","Not Braking")</f>
        <v>Not Braking</v>
      </c>
      <c r="R788" s="46">
        <f>(IF(L788&gt;0,(O788*((K788+K787)/2)),0)+R787)</f>
        <v>572297.23824438697</v>
      </c>
      <c r="S788" s="47">
        <f t="shared" si="74"/>
        <v>0.15897145506788526</v>
      </c>
      <c r="T788" s="56">
        <f>IF(L788&lt;0,((O788*((K788+K787)/2))+((N788*((K788+K787)/2))+C$17*((K788+K787)/2))),0)</f>
        <v>0</v>
      </c>
      <c r="U788" s="57">
        <f>IF(L788&lt;0,((O788*((K788+K787)/2))+((N788*((K788+K787)/2))+C$17*((K788+K787)/2))),0)+U787</f>
        <v>-278932.59378858033</v>
      </c>
      <c r="V788" s="58">
        <f t="shared" si="75"/>
        <v>-7.7481276052383419E-2</v>
      </c>
      <c r="W788" s="52">
        <f t="shared" si="72"/>
        <v>-139956.46078303299</v>
      </c>
      <c r="X788" s="53">
        <f t="shared" si="76"/>
        <v>-3.8876794661953609E-2</v>
      </c>
      <c r="Y788" s="50">
        <f t="shared" si="77"/>
        <v>24.45520464372181</v>
      </c>
    </row>
    <row r="789" spans="7:25" x14ac:dyDescent="0.3">
      <c r="G789" s="38" t="s">
        <v>12</v>
      </c>
      <c r="H789" s="22">
        <v>197</v>
      </c>
      <c r="I789" s="22">
        <v>787</v>
      </c>
      <c r="J789" s="23">
        <v>65.2</v>
      </c>
      <c r="K789" s="24">
        <f t="shared" si="73"/>
        <v>18.111111111111111</v>
      </c>
      <c r="L789" s="24">
        <f>K789-K788</f>
        <v>0.13888888888888928</v>
      </c>
      <c r="M789" s="25">
        <f>$C$5*L789</f>
        <v>40.118055555555671</v>
      </c>
      <c r="N789" s="25">
        <f>(0.5*$C$9*$C$8*$C$7*K789^2)*-1</f>
        <v>-95.608197898483382</v>
      </c>
      <c r="O789" s="25">
        <f>M789-N789-C$17</f>
        <v>192.39862345403907</v>
      </c>
      <c r="P789" s="77">
        <f>O789*K789</f>
        <v>3484.5528470009299</v>
      </c>
      <c r="Q789" s="81" t="str">
        <f>IF(L789&lt;0,"Braking","Not Braking")</f>
        <v>Not Braking</v>
      </c>
      <c r="R789" s="46">
        <f>(IF(L789&gt;0,(O789*((K789+K788)/2)),0)+R788)</f>
        <v>575768.43007587024</v>
      </c>
      <c r="S789" s="47">
        <f t="shared" si="74"/>
        <v>0.15993567502107506</v>
      </c>
      <c r="T789" s="56">
        <f>IF(L789&lt;0,((O789*((K789+K788)/2))+((N789*((K789+K788)/2))+C$17*((K789+K788)/2))),0)</f>
        <v>0</v>
      </c>
      <c r="U789" s="57">
        <f>IF(L789&lt;0,((O789*((K789+K788)/2))+((N789*((K789+K788)/2))+C$17*((K789+K788)/2))),0)+U788</f>
        <v>-278932.59378858033</v>
      </c>
      <c r="V789" s="58">
        <f t="shared" si="75"/>
        <v>-7.7481276052383419E-2</v>
      </c>
      <c r="W789" s="52">
        <f t="shared" si="72"/>
        <v>-139956.46078303299</v>
      </c>
      <c r="X789" s="53">
        <f t="shared" si="76"/>
        <v>-3.8876794661953609E-2</v>
      </c>
      <c r="Y789" s="50">
        <f t="shared" si="77"/>
        <v>24.307769143332614</v>
      </c>
    </row>
    <row r="790" spans="7:25" x14ac:dyDescent="0.3">
      <c r="G790" s="38" t="s">
        <v>12</v>
      </c>
      <c r="H790" s="22">
        <v>198</v>
      </c>
      <c r="I790" s="22">
        <v>788</v>
      </c>
      <c r="J790" s="23">
        <v>65.3</v>
      </c>
      <c r="K790" s="24">
        <f t="shared" si="73"/>
        <v>18.138888888888889</v>
      </c>
      <c r="L790" s="24">
        <f>K790-K789</f>
        <v>2.7777777777778567E-2</v>
      </c>
      <c r="M790" s="25">
        <f>$C$5*L790</f>
        <v>8.0236111111113395</v>
      </c>
      <c r="N790" s="25">
        <f>(0.5*$C$9*$C$8*$C$7*K790^2)*-1</f>
        <v>-95.901699484583531</v>
      </c>
      <c r="O790" s="25">
        <f>M790-N790-C$17</f>
        <v>160.59768059569487</v>
      </c>
      <c r="P790" s="77">
        <f>O790*K790</f>
        <v>2913.0634841385763</v>
      </c>
      <c r="Q790" s="81" t="str">
        <f>IF(L790&lt;0,"Braking","Not Braking")</f>
        <v>Not Braking</v>
      </c>
      <c r="R790" s="46">
        <f>(IF(L790&gt;0,(O790*((K790+K789)/2)),0)+R789)</f>
        <v>578679.26303666725</v>
      </c>
      <c r="S790" s="47">
        <f t="shared" si="74"/>
        <v>0.16074423973240756</v>
      </c>
      <c r="T790" s="56">
        <f>IF(L790&lt;0,((O790*((K790+K789)/2))+((N790*((K790+K789)/2))+C$17*((K790+K789)/2))),0)</f>
        <v>0</v>
      </c>
      <c r="U790" s="57">
        <f>IF(L790&lt;0,((O790*((K790+K789)/2))+((N790*((K790+K789)/2))+C$17*((K790+K789)/2))),0)+U789</f>
        <v>-278932.59378858033</v>
      </c>
      <c r="V790" s="58">
        <f t="shared" si="75"/>
        <v>-7.7481276052383419E-2</v>
      </c>
      <c r="W790" s="52">
        <f t="shared" si="72"/>
        <v>-139956.46078303299</v>
      </c>
      <c r="X790" s="53">
        <f t="shared" si="76"/>
        <v>-3.8876794661953609E-2</v>
      </c>
      <c r="Y790" s="50">
        <f t="shared" si="77"/>
        <v>24.185497860870271</v>
      </c>
    </row>
    <row r="791" spans="7:25" x14ac:dyDescent="0.3">
      <c r="G791" s="38" t="s">
        <v>12</v>
      </c>
      <c r="H791" s="22">
        <v>199</v>
      </c>
      <c r="I791" s="22">
        <v>789</v>
      </c>
      <c r="J791" s="23">
        <v>65.3</v>
      </c>
      <c r="K791" s="24">
        <f t="shared" si="73"/>
        <v>18.138888888888889</v>
      </c>
      <c r="L791" s="24">
        <f>K791-K790</f>
        <v>0</v>
      </c>
      <c r="M791" s="25">
        <f>$C$5*L791</f>
        <v>0</v>
      </c>
      <c r="N791" s="25">
        <f>(0.5*$C$9*$C$8*$C$7*K791^2)*-1</f>
        <v>-95.901699484583531</v>
      </c>
      <c r="O791" s="25">
        <f>M791-N791-C$17</f>
        <v>152.57406948458353</v>
      </c>
      <c r="P791" s="77">
        <f>O791*K791</f>
        <v>2767.5240937064736</v>
      </c>
      <c r="Q791" s="81" t="str">
        <f>IF(L791&lt;0,"Braking","Not Braking")</f>
        <v>Not Braking</v>
      </c>
      <c r="R791" s="46">
        <f>(IF(L791&gt;0,(O791*((K791+K790)/2)),0)+R790)</f>
        <v>578679.26303666725</v>
      </c>
      <c r="S791" s="47">
        <f t="shared" si="74"/>
        <v>0.16074423973240756</v>
      </c>
      <c r="T791" s="56">
        <f>IF(L791&lt;0,((O791*((K791+K790)/2))+((N791*((K791+K790)/2))+C$17*((K791+K790)/2))),0)</f>
        <v>0</v>
      </c>
      <c r="U791" s="57">
        <f>IF(L791&lt;0,((O791*((K791+K790)/2))+((N791*((K791+K790)/2))+C$17*((K791+K790)/2))),0)+U790</f>
        <v>-278932.59378858033</v>
      </c>
      <c r="V791" s="58">
        <f t="shared" si="75"/>
        <v>-7.7481276052383419E-2</v>
      </c>
      <c r="W791" s="52">
        <f t="shared" si="72"/>
        <v>-139956.46078303299</v>
      </c>
      <c r="X791" s="53">
        <f t="shared" si="76"/>
        <v>-3.8876794661953609E-2</v>
      </c>
      <c r="Y791" s="50">
        <f t="shared" si="77"/>
        <v>24.185497860870271</v>
      </c>
    </row>
    <row r="792" spans="7:25" x14ac:dyDescent="0.3">
      <c r="G792" s="38" t="s">
        <v>12</v>
      </c>
      <c r="H792" s="22">
        <v>200</v>
      </c>
      <c r="I792" s="22">
        <v>790</v>
      </c>
      <c r="J792" s="23">
        <v>65.400000000000006</v>
      </c>
      <c r="K792" s="24">
        <f t="shared" si="73"/>
        <v>18.166666666666668</v>
      </c>
      <c r="L792" s="24">
        <f>K792-K791</f>
        <v>2.7777777777778567E-2</v>
      </c>
      <c r="M792" s="25">
        <f>$C$5*L792</f>
        <v>8.0236111111113395</v>
      </c>
      <c r="N792" s="25">
        <f>(0.5*$C$9*$C$8*$C$7*K792^2)*-1</f>
        <v>-96.195650881543628</v>
      </c>
      <c r="O792" s="25">
        <f>M792-N792-C$17</f>
        <v>160.89163199265496</v>
      </c>
      <c r="P792" s="77">
        <f>O792*K792</f>
        <v>2922.8646478665655</v>
      </c>
      <c r="Q792" s="81" t="str">
        <f>IF(L792&lt;0,"Braking","Not Braking")</f>
        <v>Not Braking</v>
      </c>
      <c r="R792" s="46">
        <f>(IF(L792&gt;0,(O792*((K792+K791)/2)),0)+R791)</f>
        <v>581599.89307853393</v>
      </c>
      <c r="S792" s="47">
        <f t="shared" si="74"/>
        <v>0.16155552585514832</v>
      </c>
      <c r="T792" s="56">
        <f>IF(L792&lt;0,((O792*((K792+K791)/2))+((N792*((K792+K791)/2))+C$17*((K792+K791)/2))),0)</f>
        <v>0</v>
      </c>
      <c r="U792" s="57">
        <f>IF(L792&lt;0,((O792*((K792+K791)/2))+((N792*((K792+K791)/2))+C$17*((K792+K791)/2))),0)+U791</f>
        <v>-278932.59378858033</v>
      </c>
      <c r="V792" s="58">
        <f t="shared" si="75"/>
        <v>-7.7481276052383419E-2</v>
      </c>
      <c r="W792" s="52">
        <f t="shared" si="72"/>
        <v>-139956.46078303299</v>
      </c>
      <c r="X792" s="53">
        <f t="shared" si="76"/>
        <v>-3.8876794661953609E-2</v>
      </c>
      <c r="Y792" s="50">
        <f t="shared" si="77"/>
        <v>24.064045136290034</v>
      </c>
    </row>
    <row r="793" spans="7:25" x14ac:dyDescent="0.3">
      <c r="G793" s="38" t="s">
        <v>12</v>
      </c>
      <c r="H793" s="22">
        <v>201</v>
      </c>
      <c r="I793" s="22">
        <v>791</v>
      </c>
      <c r="J793" s="23">
        <v>65.7</v>
      </c>
      <c r="K793" s="24">
        <f t="shared" si="73"/>
        <v>18.25</v>
      </c>
      <c r="L793" s="24">
        <f>K793-K792</f>
        <v>8.3333333333332149E-2</v>
      </c>
      <c r="M793" s="25">
        <f>$C$5*L793</f>
        <v>24.070833333332992</v>
      </c>
      <c r="N793" s="25">
        <f>(0.5*$C$9*$C$8*$C$7*K793^2)*-1</f>
        <v>-97.080203937583391</v>
      </c>
      <c r="O793" s="25">
        <f>M793-N793-C$17</f>
        <v>177.82340727091639</v>
      </c>
      <c r="P793" s="77">
        <f>O793*K793</f>
        <v>3245.2771826942239</v>
      </c>
      <c r="Q793" s="81" t="str">
        <f>IF(L793&lt;0,"Braking","Not Braking")</f>
        <v>Not Braking</v>
      </c>
      <c r="R793" s="46">
        <f>(IF(L793&gt;0,(O793*((K793+K792)/2)),0)+R792)</f>
        <v>584837.7609525919</v>
      </c>
      <c r="S793" s="47">
        <f t="shared" si="74"/>
        <v>0.16245493359794219</v>
      </c>
      <c r="T793" s="56">
        <f>IF(L793&lt;0,((O793*((K793+K792)/2))+((N793*((K793+K792)/2))+C$17*((K793+K792)/2))),0)</f>
        <v>0</v>
      </c>
      <c r="U793" s="57">
        <f>IF(L793&lt;0,((O793*((K793+K792)/2))+((N793*((K793+K792)/2))+C$17*((K793+K792)/2))),0)+U792</f>
        <v>-278932.59378858033</v>
      </c>
      <c r="V793" s="58">
        <f t="shared" si="75"/>
        <v>-7.7481276052383419E-2</v>
      </c>
      <c r="W793" s="52">
        <f t="shared" si="72"/>
        <v>-139956.46078303299</v>
      </c>
      <c r="X793" s="53">
        <f t="shared" si="76"/>
        <v>-3.8876794661953609E-2</v>
      </c>
      <c r="Y793" s="50">
        <f t="shared" si="77"/>
        <v>23.930818105019409</v>
      </c>
    </row>
    <row r="794" spans="7:25" x14ac:dyDescent="0.3">
      <c r="G794" s="38" t="s">
        <v>12</v>
      </c>
      <c r="H794" s="22">
        <v>202</v>
      </c>
      <c r="I794" s="22">
        <v>792</v>
      </c>
      <c r="J794" s="23">
        <v>66</v>
      </c>
      <c r="K794" s="24">
        <f t="shared" si="73"/>
        <v>18.333333333333332</v>
      </c>
      <c r="L794" s="24">
        <f>K794-K793</f>
        <v>8.3333333333332149E-2</v>
      </c>
      <c r="M794" s="25">
        <f>$C$5*L794</f>
        <v>24.070833333332992</v>
      </c>
      <c r="N794" s="25">
        <f>(0.5*$C$9*$C$8*$C$7*K794^2)*-1</f>
        <v>-97.968805291362472</v>
      </c>
      <c r="O794" s="25">
        <f>M794-N794-C$17</f>
        <v>178.71200862469547</v>
      </c>
      <c r="P794" s="77">
        <f>O794*K794</f>
        <v>3276.3868247860833</v>
      </c>
      <c r="Q794" s="81" t="str">
        <f>IF(L794&lt;0,"Braking","Not Braking")</f>
        <v>Not Braking</v>
      </c>
      <c r="R794" s="46">
        <f>(IF(L794&gt;0,(O794*((K794+K793)/2)),0)+R793)</f>
        <v>588106.70144368534</v>
      </c>
      <c r="S794" s="47">
        <f t="shared" si="74"/>
        <v>0.16336297262324592</v>
      </c>
      <c r="T794" s="56">
        <f>IF(L794&lt;0,((O794*((K794+K793)/2))+((N794*((K794+K793)/2))+C$17*((K794+K793)/2))),0)</f>
        <v>0</v>
      </c>
      <c r="U794" s="57">
        <f>IF(L794&lt;0,((O794*((K794+K793)/2))+((N794*((K794+K793)/2))+C$17*((K794+K793)/2))),0)+U793</f>
        <v>-278932.59378858033</v>
      </c>
      <c r="V794" s="58">
        <f t="shared" si="75"/>
        <v>-7.7481276052383419E-2</v>
      </c>
      <c r="W794" s="52">
        <f t="shared" si="72"/>
        <v>-139956.46078303299</v>
      </c>
      <c r="X794" s="53">
        <f t="shared" si="76"/>
        <v>-3.8876794661953609E-2</v>
      </c>
      <c r="Y794" s="50">
        <f t="shared" si="77"/>
        <v>23.797800711923131</v>
      </c>
    </row>
    <row r="795" spans="7:25" x14ac:dyDescent="0.3">
      <c r="G795" s="38" t="s">
        <v>12</v>
      </c>
      <c r="H795" s="22">
        <v>203</v>
      </c>
      <c r="I795" s="22">
        <v>793</v>
      </c>
      <c r="J795" s="23">
        <v>65.599999999999994</v>
      </c>
      <c r="K795" s="24">
        <f t="shared" si="73"/>
        <v>18.222222222222221</v>
      </c>
      <c r="L795" s="24">
        <f>K795-K794</f>
        <v>-0.11111111111111072</v>
      </c>
      <c r="M795" s="25">
        <f>$C$5*L795</f>
        <v>-32.094444444444335</v>
      </c>
      <c r="N795" s="25">
        <f>(0.5*$C$9*$C$8*$C$7*K795^2)*-1</f>
        <v>-96.784903108043537</v>
      </c>
      <c r="O795" s="25">
        <f>M795-N795-C$17</f>
        <v>121.3628286635992</v>
      </c>
      <c r="P795" s="77">
        <f>O795*K795</f>
        <v>2211.5004334255855</v>
      </c>
      <c r="Q795" s="81" t="str">
        <f>IF(L795&lt;0,"Braking","Not Braking")</f>
        <v>Braking</v>
      </c>
      <c r="R795" s="46">
        <f>(IF(L795&gt;0,(O795*((K795+K794)/2)),0)+R794)</f>
        <v>588106.70144368534</v>
      </c>
      <c r="S795" s="47">
        <f t="shared" si="74"/>
        <v>0.16336297262324592</v>
      </c>
      <c r="T795" s="56">
        <f>IF(L795&lt;0,((O795*((K795+K794)/2))+((N795*((K795+K794)/2))+C$17*((K795+K794)/2))),0)</f>
        <v>-586.6151234567883</v>
      </c>
      <c r="U795" s="57">
        <f>IF(L795&lt;0,((O795*((K795+K794)/2))+((N795*((K795+K794)/2))+C$17*((K795+K794)/2))),0)+U794</f>
        <v>-279519.20891203714</v>
      </c>
      <c r="V795" s="58">
        <f t="shared" si="75"/>
        <v>-7.7644224697788089E-2</v>
      </c>
      <c r="W795" s="52">
        <f t="shared" si="72"/>
        <v>-140250.79919435197</v>
      </c>
      <c r="X795" s="53">
        <f t="shared" si="76"/>
        <v>-3.8958555331764434E-2</v>
      </c>
      <c r="Y795" s="50">
        <f t="shared" si="77"/>
        <v>23.847849182820749</v>
      </c>
    </row>
    <row r="796" spans="7:25" x14ac:dyDescent="0.3">
      <c r="G796" s="38" t="s">
        <v>12</v>
      </c>
      <c r="H796" s="22">
        <v>204</v>
      </c>
      <c r="I796" s="22">
        <v>794</v>
      </c>
      <c r="J796" s="23">
        <v>63.5</v>
      </c>
      <c r="K796" s="24">
        <f t="shared" si="73"/>
        <v>17.638888888888889</v>
      </c>
      <c r="L796" s="24">
        <f>K796-K795</f>
        <v>-0.58333333333333215</v>
      </c>
      <c r="M796" s="25">
        <f>$C$5*L796</f>
        <v>-168.495833333333</v>
      </c>
      <c r="N796" s="25">
        <f>(0.5*$C$9*$C$8*$C$7*K796^2)*-1</f>
        <v>-90.687491996349038</v>
      </c>
      <c r="O796" s="25">
        <f>M796-N796-C$17</f>
        <v>-21.13597133698395</v>
      </c>
      <c r="P796" s="77">
        <f>O796*K796</f>
        <v>-372.81504997180025</v>
      </c>
      <c r="Q796" s="81" t="str">
        <f>IF(L796&lt;0,"Braking","Not Braking")</f>
        <v>Braking</v>
      </c>
      <c r="R796" s="46">
        <f>(IF(L796&gt;0,(O796*((K796+K795)/2)),0)+R795)</f>
        <v>588106.70144368534</v>
      </c>
      <c r="S796" s="47">
        <f t="shared" si="74"/>
        <v>0.16336297262324592</v>
      </c>
      <c r="T796" s="56">
        <f>IF(L796&lt;0,((O796*((K796+K795)/2))+((N796*((K796+K795)/2))+C$17*((K796+K795)/2))),0)</f>
        <v>-3021.2239004629573</v>
      </c>
      <c r="U796" s="57">
        <f>IF(L796&lt;0,((O796*((K796+K795)/2))+((N796*((K796+K795)/2))+C$17*((K796+K795)/2))),0)+U795</f>
        <v>-282540.4328125001</v>
      </c>
      <c r="V796" s="58">
        <f t="shared" si="75"/>
        <v>-7.8483453559027805E-2</v>
      </c>
      <c r="W796" s="52">
        <f t="shared" si="72"/>
        <v>-141766.72029413711</v>
      </c>
      <c r="X796" s="53">
        <f t="shared" si="76"/>
        <v>-3.9379644526149199E-2</v>
      </c>
      <c r="Y796" s="50">
        <f t="shared" si="77"/>
        <v>24.105612118707022</v>
      </c>
    </row>
    <row r="797" spans="7:25" x14ac:dyDescent="0.3">
      <c r="G797" s="38" t="s">
        <v>12</v>
      </c>
      <c r="H797" s="22">
        <v>205</v>
      </c>
      <c r="I797" s="22">
        <v>795</v>
      </c>
      <c r="J797" s="23">
        <v>59.7</v>
      </c>
      <c r="K797" s="24">
        <f t="shared" si="73"/>
        <v>16.583333333333332</v>
      </c>
      <c r="L797" s="24">
        <f>K797-K796</f>
        <v>-1.0555555555555571</v>
      </c>
      <c r="M797" s="25">
        <f>$C$5*L797</f>
        <v>-304.89722222222269</v>
      </c>
      <c r="N797" s="25">
        <f>(0.5*$C$9*$C$8*$C$7*K797^2)*-1</f>
        <v>-80.158319387257137</v>
      </c>
      <c r="O797" s="25">
        <f>M797-N797-C$17</f>
        <v>-168.06653283496556</v>
      </c>
      <c r="P797" s="77">
        <f>O797*K797</f>
        <v>-2787.1033361798454</v>
      </c>
      <c r="Q797" s="81" t="str">
        <f>IF(L797&lt;0,"Braking","Not Braking")</f>
        <v>Braking</v>
      </c>
      <c r="R797" s="46">
        <f>(IF(L797&gt;0,(O797*((K797+K796)/2)),0)+R796)</f>
        <v>588106.70144368534</v>
      </c>
      <c r="S797" s="47">
        <f t="shared" si="74"/>
        <v>0.16336297262324592</v>
      </c>
      <c r="T797" s="56">
        <f>IF(L797&lt;0,((O797*((K797+K796)/2))+((N797*((K797+K796)/2))+C$17*((K797+K796)/2))),0)</f>
        <v>-5217.1302469135881</v>
      </c>
      <c r="U797" s="57">
        <f>IF(L797&lt;0,((O797*((K797+K796)/2))+((N797*((K797+K796)/2))+C$17*((K797+K796)/2))),0)+U796</f>
        <v>-287757.56305941369</v>
      </c>
      <c r="V797" s="58">
        <f t="shared" si="75"/>
        <v>-7.9932656405392696E-2</v>
      </c>
      <c r="W797" s="52">
        <f t="shared" si="72"/>
        <v>-144384.45339905913</v>
      </c>
      <c r="X797" s="53">
        <f t="shared" si="76"/>
        <v>-4.0106792610849755E-2</v>
      </c>
      <c r="Y797" s="50">
        <f t="shared" si="77"/>
        <v>24.550724051370938</v>
      </c>
    </row>
    <row r="798" spans="7:25" x14ac:dyDescent="0.3">
      <c r="G798" s="38" t="s">
        <v>12</v>
      </c>
      <c r="H798" s="22">
        <v>206</v>
      </c>
      <c r="I798" s="22">
        <v>796</v>
      </c>
      <c r="J798" s="23">
        <v>54.6</v>
      </c>
      <c r="K798" s="24">
        <f t="shared" si="73"/>
        <v>15.166666666666666</v>
      </c>
      <c r="L798" s="24">
        <f>K798-K797</f>
        <v>-1.4166666666666661</v>
      </c>
      <c r="M798" s="25">
        <f>$C$5*L798</f>
        <v>-409.20416666666654</v>
      </c>
      <c r="N798" s="25">
        <f>(0.5*$C$9*$C$8*$C$7*K798^2)*-1</f>
        <v>-67.047907158493615</v>
      </c>
      <c r="O798" s="25">
        <f>M798-N798-C$17</f>
        <v>-285.48388950817292</v>
      </c>
      <c r="P798" s="77">
        <f>O798*K798</f>
        <v>-4329.8389908739555</v>
      </c>
      <c r="Q798" s="81" t="str">
        <f>IF(L798&lt;0,"Braking","Not Braking")</f>
        <v>Braking</v>
      </c>
      <c r="R798" s="46">
        <f>(IF(L798&gt;0,(O798*((K798+K797)/2)),0)+R797)</f>
        <v>588106.70144368534</v>
      </c>
      <c r="S798" s="47">
        <f t="shared" si="74"/>
        <v>0.16336297262324592</v>
      </c>
      <c r="T798" s="56">
        <f>IF(L798&lt;0,((O798*((K798+K797)/2))+((N798*((K798+K797)/2))+C$17*((K798+K797)/2))),0)</f>
        <v>-6496.1161458333318</v>
      </c>
      <c r="U798" s="57">
        <f>IF(L798&lt;0,((O798*((K798+K797)/2))+((N798*((K798+K797)/2))+C$17*((K798+K797)/2))),0)+U797</f>
        <v>-294253.67920524703</v>
      </c>
      <c r="V798" s="58">
        <f t="shared" si="75"/>
        <v>-8.1737133112568625E-2</v>
      </c>
      <c r="W798" s="52">
        <f t="shared" si="72"/>
        <v>-147643.92699537706</v>
      </c>
      <c r="X798" s="53">
        <f t="shared" si="76"/>
        <v>-4.1012201943160291E-2</v>
      </c>
      <c r="Y798" s="50">
        <f t="shared" si="77"/>
        <v>25.104955721970263</v>
      </c>
    </row>
    <row r="799" spans="7:25" x14ac:dyDescent="0.3">
      <c r="G799" s="38" t="s">
        <v>12</v>
      </c>
      <c r="H799" s="22">
        <v>207</v>
      </c>
      <c r="I799" s="22">
        <v>797</v>
      </c>
      <c r="J799" s="23">
        <v>49.3</v>
      </c>
      <c r="K799" s="24">
        <f t="shared" si="73"/>
        <v>13.694444444444443</v>
      </c>
      <c r="L799" s="24">
        <f>K799-K798</f>
        <v>-1.4722222222222232</v>
      </c>
      <c r="M799" s="25">
        <f>$C$5*L799</f>
        <v>-425.25138888888921</v>
      </c>
      <c r="N799" s="25">
        <f>(0.5*$C$9*$C$8*$C$7*K799^2)*-1</f>
        <v>-54.663039846786859</v>
      </c>
      <c r="O799" s="25">
        <f>M799-N799-C$17</f>
        <v>-313.91597904210232</v>
      </c>
      <c r="P799" s="77">
        <f>O799*K799</f>
        <v>-4298.9049352154561</v>
      </c>
      <c r="Q799" s="81" t="str">
        <f>IF(L799&lt;0,"Braking","Not Braking")</f>
        <v>Braking</v>
      </c>
      <c r="R799" s="46">
        <f>(IF(L799&gt;0,(O799*((K799+K798)/2)),0)+R798)</f>
        <v>588106.70144368534</v>
      </c>
      <c r="S799" s="47">
        <f t="shared" si="74"/>
        <v>0.16336297262324592</v>
      </c>
      <c r="T799" s="56">
        <f>IF(L799&lt;0,((O799*((K799+K798)/2))+((N799*((K799+K798)/2))+C$17*((K799+K798)/2))),0)</f>
        <v>-6136.6137924382747</v>
      </c>
      <c r="U799" s="57">
        <f>IF(L799&lt;0,((O799*((K799+K798)/2))+((N799*((K799+K798)/2))+C$17*((K799+K798)/2))),0)+U798</f>
        <v>-300390.29299768532</v>
      </c>
      <c r="V799" s="58">
        <f t="shared" si="75"/>
        <v>-8.3441748054912585E-2</v>
      </c>
      <c r="W799" s="52">
        <f t="shared" si="72"/>
        <v>-150723.01766712905</v>
      </c>
      <c r="X799" s="53">
        <f t="shared" si="76"/>
        <v>-4.1867504907535845E-2</v>
      </c>
      <c r="Y799" s="50">
        <f t="shared" si="77"/>
        <v>25.628515590305962</v>
      </c>
    </row>
    <row r="800" spans="7:25" x14ac:dyDescent="0.3">
      <c r="G800" s="38" t="s">
        <v>12</v>
      </c>
      <c r="H800" s="22">
        <v>208</v>
      </c>
      <c r="I800" s="22">
        <v>798</v>
      </c>
      <c r="J800" s="23">
        <v>44.9</v>
      </c>
      <c r="K800" s="24">
        <f t="shared" si="73"/>
        <v>12.472222222222221</v>
      </c>
      <c r="L800" s="24">
        <f>K800-K799</f>
        <v>-1.2222222222222214</v>
      </c>
      <c r="M800" s="25">
        <f>$C$5*L800</f>
        <v>-353.03888888888866</v>
      </c>
      <c r="N800" s="25">
        <f>(0.5*$C$9*$C$8*$C$7*K800^2)*-1</f>
        <v>-45.341159585729947</v>
      </c>
      <c r="O800" s="25">
        <f>M800-N800-C$17</f>
        <v>-251.02535930315872</v>
      </c>
      <c r="P800" s="77">
        <f>O800*K800</f>
        <v>-3130.8440646421741</v>
      </c>
      <c r="Q800" s="81" t="str">
        <f>IF(L800&lt;0,"Braking","Not Braking")</f>
        <v>Braking</v>
      </c>
      <c r="R800" s="46">
        <f>(IF(L800&gt;0,(O800*((K800+K799)/2)),0)+R799)</f>
        <v>588106.70144368534</v>
      </c>
      <c r="S800" s="47">
        <f t="shared" si="74"/>
        <v>0.16336297262324592</v>
      </c>
      <c r="T800" s="56">
        <f>IF(L800&lt;0,((O800*((K800+K799)/2))+((N800*((K800+K799)/2))+C$17*((K800+K799)/2))),0)</f>
        <v>-4618.9254629629595</v>
      </c>
      <c r="U800" s="57">
        <f>IF(L800&lt;0,((O800*((K800+K799)/2))+((N800*((K800+K799)/2))+C$17*((K800+K799)/2))),0)+U799</f>
        <v>-305009.21846064826</v>
      </c>
      <c r="V800" s="58">
        <f t="shared" si="75"/>
        <v>-8.4724782905735624E-2</v>
      </c>
      <c r="W800" s="52">
        <f t="shared" si="72"/>
        <v>-153040.59716415589</v>
      </c>
      <c r="X800" s="53">
        <f t="shared" si="76"/>
        <v>-4.2511276990043305E-2</v>
      </c>
      <c r="Y800" s="50">
        <f t="shared" si="77"/>
        <v>26.022590252495263</v>
      </c>
    </row>
    <row r="801" spans="7:25" x14ac:dyDescent="0.3">
      <c r="G801" s="38" t="s">
        <v>12</v>
      </c>
      <c r="H801" s="22">
        <v>209</v>
      </c>
      <c r="I801" s="22">
        <v>799</v>
      </c>
      <c r="J801" s="23">
        <v>42.3</v>
      </c>
      <c r="K801" s="24">
        <f t="shared" si="73"/>
        <v>11.749999999999998</v>
      </c>
      <c r="L801" s="24">
        <f>K801-K800</f>
        <v>-0.72222222222222321</v>
      </c>
      <c r="M801" s="25">
        <f>$C$5*L801</f>
        <v>-208.61388888888919</v>
      </c>
      <c r="N801" s="25">
        <f>(0.5*$C$9*$C$8*$C$7*K801^2)*-1</f>
        <v>-40.242103677635889</v>
      </c>
      <c r="O801" s="25">
        <f>M801-N801-C$17</f>
        <v>-111.6994152112533</v>
      </c>
      <c r="P801" s="77">
        <f>O801*K801</f>
        <v>-1312.468128732226</v>
      </c>
      <c r="Q801" s="81" t="str">
        <f>IF(L801&lt;0,"Braking","Not Braking")</f>
        <v>Braking</v>
      </c>
      <c r="R801" s="46">
        <f>(IF(L801&gt;0,(O801*((K801+K800)/2)),0)+R800)</f>
        <v>588106.70144368534</v>
      </c>
      <c r="S801" s="47">
        <f t="shared" si="74"/>
        <v>0.16336297262324592</v>
      </c>
      <c r="T801" s="56">
        <f>IF(L801&lt;0,((O801*((K801+K800)/2))+((N801*((K801+K800)/2))+C$17*((K801+K800)/2))),0)</f>
        <v>-2526.5459876543246</v>
      </c>
      <c r="U801" s="57">
        <f>IF(L801&lt;0,((O801*((K801+K800)/2))+((N801*((K801+K800)/2))+C$17*((K801+K800)/2))),0)+U800</f>
        <v>-307535.76444830257</v>
      </c>
      <c r="V801" s="58">
        <f t="shared" si="75"/>
        <v>-8.5426601235639596E-2</v>
      </c>
      <c r="W801" s="52">
        <f t="shared" si="72"/>
        <v>-154308.31001776987</v>
      </c>
      <c r="X801" s="53">
        <f t="shared" si="76"/>
        <v>-4.2863419449380519E-2</v>
      </c>
      <c r="Y801" s="50">
        <f t="shared" si="77"/>
        <v>26.238148560282269</v>
      </c>
    </row>
    <row r="802" spans="7:25" x14ac:dyDescent="0.3">
      <c r="G802" s="38" t="s">
        <v>12</v>
      </c>
      <c r="H802" s="22">
        <v>210</v>
      </c>
      <c r="I802" s="22">
        <v>800</v>
      </c>
      <c r="J802" s="23">
        <v>41.4</v>
      </c>
      <c r="K802" s="24">
        <f t="shared" si="73"/>
        <v>11.5</v>
      </c>
      <c r="L802" s="24">
        <f>K802-K801</f>
        <v>-0.24999999999999822</v>
      </c>
      <c r="M802" s="25">
        <f>$C$5*L802</f>
        <v>-72.212499999999494</v>
      </c>
      <c r="N802" s="25">
        <f>(0.5*$C$9*$C$8*$C$7*K802^2)*-1</f>
        <v>-38.547891073733616</v>
      </c>
      <c r="O802" s="25">
        <f>M802-N802-C$17</f>
        <v>23.00776107373413</v>
      </c>
      <c r="P802" s="77">
        <f>O802*K802</f>
        <v>264.58925234794248</v>
      </c>
      <c r="Q802" s="81" t="str">
        <f>IF(L802&lt;0,"Braking","Not Braking")</f>
        <v>Braking</v>
      </c>
      <c r="R802" s="46">
        <f>(IF(L802&gt;0,(O802*((K802+K801)/2)),0)+R801)</f>
        <v>588106.70144368534</v>
      </c>
      <c r="S802" s="47">
        <f t="shared" si="74"/>
        <v>0.16336297262324592</v>
      </c>
      <c r="T802" s="56">
        <f>IF(L802&lt;0,((O802*((K802+K801)/2))+((N802*((K802+K801)/2))+C$17*((K802+K801)/2))),0)</f>
        <v>-839.47031249999395</v>
      </c>
      <c r="U802" s="57">
        <f>IF(L802&lt;0,((O802*((K802+K801)/2))+((N802*((K802+K801)/2))+C$17*((K802+K801)/2))),0)+U801</f>
        <v>-308375.23476080253</v>
      </c>
      <c r="V802" s="58">
        <f t="shared" si="75"/>
        <v>-8.5659787433556261E-2</v>
      </c>
      <c r="W802" s="52">
        <f t="shared" si="72"/>
        <v>-154729.52036208331</v>
      </c>
      <c r="X802" s="53">
        <f t="shared" si="76"/>
        <v>-4.2980422322800915E-2</v>
      </c>
      <c r="Y802" s="50">
        <f t="shared" si="77"/>
        <v>26.309769975797419</v>
      </c>
    </row>
    <row r="803" spans="7:25" x14ac:dyDescent="0.3">
      <c r="G803" s="38" t="s">
        <v>12</v>
      </c>
      <c r="H803" s="22">
        <v>211</v>
      </c>
      <c r="I803" s="22">
        <v>801</v>
      </c>
      <c r="J803" s="23">
        <v>41.3</v>
      </c>
      <c r="K803" s="24">
        <f t="shared" si="73"/>
        <v>11.472222222222221</v>
      </c>
      <c r="L803" s="24">
        <f>K803-K802</f>
        <v>-2.7777777777778567E-2</v>
      </c>
      <c r="M803" s="25">
        <f>$C$5*L803</f>
        <v>-8.0236111111113395</v>
      </c>
      <c r="N803" s="25">
        <f>(0.5*$C$9*$C$8*$C$7*K803^2)*-1</f>
        <v>-38.361894283155202</v>
      </c>
      <c r="O803" s="25">
        <f>M803-N803-C$17</f>
        <v>87.010653172043874</v>
      </c>
      <c r="P803" s="77">
        <f>O803*K803</f>
        <v>998.20554889039215</v>
      </c>
      <c r="Q803" s="81" t="str">
        <f>IF(L803&lt;0,"Braking","Not Braking")</f>
        <v>Braking</v>
      </c>
      <c r="R803" s="46">
        <f>(IF(L803&gt;0,(O803*((K803+K802)/2)),0)+R802)</f>
        <v>588106.70144368534</v>
      </c>
      <c r="S803" s="47">
        <f t="shared" si="74"/>
        <v>0.16336297262324592</v>
      </c>
      <c r="T803" s="56">
        <f>IF(L803&lt;0,((O803*((K803+K802)/2))+((N803*((K803+K802)/2))+C$17*((K803+K802)/2))),0)</f>
        <v>-92.160088734570536</v>
      </c>
      <c r="U803" s="57">
        <f>IF(L803&lt;0,((O803*((K803+K802)/2))+((N803*((K803+K802)/2))+C$17*((K803+K802)/2))),0)+U802</f>
        <v>-308467.39484953712</v>
      </c>
      <c r="V803" s="58">
        <f t="shared" si="75"/>
        <v>-8.5685387458204754E-2</v>
      </c>
      <c r="W803" s="52">
        <f t="shared" si="72"/>
        <v>-154775.76235793452</v>
      </c>
      <c r="X803" s="53">
        <f t="shared" si="76"/>
        <v>-4.299326732164848E-2</v>
      </c>
      <c r="Y803" s="50">
        <f t="shared" si="77"/>
        <v>26.317632833972262</v>
      </c>
    </row>
    <row r="804" spans="7:25" x14ac:dyDescent="0.3">
      <c r="G804" s="38" t="s">
        <v>12</v>
      </c>
      <c r="H804" s="22">
        <v>212</v>
      </c>
      <c r="I804" s="22">
        <v>802</v>
      </c>
      <c r="J804" s="23">
        <v>42.1</v>
      </c>
      <c r="K804" s="24">
        <f t="shared" si="73"/>
        <v>11.694444444444445</v>
      </c>
      <c r="L804" s="24">
        <f>K804-K803</f>
        <v>0.22222222222222321</v>
      </c>
      <c r="M804" s="25">
        <f>$C$5*L804</f>
        <v>64.188888888889181</v>
      </c>
      <c r="N804" s="25">
        <f>(0.5*$C$9*$C$8*$C$7*K804^2)*-1</f>
        <v>-39.862463311860374</v>
      </c>
      <c r="O804" s="25">
        <f>M804-N804-C$17</f>
        <v>160.72372220074956</v>
      </c>
      <c r="P804" s="77">
        <f>O804*K804</f>
        <v>1879.5746401809879</v>
      </c>
      <c r="Q804" s="81" t="str">
        <f>IF(L804&lt;0,"Braking","Not Braking")</f>
        <v>Not Braking</v>
      </c>
      <c r="R804" s="46">
        <f>(IF(L804&gt;0,(O804*((K804+K803)/2)),0)+R803)</f>
        <v>589968.41789251065</v>
      </c>
      <c r="S804" s="47">
        <f t="shared" si="74"/>
        <v>0.16388011608125297</v>
      </c>
      <c r="T804" s="56">
        <f>IF(L804&lt;0,((O804*((K804+K803)/2))+((N804*((K804+K803)/2))+C$17*((K804+K803)/2))),0)</f>
        <v>0</v>
      </c>
      <c r="U804" s="57">
        <f>IF(L804&lt;0,((O804*((K804+K803)/2))+((N804*((K804+K803)/2))+C$17*((K804+K803)/2))),0)+U803</f>
        <v>-308467.39484953712</v>
      </c>
      <c r="V804" s="58">
        <f t="shared" si="75"/>
        <v>-8.5685387458204754E-2</v>
      </c>
      <c r="W804" s="52">
        <f t="shared" si="72"/>
        <v>-154775.76235793452</v>
      </c>
      <c r="X804" s="53">
        <f t="shared" si="76"/>
        <v>-4.299326732164848E-2</v>
      </c>
      <c r="Y804" s="50">
        <f t="shared" si="77"/>
        <v>26.234584371622059</v>
      </c>
    </row>
    <row r="805" spans="7:25" x14ac:dyDescent="0.3">
      <c r="G805" s="38" t="s">
        <v>12</v>
      </c>
      <c r="H805" s="22">
        <v>213</v>
      </c>
      <c r="I805" s="22">
        <v>803</v>
      </c>
      <c r="J805" s="23">
        <v>44.7</v>
      </c>
      <c r="K805" s="24">
        <f t="shared" si="73"/>
        <v>12.416666666666668</v>
      </c>
      <c r="L805" s="24">
        <f>K805-K804</f>
        <v>0.72222222222222321</v>
      </c>
      <c r="M805" s="25">
        <f>$C$5*L805</f>
        <v>208.61388888888919</v>
      </c>
      <c r="N805" s="25">
        <f>(0.5*$C$9*$C$8*$C$7*K805^2)*-1</f>
        <v>-44.938129055238406</v>
      </c>
      <c r="O805" s="25">
        <f>M805-N805-C$17</f>
        <v>310.22438794412761</v>
      </c>
      <c r="P805" s="77">
        <f>O805*K805</f>
        <v>3851.9528169729183</v>
      </c>
      <c r="Q805" s="81" t="str">
        <f>IF(L805&lt;0,"Braking","Not Braking")</f>
        <v>Not Braking</v>
      </c>
      <c r="R805" s="46">
        <f>(IF(L805&gt;0,(O805*((K805+K804)/2)),0)+R804)</f>
        <v>593708.34523605928</v>
      </c>
      <c r="S805" s="47">
        <f t="shared" si="74"/>
        <v>0.16491898478779424</v>
      </c>
      <c r="T805" s="56">
        <f>IF(L805&lt;0,((O805*((K805+K804)/2))+((N805*((K805+K804)/2))+C$17*((K805+K804)/2))),0)</f>
        <v>0</v>
      </c>
      <c r="U805" s="57">
        <f>IF(L805&lt;0,((O805*((K805+K804)/2))+((N805*((K805+K804)/2))+C$17*((K805+K804)/2))),0)+U804</f>
        <v>-308467.39484953712</v>
      </c>
      <c r="V805" s="58">
        <f t="shared" si="75"/>
        <v>-8.5685387458204754E-2</v>
      </c>
      <c r="W805" s="52">
        <f t="shared" si="72"/>
        <v>-154775.76235793452</v>
      </c>
      <c r="X805" s="53">
        <f t="shared" si="76"/>
        <v>-4.299326732164848E-2</v>
      </c>
      <c r="Y805" s="50">
        <f t="shared" si="77"/>
        <v>26.069325721941045</v>
      </c>
    </row>
    <row r="806" spans="7:25" x14ac:dyDescent="0.3">
      <c r="G806" s="38" t="s">
        <v>12</v>
      </c>
      <c r="H806" s="22">
        <v>214</v>
      </c>
      <c r="I806" s="22">
        <v>804</v>
      </c>
      <c r="J806" s="23">
        <v>48.4</v>
      </c>
      <c r="K806" s="24">
        <f t="shared" si="73"/>
        <v>13.444444444444443</v>
      </c>
      <c r="L806" s="24">
        <f>K806-K805</f>
        <v>1.027777777777775</v>
      </c>
      <c r="M806" s="25">
        <f>$C$5*L806</f>
        <v>296.87361111111034</v>
      </c>
      <c r="N806" s="25">
        <f>(0.5*$C$9*$C$8*$C$7*K806^2)*-1</f>
        <v>-52.685446401132701</v>
      </c>
      <c r="O806" s="25">
        <f>M806-N806-C$17</f>
        <v>406.23142751224304</v>
      </c>
      <c r="P806" s="77">
        <f>O806*K806</f>
        <v>5461.5558587757114</v>
      </c>
      <c r="Q806" s="81" t="str">
        <f>IF(L806&lt;0,"Braking","Not Braking")</f>
        <v>Not Braking</v>
      </c>
      <c r="R806" s="46">
        <f>(IF(L806&gt;0,(O806*((K806+K805)/2)),0)+R805)</f>
        <v>598961.14327791892</v>
      </c>
      <c r="S806" s="47">
        <f t="shared" si="74"/>
        <v>0.16637809535497747</v>
      </c>
      <c r="T806" s="56">
        <f>IF(L806&lt;0,((O806*((K806+K805)/2))+((N806*((K806+K805)/2))+C$17*((K806+K805)/2))),0)</f>
        <v>0</v>
      </c>
      <c r="U806" s="57">
        <f>IF(L806&lt;0,((O806*((K806+K805)/2))+((N806*((K806+K805)/2))+C$17*((K806+K805)/2))),0)+U805</f>
        <v>-308467.39484953712</v>
      </c>
      <c r="V806" s="58">
        <f t="shared" si="75"/>
        <v>-8.5685387458204754E-2</v>
      </c>
      <c r="W806" s="52">
        <f t="shared" si="72"/>
        <v>-154775.76235793452</v>
      </c>
      <c r="X806" s="53">
        <f t="shared" si="76"/>
        <v>-4.299326732164848E-2</v>
      </c>
      <c r="Y806" s="50">
        <f t="shared" si="77"/>
        <v>25.840701704103424</v>
      </c>
    </row>
    <row r="807" spans="7:25" x14ac:dyDescent="0.3">
      <c r="G807" s="38" t="s">
        <v>12</v>
      </c>
      <c r="H807" s="22">
        <v>215</v>
      </c>
      <c r="I807" s="22">
        <v>805</v>
      </c>
      <c r="J807" s="23">
        <v>51.4</v>
      </c>
      <c r="K807" s="24">
        <f t="shared" si="73"/>
        <v>14.277777777777777</v>
      </c>
      <c r="L807" s="24">
        <f>K807-K806</f>
        <v>0.83333333333333393</v>
      </c>
      <c r="M807" s="25">
        <f>$C$5*L807</f>
        <v>240.70833333333351</v>
      </c>
      <c r="N807" s="25">
        <f>(0.5*$C$9*$C$8*$C$7*K807^2)*-1</f>
        <v>-59.419114974189164</v>
      </c>
      <c r="O807" s="25">
        <f>M807-N807-C$17</f>
        <v>356.79981830752268</v>
      </c>
      <c r="P807" s="77">
        <f>O807*K807</f>
        <v>5094.3085169462956</v>
      </c>
      <c r="Q807" s="81" t="str">
        <f>IF(L807&lt;0,"Braking","Not Braking")</f>
        <v>Not Braking</v>
      </c>
      <c r="R807" s="46">
        <f>(IF(L807&gt;0,(O807*((K807+K806)/2)),0)+R806)</f>
        <v>603906.7852039038</v>
      </c>
      <c r="S807" s="47">
        <f t="shared" si="74"/>
        <v>0.16775188477886216</v>
      </c>
      <c r="T807" s="56">
        <f>IF(L807&lt;0,((O807*((K807+K806)/2))+((N807*((K807+K806)/2))+C$17*((K807+K806)/2))),0)</f>
        <v>0</v>
      </c>
      <c r="U807" s="57">
        <f>IF(L807&lt;0,((O807*((K807+K806)/2))+((N807*((K807+K806)/2))+C$17*((K807+K806)/2))),0)+U806</f>
        <v>-308467.39484953712</v>
      </c>
      <c r="V807" s="58">
        <f t="shared" si="75"/>
        <v>-8.5685387458204754E-2</v>
      </c>
      <c r="W807" s="52">
        <f t="shared" si="72"/>
        <v>-154775.76235793452</v>
      </c>
      <c r="X807" s="53">
        <f t="shared" si="76"/>
        <v>-4.299326732164848E-2</v>
      </c>
      <c r="Y807" s="50">
        <f t="shared" si="77"/>
        <v>25.629081532123514</v>
      </c>
    </row>
    <row r="808" spans="7:25" x14ac:dyDescent="0.3">
      <c r="G808" s="38" t="s">
        <v>12</v>
      </c>
      <c r="H808" s="22">
        <v>216</v>
      </c>
      <c r="I808" s="22">
        <v>806</v>
      </c>
      <c r="J808" s="23">
        <v>52.7</v>
      </c>
      <c r="K808" s="24">
        <f t="shared" si="73"/>
        <v>14.638888888888889</v>
      </c>
      <c r="L808" s="24">
        <f>K808-K807</f>
        <v>0.36111111111111249</v>
      </c>
      <c r="M808" s="25">
        <f>$C$5*L808</f>
        <v>104.30694444444485</v>
      </c>
      <c r="N808" s="25">
        <f>(0.5*$C$9*$C$8*$C$7*K808^2)*-1</f>
        <v>-62.462760157862292</v>
      </c>
      <c r="O808" s="25">
        <f>M808-N808-C$17</f>
        <v>223.44207460230714</v>
      </c>
      <c r="P808" s="77">
        <f>O808*K808</f>
        <v>3270.9437032059964</v>
      </c>
      <c r="Q808" s="81" t="str">
        <f>IF(L808&lt;0,"Braking","Not Braking")</f>
        <v>Not Braking</v>
      </c>
      <c r="R808" s="46">
        <f>(IF(L808&gt;0,(O808*((K808+K807)/2)),0)+R807)</f>
        <v>607137.38519919547</v>
      </c>
      <c r="S808" s="47">
        <f t="shared" si="74"/>
        <v>0.16864927366644319</v>
      </c>
      <c r="T808" s="56">
        <f>IF(L808&lt;0,((O808*((K808+K807)/2))+((N808*((K808+K807)/2))+C$17*((K808+K807)/2))),0)</f>
        <v>0</v>
      </c>
      <c r="U808" s="57">
        <f>IF(L808&lt;0,((O808*((K808+K807)/2))+((N808*((K808+K807)/2))+C$17*((K808+K807)/2))),0)+U807</f>
        <v>-308467.39484953712</v>
      </c>
      <c r="V808" s="58">
        <f t="shared" si="75"/>
        <v>-8.5685387458204754E-2</v>
      </c>
      <c r="W808" s="52">
        <f t="shared" si="72"/>
        <v>-154775.76235793452</v>
      </c>
      <c r="X808" s="53">
        <f t="shared" si="76"/>
        <v>-4.299326732164848E-2</v>
      </c>
      <c r="Y808" s="50">
        <f t="shared" si="77"/>
        <v>25.492708261928922</v>
      </c>
    </row>
    <row r="809" spans="7:25" x14ac:dyDescent="0.3">
      <c r="G809" s="38" t="s">
        <v>12</v>
      </c>
      <c r="H809" s="22">
        <v>217</v>
      </c>
      <c r="I809" s="22">
        <v>807</v>
      </c>
      <c r="J809" s="23">
        <v>53</v>
      </c>
      <c r="K809" s="24">
        <f t="shared" si="73"/>
        <v>14.722222222222221</v>
      </c>
      <c r="L809" s="24">
        <f>K809-K808</f>
        <v>8.3333333333332149E-2</v>
      </c>
      <c r="M809" s="25">
        <f>$C$5*L809</f>
        <v>24.070833333332992</v>
      </c>
      <c r="N809" s="25">
        <f>(0.5*$C$9*$C$8*$C$7*K809^2)*-1</f>
        <v>-63.175935276271161</v>
      </c>
      <c r="O809" s="25">
        <f>M809-N809-C$17</f>
        <v>143.91913860960415</v>
      </c>
      <c r="P809" s="77">
        <f>O809*K809</f>
        <v>2118.8095406413941</v>
      </c>
      <c r="Q809" s="81" t="str">
        <f>IF(L809&lt;0,"Braking","Not Braking")</f>
        <v>Not Braking</v>
      </c>
      <c r="R809" s="46">
        <f>(IF(L809&gt;0,(O809*((K809+K808)/2)),0)+R808)</f>
        <v>609250.19810906146</v>
      </c>
      <c r="S809" s="47">
        <f t="shared" si="74"/>
        <v>0.16923616614140596</v>
      </c>
      <c r="T809" s="56">
        <f>IF(L809&lt;0,((O809*((K809+K808)/2))+((N809*((K809+K808)/2))+C$17*((K809+K808)/2))),0)</f>
        <v>0</v>
      </c>
      <c r="U809" s="57">
        <f>IF(L809&lt;0,((O809*((K809+K808)/2))+((N809*((K809+K808)/2))+C$17*((K809+K808)/2))),0)+U808</f>
        <v>-308467.39484953712</v>
      </c>
      <c r="V809" s="58">
        <f t="shared" si="75"/>
        <v>-8.5685387458204754E-2</v>
      </c>
      <c r="W809" s="52">
        <f t="shared" si="72"/>
        <v>-154775.76235793452</v>
      </c>
      <c r="X809" s="53">
        <f t="shared" si="76"/>
        <v>-4.299326732164848E-2</v>
      </c>
      <c r="Y809" s="50">
        <f t="shared" si="77"/>
        <v>25.40430234381774</v>
      </c>
    </row>
    <row r="810" spans="7:25" x14ac:dyDescent="0.3">
      <c r="G810" s="38" t="s">
        <v>12</v>
      </c>
      <c r="H810" s="22">
        <v>218</v>
      </c>
      <c r="I810" s="22">
        <v>808</v>
      </c>
      <c r="J810" s="23">
        <v>52.5</v>
      </c>
      <c r="K810" s="24">
        <f t="shared" si="73"/>
        <v>14.583333333333332</v>
      </c>
      <c r="L810" s="24">
        <f>K810-K809</f>
        <v>-0.13888888888888928</v>
      </c>
      <c r="M810" s="25">
        <f>$C$5*L810</f>
        <v>-40.118055555555671</v>
      </c>
      <c r="N810" s="25">
        <f>(0.5*$C$9*$C$8*$C$7*K810^2)*-1</f>
        <v>-61.989559133222642</v>
      </c>
      <c r="O810" s="25">
        <f>M810-N810-C$17</f>
        <v>78.543873577666972</v>
      </c>
      <c r="P810" s="77">
        <f>O810*K810</f>
        <v>1145.4314896743099</v>
      </c>
      <c r="Q810" s="81" t="str">
        <f>IF(L810&lt;0,"Braking","Not Braking")</f>
        <v>Braking</v>
      </c>
      <c r="R810" s="46">
        <f>(IF(L810&gt;0,(O810*((K810+K809)/2)),0)+R809)</f>
        <v>609250.19810906146</v>
      </c>
      <c r="S810" s="47">
        <f t="shared" si="74"/>
        <v>0.16923616614140596</v>
      </c>
      <c r="T810" s="56">
        <f>IF(L810&lt;0,((O810*((K810+K809)/2))+((N810*((K810+K809)/2))+C$17*((K810+K809)/2))),0)</f>
        <v>-587.84095293210044</v>
      </c>
      <c r="U810" s="57">
        <f>IF(L810&lt;0,((O810*((K810+K809)/2))+((N810*((K810+K809)/2))+C$17*((K810+K809)/2))),0)+U809</f>
        <v>-309055.23580246919</v>
      </c>
      <c r="V810" s="58">
        <f t="shared" si="75"/>
        <v>-8.5848676611797001E-2</v>
      </c>
      <c r="W810" s="52">
        <f t="shared" si="72"/>
        <v>-155070.71583812215</v>
      </c>
      <c r="X810" s="53">
        <f t="shared" si="76"/>
        <v>-4.3075198843922823E-2</v>
      </c>
      <c r="Y810" s="50">
        <f t="shared" si="77"/>
        <v>25.452714881245399</v>
      </c>
    </row>
    <row r="811" spans="7:25" x14ac:dyDescent="0.3">
      <c r="G811" s="38" t="s">
        <v>12</v>
      </c>
      <c r="H811" s="22">
        <v>219</v>
      </c>
      <c r="I811" s="22">
        <v>809</v>
      </c>
      <c r="J811" s="23">
        <v>51.3</v>
      </c>
      <c r="K811" s="24">
        <f t="shared" si="73"/>
        <v>14.249999999999998</v>
      </c>
      <c r="L811" s="24">
        <f>K811-K810</f>
        <v>-0.33333333333333393</v>
      </c>
      <c r="M811" s="25">
        <f>$C$5*L811</f>
        <v>-96.283333333333516</v>
      </c>
      <c r="N811" s="25">
        <f>(0.5*$C$9*$C$8*$C$7*K811^2)*-1</f>
        <v>-59.18813709761838</v>
      </c>
      <c r="O811" s="25">
        <f>M811-N811-C$17</f>
        <v>19.577173764284872</v>
      </c>
      <c r="P811" s="77">
        <f>O811*K811</f>
        <v>278.97472614105936</v>
      </c>
      <c r="Q811" s="81" t="str">
        <f>IF(L811&lt;0,"Braking","Not Braking")</f>
        <v>Braking</v>
      </c>
      <c r="R811" s="46">
        <f>(IF(L811&gt;0,(O811*((K811+K810)/2)),0)+R810)</f>
        <v>609250.19810906146</v>
      </c>
      <c r="S811" s="47">
        <f t="shared" si="74"/>
        <v>0.16923616614140596</v>
      </c>
      <c r="T811" s="56">
        <f>IF(L811&lt;0,((O811*((K811+K810)/2))+((N811*((K811+K810)/2))+C$17*((K811+K810)/2))),0)</f>
        <v>-1388.0847222222246</v>
      </c>
      <c r="U811" s="57">
        <f>IF(L811&lt;0,((O811*((K811+K810)/2))+((N811*((K811+K810)/2))+C$17*((K811+K810)/2))),0)+U810</f>
        <v>-310443.32052469143</v>
      </c>
      <c r="V811" s="58">
        <f t="shared" si="75"/>
        <v>-8.6234255701303178E-2</v>
      </c>
      <c r="W811" s="52">
        <f t="shared" ref="W811:W874" si="78">($C$11^2*$C$12^2*$C$13^2*$C$14*T811)+IF(W810&lt;0,+W810,0)</f>
        <v>-155767.19745882679</v>
      </c>
      <c r="X811" s="53">
        <f t="shared" si="76"/>
        <v>-4.326866596078522E-2</v>
      </c>
      <c r="Y811" s="50">
        <f t="shared" si="77"/>
        <v>25.567032713700161</v>
      </c>
    </row>
    <row r="812" spans="7:25" x14ac:dyDescent="0.3">
      <c r="G812" s="38" t="s">
        <v>12</v>
      </c>
      <c r="H812" s="22">
        <v>220</v>
      </c>
      <c r="I812" s="22">
        <v>810</v>
      </c>
      <c r="J812" s="23">
        <v>49.7</v>
      </c>
      <c r="K812" s="24">
        <f t="shared" si="73"/>
        <v>13.805555555555555</v>
      </c>
      <c r="L812" s="24">
        <f>K812-K811</f>
        <v>-0.44444444444444287</v>
      </c>
      <c r="M812" s="25">
        <f>$C$5*L812</f>
        <v>-128.37777777777734</v>
      </c>
      <c r="N812" s="25">
        <f>(0.5*$C$9*$C$8*$C$7*K812^2)*-1</f>
        <v>-55.553665349435619</v>
      </c>
      <c r="O812" s="25">
        <f>M812-N812-C$17</f>
        <v>-16.151742428341713</v>
      </c>
      <c r="P812" s="77">
        <f>O812*K812</f>
        <v>-222.98377741349532</v>
      </c>
      <c r="Q812" s="81" t="str">
        <f>IF(L812&lt;0,"Braking","Not Braking")</f>
        <v>Braking</v>
      </c>
      <c r="R812" s="46">
        <f>(IF(L812&gt;0,(O812*((K812+K811)/2)),0)+R811)</f>
        <v>609250.19810906146</v>
      </c>
      <c r="S812" s="47">
        <f t="shared" si="74"/>
        <v>0.16923616614140596</v>
      </c>
      <c r="T812" s="56">
        <f>IF(L812&lt;0,((O812*((K812+K811)/2))+((N812*((K812+K811)/2))+C$17*((K812+K811)/2))),0)</f>
        <v>-1800.8549382715987</v>
      </c>
      <c r="U812" s="57">
        <f>IF(L812&lt;0,((O812*((K812+K811)/2))+((N812*((K812+K811)/2))+C$17*((K812+K811)/2))),0)+U811</f>
        <v>-312244.175462963</v>
      </c>
      <c r="V812" s="58">
        <f t="shared" si="75"/>
        <v>-8.6734493184156394E-2</v>
      </c>
      <c r="W812" s="52">
        <f t="shared" si="78"/>
        <v>-156670.78954220726</v>
      </c>
      <c r="X812" s="53">
        <f t="shared" si="76"/>
        <v>-4.3519663761724239E-2</v>
      </c>
      <c r="Y812" s="50">
        <f t="shared" si="77"/>
        <v>25.715344866274748</v>
      </c>
    </row>
    <row r="813" spans="7:25" x14ac:dyDescent="0.3">
      <c r="G813" s="38" t="s">
        <v>12</v>
      </c>
      <c r="H813" s="22">
        <v>221</v>
      </c>
      <c r="I813" s="22">
        <v>811</v>
      </c>
      <c r="J813" s="23">
        <v>47.4</v>
      </c>
      <c r="K813" s="24">
        <f t="shared" si="73"/>
        <v>13.166666666666666</v>
      </c>
      <c r="L813" s="24">
        <f>K813-K812</f>
        <v>-0.63888888888888928</v>
      </c>
      <c r="M813" s="25">
        <f>$C$5*L813</f>
        <v>-184.5430555555557</v>
      </c>
      <c r="N813" s="25">
        <f>(0.5*$C$9*$C$8*$C$7*K813^2)*-1</f>
        <v>-50.530852382098608</v>
      </c>
      <c r="O813" s="25">
        <f>M813-N813-C$17</f>
        <v>-77.339833173457095</v>
      </c>
      <c r="P813" s="77">
        <f>O813*K813</f>
        <v>-1018.3078034505183</v>
      </c>
      <c r="Q813" s="81" t="str">
        <f>IF(L813&lt;0,"Braking","Not Braking")</f>
        <v>Braking</v>
      </c>
      <c r="R813" s="46">
        <f>(IF(L813&gt;0,(O813*((K813+K812)/2)),0)+R812)</f>
        <v>609250.19810906146</v>
      </c>
      <c r="S813" s="47">
        <f t="shared" si="74"/>
        <v>0.16923616614140596</v>
      </c>
      <c r="T813" s="56">
        <f>IF(L813&lt;0,((O813*((K813+K812)/2))+((N813*((K813+K812)/2))+C$17*((K813+K812)/2))),0)</f>
        <v>-2488.7681520061747</v>
      </c>
      <c r="U813" s="57">
        <f>IF(L813&lt;0,((O813*((K813+K812)/2))+((N813*((K813+K812)/2))+C$17*((K813+K812)/2))),0)+U812</f>
        <v>-314732.9436149692</v>
      </c>
      <c r="V813" s="58">
        <f t="shared" si="75"/>
        <v>-8.7425817670824774E-2</v>
      </c>
      <c r="W813" s="52">
        <f t="shared" si="78"/>
        <v>-157919.54709159688</v>
      </c>
      <c r="X813" s="53">
        <f t="shared" si="76"/>
        <v>-4.3866540858776913E-2</v>
      </c>
      <c r="Y813" s="50">
        <f t="shared" si="77"/>
        <v>25.92031115980496</v>
      </c>
    </row>
    <row r="814" spans="7:25" x14ac:dyDescent="0.3">
      <c r="G814" s="38" t="s">
        <v>12</v>
      </c>
      <c r="H814" s="22">
        <v>222</v>
      </c>
      <c r="I814" s="22">
        <v>812</v>
      </c>
      <c r="J814" s="23">
        <v>43.7</v>
      </c>
      <c r="K814" s="24">
        <f t="shared" si="73"/>
        <v>12.138888888888889</v>
      </c>
      <c r="L814" s="24">
        <f>K814-K813</f>
        <v>-1.0277777777777768</v>
      </c>
      <c r="M814" s="25">
        <f>$C$5*L814</f>
        <v>-296.87361111111085</v>
      </c>
      <c r="N814" s="25">
        <f>(0.5*$C$9*$C$8*$C$7*K814^2)*-1</f>
        <v>-42.949965054376037</v>
      </c>
      <c r="O814" s="25">
        <f>M814-N814-C$17</f>
        <v>-197.25127605673481</v>
      </c>
      <c r="P814" s="77">
        <f>O814*K814</f>
        <v>-2394.4113232442533</v>
      </c>
      <c r="Q814" s="81" t="str">
        <f>IF(L814&lt;0,"Braking","Not Braking")</f>
        <v>Braking</v>
      </c>
      <c r="R814" s="46">
        <f>(IF(L814&gt;0,(O814*((K814+K813)/2)),0)+R813)</f>
        <v>609250.19810906146</v>
      </c>
      <c r="S814" s="47">
        <f t="shared" si="74"/>
        <v>0.16923616614140596</v>
      </c>
      <c r="T814" s="56">
        <f>IF(L814&lt;0,((O814*((K814+K813)/2))+((N814*((K814+K813)/2))+C$17*((K814+K813)/2))),0)</f>
        <v>-3756.2758294753057</v>
      </c>
      <c r="U814" s="57">
        <f>IF(L814&lt;0,((O814*((K814+K813)/2))+((N814*((K814+K813)/2))+C$17*((K814+K813)/2))),0)+U813</f>
        <v>-318489.21944444452</v>
      </c>
      <c r="V814" s="58">
        <f t="shared" si="75"/>
        <v>-8.8469227623456811E-2</v>
      </c>
      <c r="W814" s="52">
        <f t="shared" si="78"/>
        <v>-159804.28585115785</v>
      </c>
      <c r="X814" s="53">
        <f t="shared" si="76"/>
        <v>-4.43900794030994E-2</v>
      </c>
      <c r="Y814" s="50">
        <f t="shared" si="77"/>
        <v>26.229664979534629</v>
      </c>
    </row>
    <row r="815" spans="7:25" x14ac:dyDescent="0.3">
      <c r="G815" s="38" t="s">
        <v>12</v>
      </c>
      <c r="H815" s="22">
        <v>223</v>
      </c>
      <c r="I815" s="22">
        <v>813</v>
      </c>
      <c r="J815" s="23">
        <v>39.700000000000003</v>
      </c>
      <c r="K815" s="24">
        <f t="shared" si="73"/>
        <v>11.027777777777779</v>
      </c>
      <c r="L815" s="24">
        <f>K815-K814</f>
        <v>-1.1111111111111107</v>
      </c>
      <c r="M815" s="25">
        <f>$C$5*L815</f>
        <v>-320.94444444444434</v>
      </c>
      <c r="N815" s="25">
        <f>(0.5*$C$9*$C$8*$C$7*K815^2)*-1</f>
        <v>-35.447119910850212</v>
      </c>
      <c r="O815" s="25">
        <f>M815-N815-C$17</f>
        <v>-228.82495453359411</v>
      </c>
      <c r="P815" s="77">
        <f>O815*K815</f>
        <v>-2523.4307486065795</v>
      </c>
      <c r="Q815" s="81" t="str">
        <f>IF(L815&lt;0,"Braking","Not Braking")</f>
        <v>Braking</v>
      </c>
      <c r="R815" s="46">
        <f>(IF(L815&gt;0,(O815*((K815+K814)/2)),0)+R814)</f>
        <v>609250.19810906146</v>
      </c>
      <c r="S815" s="47">
        <f t="shared" si="74"/>
        <v>0.16923616614140596</v>
      </c>
      <c r="T815" s="56">
        <f>IF(L815&lt;0,((O815*((K815+K814)/2))+((N815*((K815+K814)/2))+C$17*((K815+K814)/2))),0)</f>
        <v>-3717.6064814814799</v>
      </c>
      <c r="U815" s="57">
        <f>IF(L815&lt;0,((O815*((K815+K814)/2))+((N815*((K815+K814)/2))+C$17*((K815+K814)/2))),0)+U814</f>
        <v>-322206.82592592598</v>
      </c>
      <c r="V815" s="58">
        <f t="shared" si="75"/>
        <v>-8.9501896090534994E-2</v>
      </c>
      <c r="W815" s="52">
        <f t="shared" si="78"/>
        <v>-161669.6219836809</v>
      </c>
      <c r="X815" s="53">
        <f t="shared" si="76"/>
        <v>-4.4908228328800252E-2</v>
      </c>
      <c r="Y815" s="50">
        <f t="shared" si="77"/>
        <v>26.535834126186124</v>
      </c>
    </row>
    <row r="816" spans="7:25" x14ac:dyDescent="0.3">
      <c r="G816" s="38" t="s">
        <v>12</v>
      </c>
      <c r="H816" s="22">
        <v>224</v>
      </c>
      <c r="I816" s="22">
        <v>814</v>
      </c>
      <c r="J816" s="23">
        <v>35.5</v>
      </c>
      <c r="K816" s="24">
        <f t="shared" si="73"/>
        <v>9.8611111111111107</v>
      </c>
      <c r="L816" s="24">
        <f>K816-K815</f>
        <v>-1.1666666666666679</v>
      </c>
      <c r="M816" s="25">
        <f>$C$5*L816</f>
        <v>-336.99166666666702</v>
      </c>
      <c r="N816" s="25">
        <f>(0.5*$C$9*$C$8*$C$7*K816^2)*-1</f>
        <v>-28.343706810936538</v>
      </c>
      <c r="O816" s="25">
        <f>M816-N816-C$17</f>
        <v>-251.9755898557305</v>
      </c>
      <c r="P816" s="77">
        <f>O816*K816</f>
        <v>-2484.7592888551203</v>
      </c>
      <c r="Q816" s="81" t="str">
        <f>IF(L816&lt;0,"Braking","Not Braking")</f>
        <v>Braking</v>
      </c>
      <c r="R816" s="46">
        <f>(IF(L816&gt;0,(O816*((K816+K815)/2)),0)+R815)</f>
        <v>609250.19810906146</v>
      </c>
      <c r="S816" s="47">
        <f t="shared" si="74"/>
        <v>0.16923616614140596</v>
      </c>
      <c r="T816" s="56">
        <f>IF(L816&lt;0,((O816*((K816+K815)/2))+((N816*((K816+K815)/2))+C$17*((K816+K815)/2))),0)</f>
        <v>-3519.6907407407452</v>
      </c>
      <c r="U816" s="57">
        <f>IF(L816&lt;0,((O816*((K816+K815)/2))+((N816*((K816+K815)/2))+C$17*((K816+K815)/2))),0)+U815</f>
        <v>-325726.51666666672</v>
      </c>
      <c r="V816" s="58">
        <f t="shared" si="75"/>
        <v>-9.0479587962962973E-2</v>
      </c>
      <c r="W816" s="52">
        <f t="shared" si="78"/>
        <v>-163435.65245159483</v>
      </c>
      <c r="X816" s="53">
        <f t="shared" si="76"/>
        <v>-4.539879234766523E-2</v>
      </c>
      <c r="Y816" s="50">
        <f t="shared" si="77"/>
        <v>26.825703620425962</v>
      </c>
    </row>
    <row r="817" spans="7:25" x14ac:dyDescent="0.3">
      <c r="G817" s="38" t="s">
        <v>12</v>
      </c>
      <c r="H817" s="22">
        <v>225</v>
      </c>
      <c r="I817" s="22">
        <v>815</v>
      </c>
      <c r="J817" s="23">
        <v>31.1</v>
      </c>
      <c r="K817" s="24">
        <f t="shared" si="73"/>
        <v>8.6388888888888893</v>
      </c>
      <c r="L817" s="24">
        <f>K817-K816</f>
        <v>-1.2222222222222214</v>
      </c>
      <c r="M817" s="25">
        <f>$C$5*L817</f>
        <v>-353.03888888888866</v>
      </c>
      <c r="N817" s="25">
        <f>(0.5*$C$9*$C$8*$C$7*K817^2)*-1</f>
        <v>-21.753078091335794</v>
      </c>
      <c r="O817" s="25">
        <f>M817-N817-C$17</f>
        <v>-274.61344079755287</v>
      </c>
      <c r="P817" s="77">
        <f>O817*K817</f>
        <v>-2372.3550024455262</v>
      </c>
      <c r="Q817" s="81" t="str">
        <f>IF(L817&lt;0,"Braking","Not Braking")</f>
        <v>Braking</v>
      </c>
      <c r="R817" s="46">
        <f>(IF(L817&gt;0,(O817*((K817+K816)/2)),0)+R816)</f>
        <v>609250.19810906146</v>
      </c>
      <c r="S817" s="47">
        <f t="shared" si="74"/>
        <v>0.16923616614140596</v>
      </c>
      <c r="T817" s="56">
        <f>IF(L817&lt;0,((O817*((K817+K816)/2))+((N817*((K817+K816)/2))+C$17*((K817+K816)/2))),0)</f>
        <v>-3265.6097222222202</v>
      </c>
      <c r="U817" s="57">
        <f>IF(L817&lt;0,((O817*((K817+K816)/2))+((N817*((K817+K816)/2))+C$17*((K817+K816)/2))),0)+U816</f>
        <v>-328992.12638888892</v>
      </c>
      <c r="V817" s="58">
        <f t="shared" si="75"/>
        <v>-9.1386701774691367E-2</v>
      </c>
      <c r="W817" s="52">
        <f t="shared" si="78"/>
        <v>-165074.19591764564</v>
      </c>
      <c r="X817" s="53">
        <f t="shared" si="76"/>
        <v>-4.5853943310457126E-2</v>
      </c>
      <c r="Y817" s="50">
        <f t="shared" si="77"/>
        <v>27.094647885218386</v>
      </c>
    </row>
    <row r="818" spans="7:25" x14ac:dyDescent="0.3">
      <c r="G818" s="38" t="s">
        <v>12</v>
      </c>
      <c r="H818" s="22">
        <v>226</v>
      </c>
      <c r="I818" s="22">
        <v>816</v>
      </c>
      <c r="J818" s="23">
        <v>26.3</v>
      </c>
      <c r="K818" s="24">
        <f t="shared" si="73"/>
        <v>7.3055555555555554</v>
      </c>
      <c r="L818" s="24">
        <f>K818-K817</f>
        <v>-1.3333333333333339</v>
      </c>
      <c r="M818" s="25">
        <f>$C$5*L818</f>
        <v>-385.13333333333355</v>
      </c>
      <c r="N818" s="25">
        <f>(0.5*$C$9*$C$8*$C$7*K818^2)*-1</f>
        <v>-15.556483685028125</v>
      </c>
      <c r="O818" s="25">
        <f>M818-N818-C$17</f>
        <v>-312.90447964830543</v>
      </c>
      <c r="P818" s="77">
        <f>O818*K818</f>
        <v>-2285.9410596528978</v>
      </c>
      <c r="Q818" s="81" t="str">
        <f>IF(L818&lt;0,"Braking","Not Braking")</f>
        <v>Braking</v>
      </c>
      <c r="R818" s="46">
        <f>(IF(L818&gt;0,(O818*((K818+K817)/2)),0)+R817)</f>
        <v>609250.19810906146</v>
      </c>
      <c r="S818" s="47">
        <f t="shared" si="74"/>
        <v>0.16923616614140596</v>
      </c>
      <c r="T818" s="56">
        <f>IF(L818&lt;0,((O818*((K818+K817)/2))+((N818*((K818+K817)/2))+C$17*((K818+K817)/2))),0)</f>
        <v>-3070.36851851852</v>
      </c>
      <c r="U818" s="57">
        <f>IF(L818&lt;0,((O818*((K818+K817)/2))+((N818*((K818+K817)/2))+C$17*((K818+K817)/2))),0)+U817</f>
        <v>-332062.49490740744</v>
      </c>
      <c r="V818" s="58">
        <f t="shared" si="75"/>
        <v>-9.2239581918724292E-2</v>
      </c>
      <c r="W818" s="52">
        <f t="shared" si="78"/>
        <v>-166614.77568752799</v>
      </c>
      <c r="X818" s="53">
        <f t="shared" si="76"/>
        <v>-4.6281882135424439E-2</v>
      </c>
      <c r="Y818" s="50">
        <f t="shared" si="77"/>
        <v>27.347512763172276</v>
      </c>
    </row>
    <row r="819" spans="7:25" x14ac:dyDescent="0.3">
      <c r="G819" s="38" t="s">
        <v>12</v>
      </c>
      <c r="H819" s="22">
        <v>227</v>
      </c>
      <c r="I819" s="22">
        <v>817</v>
      </c>
      <c r="J819" s="23">
        <v>21.9</v>
      </c>
      <c r="K819" s="24">
        <f t="shared" si="73"/>
        <v>6.083333333333333</v>
      </c>
      <c r="L819" s="24">
        <f>K819-K818</f>
        <v>-1.2222222222222223</v>
      </c>
      <c r="M819" s="25">
        <f>$C$5*L819</f>
        <v>-353.03888888888895</v>
      </c>
      <c r="N819" s="25">
        <f>(0.5*$C$9*$C$8*$C$7*K819^2)*-1</f>
        <v>-10.786689326398154</v>
      </c>
      <c r="O819" s="25">
        <f>M819-N819-C$17</f>
        <v>-285.57982956249077</v>
      </c>
      <c r="P819" s="77">
        <f>O819*K819</f>
        <v>-1737.2772965051522</v>
      </c>
      <c r="Q819" s="81" t="str">
        <f>IF(L819&lt;0,"Braking","Not Braking")</f>
        <v>Braking</v>
      </c>
      <c r="R819" s="46">
        <f>(IF(L819&gt;0,(O819*((K819+K818)/2)),0)+R818)</f>
        <v>609250.19810906146</v>
      </c>
      <c r="S819" s="47">
        <f t="shared" si="74"/>
        <v>0.16923616614140596</v>
      </c>
      <c r="T819" s="56">
        <f>IF(L819&lt;0,((O819*((K819+K818)/2))+((N819*((K819+K818)/2))+C$17*((K819+K818)/2))),0)</f>
        <v>-2363.399228395062</v>
      </c>
      <c r="U819" s="57">
        <f>IF(L819&lt;0,((O819*((K819+K818)/2))+((N819*((K819+K818)/2))+C$17*((K819+K818)/2))),0)+U818</f>
        <v>-334425.89413580252</v>
      </c>
      <c r="V819" s="58">
        <f t="shared" si="75"/>
        <v>-9.2896081704389594E-2</v>
      </c>
      <c r="W819" s="52">
        <f t="shared" si="78"/>
        <v>-167800.62846626146</v>
      </c>
      <c r="X819" s="53">
        <f t="shared" si="76"/>
        <v>-4.6611285685072626E-2</v>
      </c>
      <c r="Y819" s="50">
        <f t="shared" si="77"/>
        <v>27.542154107961991</v>
      </c>
    </row>
    <row r="820" spans="7:25" x14ac:dyDescent="0.3">
      <c r="G820" s="38" t="s">
        <v>12</v>
      </c>
      <c r="H820" s="22">
        <v>228</v>
      </c>
      <c r="I820" s="22">
        <v>818</v>
      </c>
      <c r="J820" s="23">
        <v>18</v>
      </c>
      <c r="K820" s="24">
        <f t="shared" si="73"/>
        <v>5</v>
      </c>
      <c r="L820" s="24">
        <f>K820-K819</f>
        <v>-1.083333333333333</v>
      </c>
      <c r="M820" s="25">
        <f>$C$5*L820</f>
        <v>-312.92083333333329</v>
      </c>
      <c r="N820" s="25">
        <f>(0.5*$C$9*$C$8*$C$7*K820^2)*-1</f>
        <v>-7.2869359307624988</v>
      </c>
      <c r="O820" s="25">
        <f>M820-N820-C$17</f>
        <v>-248.96152740257077</v>
      </c>
      <c r="P820" s="77">
        <f>O820*K820</f>
        <v>-1244.8076370128538</v>
      </c>
      <c r="Q820" s="81" t="str">
        <f>IF(L820&lt;0,"Braking","Not Braking")</f>
        <v>Braking</v>
      </c>
      <c r="R820" s="46">
        <f>(IF(L820&gt;0,(O820*((K820+K819)/2)),0)+R819)</f>
        <v>609250.19810906146</v>
      </c>
      <c r="S820" s="47">
        <f t="shared" si="74"/>
        <v>0.16923616614140596</v>
      </c>
      <c r="T820" s="56">
        <f>IF(L820&lt;0,((O820*((K820+K819)/2))+((N820*((K820+K819)/2))+C$17*((K820+K819)/2))),0)</f>
        <v>-1734.1029513888884</v>
      </c>
      <c r="U820" s="57">
        <f>IF(L820&lt;0,((O820*((K820+K819)/2))+((N820*((K820+K819)/2))+C$17*((K820+K819)/2))),0)+U819</f>
        <v>-336159.99708719138</v>
      </c>
      <c r="V820" s="58">
        <f t="shared" si="75"/>
        <v>-9.3377776968664269E-2</v>
      </c>
      <c r="W820" s="52">
        <f t="shared" si="78"/>
        <v>-168670.72725397703</v>
      </c>
      <c r="X820" s="53">
        <f t="shared" si="76"/>
        <v>-4.68529797927714E-2</v>
      </c>
      <c r="Y820" s="50">
        <f t="shared" si="77"/>
        <v>27.684968798940528</v>
      </c>
    </row>
    <row r="821" spans="7:25" x14ac:dyDescent="0.3">
      <c r="G821" s="38" t="s">
        <v>12</v>
      </c>
      <c r="H821" s="22">
        <v>229</v>
      </c>
      <c r="I821" s="22">
        <v>819</v>
      </c>
      <c r="J821" s="23">
        <v>17</v>
      </c>
      <c r="K821" s="24">
        <f t="shared" si="73"/>
        <v>4.7222222222222223</v>
      </c>
      <c r="L821" s="24">
        <f>K821-K820</f>
        <v>-0.27777777777777768</v>
      </c>
      <c r="M821" s="25">
        <f>$C$5*L821</f>
        <v>-80.236111111111086</v>
      </c>
      <c r="N821" s="25">
        <f>(0.5*$C$9*$C$8*$C$7*K821^2)*-1</f>
        <v>-6.4997669258961794</v>
      </c>
      <c r="O821" s="25">
        <f>M821-N821-C$17</f>
        <v>-17.063974185214896</v>
      </c>
      <c r="P821" s="77">
        <f>O821*K821</f>
        <v>-80.57987809684812</v>
      </c>
      <c r="Q821" s="81" t="str">
        <f>IF(L821&lt;0,"Braking","Not Braking")</f>
        <v>Braking</v>
      </c>
      <c r="R821" s="46">
        <f>(IF(L821&gt;0,(O821*((K821+K820)/2)),0)+R820)</f>
        <v>609250.19810906146</v>
      </c>
      <c r="S821" s="47">
        <f t="shared" si="74"/>
        <v>0.16923616614140596</v>
      </c>
      <c r="T821" s="56">
        <f>IF(L821&lt;0,((O821*((K821+K820)/2))+((N821*((K821+K820)/2))+C$17*((K821+K820)/2))),0)</f>
        <v>-390.03665123456778</v>
      </c>
      <c r="U821" s="57">
        <f>IF(L821&lt;0,((O821*((K821+K820)/2))+((N821*((K821+K820)/2))+C$17*((K821+K820)/2))),0)+U820</f>
        <v>-336550.03373842593</v>
      </c>
      <c r="V821" s="58">
        <f t="shared" si="75"/>
        <v>-9.348612048289609E-2</v>
      </c>
      <c r="W821" s="52">
        <f t="shared" si="78"/>
        <v>-168866.4309849072</v>
      </c>
      <c r="X821" s="53">
        <f t="shared" si="76"/>
        <v>-4.6907341940251999E-2</v>
      </c>
      <c r="Y821" s="50">
        <f t="shared" si="77"/>
        <v>27.717090861688735</v>
      </c>
    </row>
    <row r="822" spans="7:25" x14ac:dyDescent="0.3">
      <c r="G822" s="38" t="s">
        <v>12</v>
      </c>
      <c r="H822" s="22">
        <v>230</v>
      </c>
      <c r="I822" s="22">
        <v>820</v>
      </c>
      <c r="J822" s="23">
        <v>18</v>
      </c>
      <c r="K822" s="24">
        <f t="shared" si="73"/>
        <v>5</v>
      </c>
      <c r="L822" s="24">
        <f>K822-K821</f>
        <v>0.27777777777777768</v>
      </c>
      <c r="M822" s="25">
        <f>$C$5*L822</f>
        <v>80.236111111111086</v>
      </c>
      <c r="N822" s="25">
        <f>(0.5*$C$9*$C$8*$C$7*K822^2)*-1</f>
        <v>-7.2869359307624988</v>
      </c>
      <c r="O822" s="25">
        <f>M822-N822-C$17</f>
        <v>144.19541704187358</v>
      </c>
      <c r="P822" s="77">
        <f>O822*K822</f>
        <v>720.97708520936794</v>
      </c>
      <c r="Q822" s="81" t="str">
        <f>IF(L822&lt;0,"Braking","Not Braking")</f>
        <v>Not Braking</v>
      </c>
      <c r="R822" s="46">
        <f>(IF(L822&gt;0,(O822*((K822+K821)/2)),0)+R821)</f>
        <v>609951.148053015</v>
      </c>
      <c r="S822" s="47">
        <f t="shared" si="74"/>
        <v>0.16943087445917082</v>
      </c>
      <c r="T822" s="56">
        <f>IF(L822&lt;0,((O822*((K822+K821)/2))+((N822*((K822+K821)/2))+C$17*((K822+K821)/2))),0)</f>
        <v>0</v>
      </c>
      <c r="U822" s="57">
        <f>IF(L822&lt;0,((O822*((K822+K821)/2))+((N822*((K822+K821)/2))+C$17*((K822+K821)/2))),0)+U821</f>
        <v>-336550.03373842593</v>
      </c>
      <c r="V822" s="58">
        <f t="shared" si="75"/>
        <v>-9.348612048289609E-2</v>
      </c>
      <c r="W822" s="52">
        <f t="shared" si="78"/>
        <v>-168866.4309849072</v>
      </c>
      <c r="X822" s="53">
        <f t="shared" si="76"/>
        <v>-4.6907341940251999E-2</v>
      </c>
      <c r="Y822" s="50">
        <f t="shared" si="77"/>
        <v>27.685238649674591</v>
      </c>
    </row>
    <row r="823" spans="7:25" x14ac:dyDescent="0.3">
      <c r="G823" s="38" t="s">
        <v>12</v>
      </c>
      <c r="H823" s="22">
        <v>231</v>
      </c>
      <c r="I823" s="22">
        <v>821</v>
      </c>
      <c r="J823" s="23">
        <v>21.4</v>
      </c>
      <c r="K823" s="24">
        <f t="shared" si="73"/>
        <v>5.9444444444444438</v>
      </c>
      <c r="L823" s="24">
        <f>K823-K822</f>
        <v>0.94444444444444375</v>
      </c>
      <c r="M823" s="25">
        <f>$C$5*L823</f>
        <v>272.80277777777758</v>
      </c>
      <c r="N823" s="25">
        <f>(0.5*$C$9*$C$8*$C$7*K823^2)*-1</f>
        <v>-10.299769070530843</v>
      </c>
      <c r="O823" s="25">
        <f>M823-N823-C$17</f>
        <v>339.77491684830841</v>
      </c>
      <c r="P823" s="77">
        <f>O823*K823</f>
        <v>2019.7731168204998</v>
      </c>
      <c r="Q823" s="81" t="str">
        <f>IF(L823&lt;0,"Braking","Not Braking")</f>
        <v>Not Braking</v>
      </c>
      <c r="R823" s="46">
        <f>(IF(L823&gt;0,(O823*((K823+K822)/2)),0)+R822)</f>
        <v>611810.47190354601</v>
      </c>
      <c r="S823" s="47">
        <f t="shared" si="74"/>
        <v>0.16994735330654057</v>
      </c>
      <c r="T823" s="56">
        <f>IF(L823&lt;0,((O823*((K823+K822)/2))+((N823*((K823+K822)/2))+C$17*((K823+K822)/2))),0)</f>
        <v>0</v>
      </c>
      <c r="U823" s="57">
        <f>IF(L823&lt;0,((O823*((K823+K822)/2))+((N823*((K823+K822)/2))+C$17*((K823+K822)/2))),0)+U822</f>
        <v>-336550.03373842593</v>
      </c>
      <c r="V823" s="58">
        <f t="shared" si="75"/>
        <v>-9.348612048289609E-2</v>
      </c>
      <c r="W823" s="52">
        <f t="shared" si="78"/>
        <v>-168866.4309849072</v>
      </c>
      <c r="X823" s="53">
        <f t="shared" si="76"/>
        <v>-4.6907341940251999E-2</v>
      </c>
      <c r="Y823" s="50">
        <f t="shared" si="77"/>
        <v>27.601101769230514</v>
      </c>
    </row>
    <row r="824" spans="7:25" x14ac:dyDescent="0.3">
      <c r="G824" s="38" t="s">
        <v>12</v>
      </c>
      <c r="H824" s="22">
        <v>232</v>
      </c>
      <c r="I824" s="22">
        <v>822</v>
      </c>
      <c r="J824" s="23">
        <v>24.8</v>
      </c>
      <c r="K824" s="24">
        <f t="shared" si="73"/>
        <v>6.8888888888888893</v>
      </c>
      <c r="L824" s="24">
        <f>K824-K823</f>
        <v>0.94444444444444553</v>
      </c>
      <c r="M824" s="25">
        <f>$C$5*L824</f>
        <v>272.80277777777809</v>
      </c>
      <c r="N824" s="25">
        <f>(0.5*$C$9*$C$8*$C$7*K824^2)*-1</f>
        <v>-13.832583564370889</v>
      </c>
      <c r="O824" s="25">
        <f>M824-N824-C$17</f>
        <v>343.307731342149</v>
      </c>
      <c r="P824" s="77">
        <f>O824*K824</f>
        <v>2365.0088159125821</v>
      </c>
      <c r="Q824" s="81" t="str">
        <f>IF(L824&lt;0,"Braking","Not Braking")</f>
        <v>Not Braking</v>
      </c>
      <c r="R824" s="46">
        <f>(IF(L824&gt;0,(O824*((K824+K823)/2)),0)+R823)</f>
        <v>614013.36317965819</v>
      </c>
      <c r="S824" s="47">
        <f t="shared" si="74"/>
        <v>0.17055926754990505</v>
      </c>
      <c r="T824" s="56">
        <f>IF(L824&lt;0,((O824*((K824+K823)/2))+((N824*((K824+K823)/2))+C$17*((K824+K823)/2))),0)</f>
        <v>0</v>
      </c>
      <c r="U824" s="57">
        <f>IF(L824&lt;0,((O824*((K824+K823)/2))+((N824*((K824+K823)/2))+C$17*((K824+K823)/2))),0)+U823</f>
        <v>-336550.03373842593</v>
      </c>
      <c r="V824" s="58">
        <f t="shared" si="75"/>
        <v>-9.348612048289609E-2</v>
      </c>
      <c r="W824" s="52">
        <f t="shared" si="78"/>
        <v>-168866.4309849072</v>
      </c>
      <c r="X824" s="53">
        <f t="shared" si="76"/>
        <v>-4.6907341940251999E-2</v>
      </c>
      <c r="Y824" s="50">
        <f t="shared" si="77"/>
        <v>27.502077497211975</v>
      </c>
    </row>
    <row r="825" spans="7:25" x14ac:dyDescent="0.3">
      <c r="G825" s="38" t="s">
        <v>12</v>
      </c>
      <c r="H825" s="22">
        <v>233</v>
      </c>
      <c r="I825" s="22">
        <v>823</v>
      </c>
      <c r="J825" s="23">
        <v>27.9</v>
      </c>
      <c r="K825" s="24">
        <f t="shared" si="73"/>
        <v>7.7499999999999991</v>
      </c>
      <c r="L825" s="24">
        <f>K825-K824</f>
        <v>0.86111111111110983</v>
      </c>
      <c r="M825" s="25">
        <f>$C$5*L825</f>
        <v>248.73194444444408</v>
      </c>
      <c r="N825" s="25">
        <f>(0.5*$C$9*$C$8*$C$7*K825^2)*-1</f>
        <v>-17.506863573656901</v>
      </c>
      <c r="O825" s="25">
        <f>M825-N825-C$17</f>
        <v>322.911178018101</v>
      </c>
      <c r="P825" s="77">
        <f>O825*K825</f>
        <v>2502.5616296402823</v>
      </c>
      <c r="Q825" s="81" t="str">
        <f>IF(L825&lt;0,"Braking","Not Braking")</f>
        <v>Not Braking</v>
      </c>
      <c r="R825" s="46">
        <f>(IF(L825&gt;0,(O825*((K825+K824)/2)),0)+R824)</f>
        <v>616376.89360765181</v>
      </c>
      <c r="S825" s="47">
        <f t="shared" si="74"/>
        <v>0.17121580377990328</v>
      </c>
      <c r="T825" s="56">
        <f>IF(L825&lt;0,((O825*((K825+K824)/2))+((N825*((K825+K824)/2))+C$17*((K825+K824)/2))),0)</f>
        <v>0</v>
      </c>
      <c r="U825" s="57">
        <f>IF(L825&lt;0,((O825*((K825+K824)/2))+((N825*((K825+K824)/2))+C$17*((K825+K824)/2))),0)+U824</f>
        <v>-336550.03373842593</v>
      </c>
      <c r="V825" s="58">
        <f t="shared" si="75"/>
        <v>-9.348612048289609E-2</v>
      </c>
      <c r="W825" s="52">
        <f t="shared" si="78"/>
        <v>-168866.4309849072</v>
      </c>
      <c r="X825" s="53">
        <f t="shared" si="76"/>
        <v>-4.6907341940251999E-2</v>
      </c>
      <c r="Y825" s="50">
        <f t="shared" si="77"/>
        <v>27.396619298386181</v>
      </c>
    </row>
    <row r="826" spans="7:25" x14ac:dyDescent="0.3">
      <c r="G826" s="38" t="s">
        <v>12</v>
      </c>
      <c r="H826" s="22">
        <v>234</v>
      </c>
      <c r="I826" s="22">
        <v>824</v>
      </c>
      <c r="J826" s="23">
        <v>30.8</v>
      </c>
      <c r="K826" s="24">
        <f t="shared" si="73"/>
        <v>8.5555555555555554</v>
      </c>
      <c r="L826" s="24">
        <f>K826-K825</f>
        <v>0.80555555555555625</v>
      </c>
      <c r="M826" s="25">
        <f>$C$5*L826</f>
        <v>232.68472222222243</v>
      </c>
      <c r="N826" s="25">
        <f>(0.5*$C$9*$C$8*$C$7*K826^2)*-1</f>
        <v>-21.335428707896721</v>
      </c>
      <c r="O826" s="25">
        <f>M826-N826-C$17</f>
        <v>310.69252093011914</v>
      </c>
      <c r="P826" s="77">
        <f>O826*K826</f>
        <v>2658.1471235132417</v>
      </c>
      <c r="Q826" s="81" t="str">
        <f>IF(L826&lt;0,"Braking","Not Braking")</f>
        <v>Not Braking</v>
      </c>
      <c r="R826" s="46">
        <f>(IF(L826&gt;0,(O826*((K826+K825)/2)),0)+R825)</f>
        <v>618909.9006880126</v>
      </c>
      <c r="S826" s="47">
        <f t="shared" si="74"/>
        <v>0.17191941685778128</v>
      </c>
      <c r="T826" s="56">
        <f>IF(L826&lt;0,((O826*((K826+K825)/2))+((N826*((K826+K825)/2))+C$17*((K826+K825)/2))),0)</f>
        <v>0</v>
      </c>
      <c r="U826" s="57">
        <f>IF(L826&lt;0,((O826*((K826+K825)/2))+((N826*((K826+K825)/2))+C$17*((K826+K825)/2))),0)+U825</f>
        <v>-336550.03373842593</v>
      </c>
      <c r="V826" s="58">
        <f t="shared" si="75"/>
        <v>-9.348612048289609E-2</v>
      </c>
      <c r="W826" s="52">
        <f t="shared" si="78"/>
        <v>-168866.4309849072</v>
      </c>
      <c r="X826" s="53">
        <f t="shared" si="76"/>
        <v>-4.6907341940251999E-2</v>
      </c>
      <c r="Y826" s="50">
        <f t="shared" si="77"/>
        <v>27.284493396726479</v>
      </c>
    </row>
    <row r="827" spans="7:25" x14ac:dyDescent="0.3">
      <c r="G827" s="38" t="s">
        <v>12</v>
      </c>
      <c r="H827" s="22">
        <v>235</v>
      </c>
      <c r="I827" s="22">
        <v>825</v>
      </c>
      <c r="J827" s="23">
        <v>33</v>
      </c>
      <c r="K827" s="24">
        <f t="shared" si="73"/>
        <v>9.1666666666666661</v>
      </c>
      <c r="L827" s="24">
        <f>K827-K826</f>
        <v>0.61111111111111072</v>
      </c>
      <c r="M827" s="25">
        <f>$C$5*L827</f>
        <v>176.51944444444433</v>
      </c>
      <c r="N827" s="25">
        <f>(0.5*$C$9*$C$8*$C$7*K827^2)*-1</f>
        <v>-24.492201322840618</v>
      </c>
      <c r="O827" s="25">
        <f>M827-N827-C$17</f>
        <v>257.68401576728496</v>
      </c>
      <c r="P827" s="77">
        <f>O827*K827</f>
        <v>2362.1034778667786</v>
      </c>
      <c r="Q827" s="81" t="str">
        <f>IF(L827&lt;0,"Braking","Not Braking")</f>
        <v>Not Braking</v>
      </c>
      <c r="R827" s="46">
        <f>(IF(L827&gt;0,(O827*((K827+K826)/2)),0)+R826)</f>
        <v>621193.26738328382</v>
      </c>
      <c r="S827" s="47">
        <f t="shared" si="74"/>
        <v>0.17255368538424551</v>
      </c>
      <c r="T827" s="56">
        <f>IF(L827&lt;0,((O827*((K827+K826)/2))+((N827*((K827+K826)/2))+C$17*((K827+K826)/2))),0)</f>
        <v>0</v>
      </c>
      <c r="U827" s="57">
        <f>IF(L827&lt;0,((O827*((K827+K826)/2))+((N827*((K827+K826)/2))+C$17*((K827+K826)/2))),0)+U826</f>
        <v>-336550.03373842593</v>
      </c>
      <c r="V827" s="58">
        <f t="shared" si="75"/>
        <v>-9.348612048289609E-2</v>
      </c>
      <c r="W827" s="52">
        <f t="shared" si="78"/>
        <v>-168866.4309849072</v>
      </c>
      <c r="X827" s="53">
        <f t="shared" si="76"/>
        <v>-4.6907341940251999E-2</v>
      </c>
      <c r="Y827" s="50">
        <f t="shared" si="77"/>
        <v>27.184201737446479</v>
      </c>
    </row>
    <row r="828" spans="7:25" x14ac:dyDescent="0.3">
      <c r="G828" s="38" t="s">
        <v>12</v>
      </c>
      <c r="H828" s="22">
        <v>236</v>
      </c>
      <c r="I828" s="22">
        <v>826</v>
      </c>
      <c r="J828" s="23">
        <v>35.1</v>
      </c>
      <c r="K828" s="24">
        <f t="shared" si="73"/>
        <v>9.75</v>
      </c>
      <c r="L828" s="24">
        <f>K828-K827</f>
        <v>0.58333333333333393</v>
      </c>
      <c r="M828" s="25">
        <f>$C$5*L828</f>
        <v>168.49583333333351</v>
      </c>
      <c r="N828" s="25">
        <f>(0.5*$C$9*$C$8*$C$7*K828^2)*-1</f>
        <v>-27.708573876724401</v>
      </c>
      <c r="O828" s="25">
        <f>M828-N828-C$17</f>
        <v>252.87677721005792</v>
      </c>
      <c r="P828" s="77">
        <f>O828*K828</f>
        <v>2465.5485777980648</v>
      </c>
      <c r="Q828" s="81" t="str">
        <f>IF(L828&lt;0,"Braking","Not Braking")</f>
        <v>Not Braking</v>
      </c>
      <c r="R828" s="46">
        <f>(IF(L828&gt;0,(O828*((K828+K827)/2)),0)+R827)</f>
        <v>623585.06023439567</v>
      </c>
      <c r="S828" s="47">
        <f t="shared" si="74"/>
        <v>0.17321807228733213</v>
      </c>
      <c r="T828" s="56">
        <f>IF(L828&lt;0,((O828*((K828+K827)/2))+((N828*((K828+K827)/2))+C$17*((K828+K827)/2))),0)</f>
        <v>0</v>
      </c>
      <c r="U828" s="57">
        <f>IF(L828&lt;0,((O828*((K828+K827)/2))+((N828*((K828+K827)/2))+C$17*((K828+K827)/2))),0)+U827</f>
        <v>-336550.03373842593</v>
      </c>
      <c r="V828" s="58">
        <f t="shared" si="75"/>
        <v>-9.348612048289609E-2</v>
      </c>
      <c r="W828" s="52">
        <f t="shared" si="78"/>
        <v>-168866.4309849072</v>
      </c>
      <c r="X828" s="53">
        <f t="shared" si="76"/>
        <v>-4.6907341940251999E-2</v>
      </c>
      <c r="Y828" s="50">
        <f t="shared" si="77"/>
        <v>27.079935321322964</v>
      </c>
    </row>
    <row r="829" spans="7:25" x14ac:dyDescent="0.3">
      <c r="G829" s="38" t="s">
        <v>12</v>
      </c>
      <c r="H829" s="22">
        <v>237</v>
      </c>
      <c r="I829" s="22">
        <v>827</v>
      </c>
      <c r="J829" s="23">
        <v>37.1</v>
      </c>
      <c r="K829" s="24">
        <f t="shared" si="73"/>
        <v>10.305555555555555</v>
      </c>
      <c r="L829" s="24">
        <f>K829-K828</f>
        <v>0.55555555555555536</v>
      </c>
      <c r="M829" s="25">
        <f>$C$5*L829</f>
        <v>160.47222222222217</v>
      </c>
      <c r="N829" s="25">
        <f>(0.5*$C$9*$C$8*$C$7*K829^2)*-1</f>
        <v>-30.956208285372874</v>
      </c>
      <c r="O829" s="25">
        <f>M829-N829-C$17</f>
        <v>248.10080050759504</v>
      </c>
      <c r="P829" s="77">
        <f>O829*K829</f>
        <v>2556.8165830088265</v>
      </c>
      <c r="Q829" s="81" t="str">
        <f>IF(L829&lt;0,"Braking","Not Braking")</f>
        <v>Not Braking</v>
      </c>
      <c r="R829" s="46">
        <f>(IF(L829&gt;0,(O829*((K829+K828)/2)),0)+R828)</f>
        <v>626072.95992837462</v>
      </c>
      <c r="S829" s="47">
        <f t="shared" si="74"/>
        <v>0.17390915553565961</v>
      </c>
      <c r="T829" s="56">
        <f>IF(L829&lt;0,((O829*((K829+K828)/2))+((N829*((K829+K828)/2))+C$17*((K829+K828)/2))),0)</f>
        <v>0</v>
      </c>
      <c r="U829" s="57">
        <f>IF(L829&lt;0,((O829*((K829+K828)/2))+((N829*((K829+K828)/2))+C$17*((K829+K828)/2))),0)+U828</f>
        <v>-336550.03373842593</v>
      </c>
      <c r="V829" s="58">
        <f t="shared" si="75"/>
        <v>-9.348612048289609E-2</v>
      </c>
      <c r="W829" s="52">
        <f t="shared" si="78"/>
        <v>-168866.4309849072</v>
      </c>
      <c r="X829" s="53">
        <f t="shared" si="76"/>
        <v>-4.6907341940251999E-2</v>
      </c>
      <c r="Y829" s="50">
        <f t="shared" si="77"/>
        <v>26.972324600031637</v>
      </c>
    </row>
    <row r="830" spans="7:25" x14ac:dyDescent="0.3">
      <c r="G830" s="38" t="s">
        <v>12</v>
      </c>
      <c r="H830" s="22">
        <v>238</v>
      </c>
      <c r="I830" s="22">
        <v>828</v>
      </c>
      <c r="J830" s="23">
        <v>38.9</v>
      </c>
      <c r="K830" s="24">
        <f t="shared" si="73"/>
        <v>10.805555555555555</v>
      </c>
      <c r="L830" s="24">
        <f>K830-K829</f>
        <v>0.5</v>
      </c>
      <c r="M830" s="25">
        <f>$C$5*L830</f>
        <v>144.42500000000001</v>
      </c>
      <c r="N830" s="25">
        <f>(0.5*$C$9*$C$8*$C$7*K830^2)*-1</f>
        <v>-34.032914567250373</v>
      </c>
      <c r="O830" s="25">
        <f>M830-N830-C$17</f>
        <v>235.13028456725038</v>
      </c>
      <c r="P830" s="77">
        <f>O830*K830</f>
        <v>2540.7133526850112</v>
      </c>
      <c r="Q830" s="81" t="str">
        <f>IF(L830&lt;0,"Braking","Not Braking")</f>
        <v>Not Braking</v>
      </c>
      <c r="R830" s="46">
        <f>(IF(L830&gt;0,(O830*((K830+K829)/2)),0)+R829)</f>
        <v>628554.89070991788</v>
      </c>
      <c r="S830" s="47">
        <f t="shared" si="74"/>
        <v>0.17459858075275497</v>
      </c>
      <c r="T830" s="56">
        <f>IF(L830&lt;0,((O830*((K830+K829)/2))+((N830*((K830+K829)/2))+C$17*((K830+K829)/2))),0)</f>
        <v>0</v>
      </c>
      <c r="U830" s="57">
        <f>IF(L830&lt;0,((O830*((K830+K829)/2))+((N830*((K830+K829)/2))+C$17*((K830+K829)/2))),0)+U829</f>
        <v>-336550.03373842593</v>
      </c>
      <c r="V830" s="58">
        <f t="shared" si="75"/>
        <v>-9.348612048289609E-2</v>
      </c>
      <c r="W830" s="52">
        <f t="shared" si="78"/>
        <v>-168866.4309849072</v>
      </c>
      <c r="X830" s="53">
        <f t="shared" si="76"/>
        <v>-4.6907341940251999E-2</v>
      </c>
      <c r="Y830" s="50">
        <f t="shared" si="77"/>
        <v>26.865820866365691</v>
      </c>
    </row>
    <row r="831" spans="7:25" x14ac:dyDescent="0.3">
      <c r="G831" s="38" t="s">
        <v>12</v>
      </c>
      <c r="H831" s="22">
        <v>239</v>
      </c>
      <c r="I831" s="22">
        <v>829</v>
      </c>
      <c r="J831" s="23">
        <v>41.4</v>
      </c>
      <c r="K831" s="24">
        <f t="shared" si="73"/>
        <v>11.5</v>
      </c>
      <c r="L831" s="24">
        <f>K831-K830</f>
        <v>0.69444444444444464</v>
      </c>
      <c r="M831" s="25">
        <f>$C$5*L831</f>
        <v>200.59027777777786</v>
      </c>
      <c r="N831" s="25">
        <f>(0.5*$C$9*$C$8*$C$7*K831^2)*-1</f>
        <v>-38.547891073733616</v>
      </c>
      <c r="O831" s="25">
        <f>M831-N831-C$17</f>
        <v>295.81053885151147</v>
      </c>
      <c r="P831" s="77">
        <f>O831*K831</f>
        <v>3401.8211967923817</v>
      </c>
      <c r="Q831" s="81" t="str">
        <f>IF(L831&lt;0,"Braking","Not Braking")</f>
        <v>Not Braking</v>
      </c>
      <c r="R831" s="46">
        <f>(IF(L831&gt;0,(O831*((K831+K830)/2)),0)+R830)</f>
        <v>631853.99991405348</v>
      </c>
      <c r="S831" s="47">
        <f t="shared" si="74"/>
        <v>0.17551499997612596</v>
      </c>
      <c r="T831" s="56">
        <f>IF(L831&lt;0,((O831*((K831+K830)/2))+((N831*((K831+K830)/2))+C$17*((K831+K830)/2))),0)</f>
        <v>0</v>
      </c>
      <c r="U831" s="57">
        <f>IF(L831&lt;0,((O831*((K831+K830)/2))+((N831*((K831+K830)/2))+C$17*((K831+K830)/2))),0)+U830</f>
        <v>-336550.03373842593</v>
      </c>
      <c r="V831" s="58">
        <f t="shared" si="75"/>
        <v>-9.348612048289609E-2</v>
      </c>
      <c r="W831" s="52">
        <f t="shared" si="78"/>
        <v>-168866.4309849072</v>
      </c>
      <c r="X831" s="53">
        <f t="shared" si="76"/>
        <v>-4.6907341940251999E-2</v>
      </c>
      <c r="Y831" s="50">
        <f t="shared" si="77"/>
        <v>26.725545934326107</v>
      </c>
    </row>
    <row r="832" spans="7:25" x14ac:dyDescent="0.3">
      <c r="G832" s="38" t="s">
        <v>12</v>
      </c>
      <c r="H832" s="22">
        <v>240</v>
      </c>
      <c r="I832" s="22">
        <v>830</v>
      </c>
      <c r="J832" s="23">
        <v>44</v>
      </c>
      <c r="K832" s="24">
        <f t="shared" si="73"/>
        <v>12.222222222222221</v>
      </c>
      <c r="L832" s="24">
        <f>K832-K831</f>
        <v>0.72222222222222143</v>
      </c>
      <c r="M832" s="25">
        <f>$C$5*L832</f>
        <v>208.61388888888868</v>
      </c>
      <c r="N832" s="25">
        <f>(0.5*$C$9*$C$8*$C$7*K832^2)*-1</f>
        <v>-43.541691240605545</v>
      </c>
      <c r="O832" s="25">
        <f>M832-N832-C$17</f>
        <v>308.82795012949424</v>
      </c>
      <c r="P832" s="77">
        <f>O832*K832</f>
        <v>3774.5638349160404</v>
      </c>
      <c r="Q832" s="81" t="str">
        <f>IF(L832&lt;0,"Braking","Not Braking")</f>
        <v>Not Braking</v>
      </c>
      <c r="R832" s="46">
        <f>(IF(L832&gt;0,(O832*((K832+K831)/2)),0)+R831)</f>
        <v>635517.04254475608</v>
      </c>
      <c r="S832" s="47">
        <f t="shared" si="74"/>
        <v>0.17653251181798779</v>
      </c>
      <c r="T832" s="56">
        <f>IF(L832&lt;0,((O832*((K832+K831)/2))+((N832*((K832+K831)/2))+C$17*((K832+K831)/2))),0)</f>
        <v>0</v>
      </c>
      <c r="U832" s="57">
        <f>IF(L832&lt;0,((O832*((K832+K831)/2))+((N832*((K832+K831)/2))+C$17*((K832+K831)/2))),0)+U831</f>
        <v>-336550.03373842593</v>
      </c>
      <c r="V832" s="58">
        <f t="shared" si="75"/>
        <v>-9.348612048289609E-2</v>
      </c>
      <c r="W832" s="52">
        <f t="shared" si="78"/>
        <v>-168866.4309849072</v>
      </c>
      <c r="X832" s="53">
        <f t="shared" si="76"/>
        <v>-4.6907341940251999E-2</v>
      </c>
      <c r="Y832" s="50">
        <f t="shared" si="77"/>
        <v>26.571503150997692</v>
      </c>
    </row>
    <row r="833" spans="7:25" x14ac:dyDescent="0.3">
      <c r="G833" s="38" t="s">
        <v>12</v>
      </c>
      <c r="H833" s="22">
        <v>241</v>
      </c>
      <c r="I833" s="22">
        <v>831</v>
      </c>
      <c r="J833" s="23">
        <v>46.3</v>
      </c>
      <c r="K833" s="24">
        <f t="shared" si="73"/>
        <v>12.861111111111111</v>
      </c>
      <c r="L833" s="24">
        <f>K833-K832</f>
        <v>0.63888888888888928</v>
      </c>
      <c r="M833" s="25">
        <f>$C$5*L833</f>
        <v>184.5430555555557</v>
      </c>
      <c r="N833" s="25">
        <f>(0.5*$C$9*$C$8*$C$7*K833^2)*-1</f>
        <v>-48.212752115482289</v>
      </c>
      <c r="O833" s="25">
        <f>M833-N833-C$17</f>
        <v>289.42817767103799</v>
      </c>
      <c r="P833" s="77">
        <f>O833*K833</f>
        <v>3722.3679517136275</v>
      </c>
      <c r="Q833" s="81" t="str">
        <f>IF(L833&lt;0,"Braking","Not Braking")</f>
        <v>Not Braking</v>
      </c>
      <c r="R833" s="46">
        <f>(IF(L833&gt;0,(O833*((K833+K832)/2)),0)+R832)</f>
        <v>639146.95427304704</v>
      </c>
      <c r="S833" s="47">
        <f t="shared" si="74"/>
        <v>0.17754082063140195</v>
      </c>
      <c r="T833" s="56">
        <f>IF(L833&lt;0,((O833*((K833+K832)/2))+((N833*((K833+K832)/2))+C$17*((K833+K832)/2))),0)</f>
        <v>0</v>
      </c>
      <c r="U833" s="57">
        <f>IF(L833&lt;0,((O833*((K833+K832)/2))+((N833*((K833+K832)/2))+C$17*((K833+K832)/2))),0)+U832</f>
        <v>-336550.03373842593</v>
      </c>
      <c r="V833" s="58">
        <f t="shared" si="75"/>
        <v>-9.348612048289609E-2</v>
      </c>
      <c r="W833" s="52">
        <f t="shared" si="78"/>
        <v>-168866.4309849072</v>
      </c>
      <c r="X833" s="53">
        <f t="shared" si="76"/>
        <v>-4.6907341940251999E-2</v>
      </c>
      <c r="Y833" s="50">
        <f t="shared" si="77"/>
        <v>26.420595428945209</v>
      </c>
    </row>
    <row r="834" spans="7:25" x14ac:dyDescent="0.3">
      <c r="G834" s="38" t="s">
        <v>12</v>
      </c>
      <c r="H834" s="22">
        <v>242</v>
      </c>
      <c r="I834" s="22">
        <v>832</v>
      </c>
      <c r="J834" s="23">
        <v>47.7</v>
      </c>
      <c r="K834" s="24">
        <f t="shared" si="73"/>
        <v>13.25</v>
      </c>
      <c r="L834" s="24">
        <f>K834-K833</f>
        <v>0.38888888888888928</v>
      </c>
      <c r="M834" s="25">
        <f>$C$5*L834</f>
        <v>112.33055555555568</v>
      </c>
      <c r="N834" s="25">
        <f>(0.5*$C$9*$C$8*$C$7*K834^2)*-1</f>
        <v>-51.172507573779647</v>
      </c>
      <c r="O834" s="25">
        <f>M834-N834-C$17</f>
        <v>220.17543312933532</v>
      </c>
      <c r="P834" s="77">
        <f>O834*K834</f>
        <v>2917.3244889636931</v>
      </c>
      <c r="Q834" s="81" t="str">
        <f>IF(L834&lt;0,"Braking","Not Braking")</f>
        <v>Not Braking</v>
      </c>
      <c r="R834" s="46">
        <f>(IF(L834&gt;0,(O834*((K834+K833)/2)),0)+R833)</f>
        <v>642021.46687223564</v>
      </c>
      <c r="S834" s="47">
        <f t="shared" si="74"/>
        <v>0.17833929635339879</v>
      </c>
      <c r="T834" s="56">
        <f>IF(L834&lt;0,((O834*((K834+K833)/2))+((N834*((K834+K833)/2))+C$17*((K834+K833)/2))),0)</f>
        <v>0</v>
      </c>
      <c r="U834" s="57">
        <f>IF(L834&lt;0,((O834*((K834+K833)/2))+((N834*((K834+K833)/2))+C$17*((K834+K833)/2))),0)+U833</f>
        <v>-336550.03373842593</v>
      </c>
      <c r="V834" s="58">
        <f t="shared" si="75"/>
        <v>-9.348612048289609E-2</v>
      </c>
      <c r="W834" s="52">
        <f t="shared" si="78"/>
        <v>-168866.4309849072</v>
      </c>
      <c r="X834" s="53">
        <f t="shared" si="76"/>
        <v>-4.6907341940251999E-2</v>
      </c>
      <c r="Y834" s="50">
        <f t="shared" si="77"/>
        <v>26.302302913262583</v>
      </c>
    </row>
    <row r="835" spans="7:25" x14ac:dyDescent="0.3">
      <c r="G835" s="38" t="s">
        <v>12</v>
      </c>
      <c r="H835" s="22">
        <v>243</v>
      </c>
      <c r="I835" s="22">
        <v>833</v>
      </c>
      <c r="J835" s="23">
        <v>48.2</v>
      </c>
      <c r="K835" s="24">
        <f t="shared" ref="K835:K898" si="79">J835/3.6</f>
        <v>13.388888888888889</v>
      </c>
      <c r="L835" s="24">
        <f>K835-K834</f>
        <v>0.13888888888888928</v>
      </c>
      <c r="M835" s="25">
        <f>$C$5*L835</f>
        <v>40.118055555555671</v>
      </c>
      <c r="N835" s="25">
        <f>(0.5*$C$9*$C$8*$C$7*K835^2)*-1</f>
        <v>-52.250929110446506</v>
      </c>
      <c r="O835" s="25">
        <f>M835-N835-C$17</f>
        <v>149.04135466600218</v>
      </c>
      <c r="P835" s="77">
        <f>O835*K835</f>
        <v>1995.4981374725849</v>
      </c>
      <c r="Q835" s="81" t="str">
        <f>IF(L835&lt;0,"Braking","Not Braking")</f>
        <v>Not Braking</v>
      </c>
      <c r="R835" s="46">
        <f>(IF(L835&gt;0,(O835*((K835+K834)/2)),0)+R834)</f>
        <v>644006.61491563416</v>
      </c>
      <c r="S835" s="47">
        <f t="shared" ref="S835:S898" si="80">R835/3600000</f>
        <v>0.17889072636545394</v>
      </c>
      <c r="T835" s="56">
        <f>IF(L835&lt;0,((O835*((K835+K834)/2))+((N835*((K835+K834)/2))+C$17*((K835+K834)/2))),0)</f>
        <v>0</v>
      </c>
      <c r="U835" s="57">
        <f>IF(L835&lt;0,((O835*((K835+K834)/2))+((N835*((K835+K834)/2))+C$17*((K835+K834)/2))),0)+U834</f>
        <v>-336550.03373842593</v>
      </c>
      <c r="V835" s="58">
        <f t="shared" ref="V835:V898" si="81">U835/3600000</f>
        <v>-9.348612048289609E-2</v>
      </c>
      <c r="W835" s="52">
        <f t="shared" si="78"/>
        <v>-168866.4309849072</v>
      </c>
      <c r="X835" s="53">
        <f t="shared" ref="X835:X898" si="82">W835/3600000</f>
        <v>-4.6907341940251999E-2</v>
      </c>
      <c r="Y835" s="50">
        <f t="shared" si="77"/>
        <v>26.221226160391058</v>
      </c>
    </row>
    <row r="836" spans="7:25" x14ac:dyDescent="0.3">
      <c r="G836" s="38" t="s">
        <v>12</v>
      </c>
      <c r="H836" s="22">
        <v>244</v>
      </c>
      <c r="I836" s="22">
        <v>834</v>
      </c>
      <c r="J836" s="23">
        <v>48.7</v>
      </c>
      <c r="K836" s="24">
        <f t="shared" si="79"/>
        <v>13.527777777777779</v>
      </c>
      <c r="L836" s="24">
        <f>K836-K835</f>
        <v>0.13888888888888928</v>
      </c>
      <c r="M836" s="25">
        <f>$C$5*L836</f>
        <v>40.118055555555671</v>
      </c>
      <c r="N836" s="25">
        <f>(0.5*$C$9*$C$8*$C$7*K836^2)*-1</f>
        <v>-53.340595918611456</v>
      </c>
      <c r="O836" s="25">
        <f>M836-N836-C$17</f>
        <v>150.13102147416714</v>
      </c>
      <c r="P836" s="77">
        <f>O836*K836</f>
        <v>2030.9390960533167</v>
      </c>
      <c r="Q836" s="81" t="str">
        <f>IF(L836&lt;0,"Braking","Not Braking")</f>
        <v>Not Braking</v>
      </c>
      <c r="R836" s="46">
        <f>(IF(L836&gt;0,(O836*((K836+K835)/2)),0)+R835)</f>
        <v>646027.12824630737</v>
      </c>
      <c r="S836" s="47">
        <f t="shared" si="80"/>
        <v>0.17945198006841873</v>
      </c>
      <c r="T836" s="56">
        <f>IF(L836&lt;0,((O836*((K836+K835)/2))+((N836*((K836+K835)/2))+C$17*((K836+K835)/2))),0)</f>
        <v>0</v>
      </c>
      <c r="U836" s="57">
        <f>IF(L836&lt;0,((O836*((K836+K835)/2))+((N836*((K836+K835)/2))+C$17*((K836+K835)/2))),0)+U835</f>
        <v>-336550.03373842593</v>
      </c>
      <c r="V836" s="58">
        <f t="shared" si="81"/>
        <v>-9.348612048289609E-2</v>
      </c>
      <c r="W836" s="52">
        <f t="shared" si="78"/>
        <v>-168866.4309849072</v>
      </c>
      <c r="X836" s="53">
        <f t="shared" si="82"/>
        <v>-4.6907341940251999E-2</v>
      </c>
      <c r="Y836" s="50">
        <f t="shared" si="77"/>
        <v>26.139216698733485</v>
      </c>
    </row>
    <row r="837" spans="7:25" x14ac:dyDescent="0.3">
      <c r="G837" s="38" t="s">
        <v>12</v>
      </c>
      <c r="H837" s="22">
        <v>245</v>
      </c>
      <c r="I837" s="22">
        <v>835</v>
      </c>
      <c r="J837" s="23">
        <v>49.3</v>
      </c>
      <c r="K837" s="24">
        <f t="shared" si="79"/>
        <v>13.694444444444443</v>
      </c>
      <c r="L837" s="24">
        <f>K837-K836</f>
        <v>0.1666666666666643</v>
      </c>
      <c r="M837" s="25">
        <f>$C$5*L837</f>
        <v>48.141666666665984</v>
      </c>
      <c r="N837" s="25">
        <f>(0.5*$C$9*$C$8*$C$7*K837^2)*-1</f>
        <v>-54.663039846786859</v>
      </c>
      <c r="O837" s="25">
        <f>M837-N837-C$17</f>
        <v>159.47707651345286</v>
      </c>
      <c r="P837" s="77">
        <f>O837*K837</f>
        <v>2183.9499644758957</v>
      </c>
      <c r="Q837" s="81" t="str">
        <f>IF(L837&lt;0,"Braking","Not Braking")</f>
        <v>Not Braking</v>
      </c>
      <c r="R837" s="46">
        <f>(IF(L837&gt;0,(O837*((K837+K836)/2)),0)+R836)</f>
        <v>648197.78845440713</v>
      </c>
      <c r="S837" s="47">
        <f t="shared" si="80"/>
        <v>0.18005494123733531</v>
      </c>
      <c r="T837" s="56">
        <f>IF(L837&lt;0,((O837*((K837+K836)/2))+((N837*((K837+K836)/2))+C$17*((K837+K836)/2))),0)</f>
        <v>0</v>
      </c>
      <c r="U837" s="57">
        <f>IF(L837&lt;0,((O837*((K837+K836)/2))+((N837*((K837+K836)/2))+C$17*((K837+K836)/2))),0)+U836</f>
        <v>-336550.03373842593</v>
      </c>
      <c r="V837" s="58">
        <f t="shared" si="81"/>
        <v>-9.348612048289609E-2</v>
      </c>
      <c r="W837" s="52">
        <f t="shared" si="78"/>
        <v>-168866.4309849072</v>
      </c>
      <c r="X837" s="53">
        <f t="shared" si="82"/>
        <v>-4.6907341940251999E-2</v>
      </c>
      <c r="Y837" s="50">
        <f t="shared" si="77"/>
        <v>26.051682679689502</v>
      </c>
    </row>
    <row r="838" spans="7:25" x14ac:dyDescent="0.3">
      <c r="G838" s="38" t="s">
        <v>12</v>
      </c>
      <c r="H838" s="22">
        <v>246</v>
      </c>
      <c r="I838" s="22">
        <v>836</v>
      </c>
      <c r="J838" s="23">
        <v>49.8</v>
      </c>
      <c r="K838" s="24">
        <f t="shared" si="79"/>
        <v>13.833333333333332</v>
      </c>
      <c r="L838" s="24">
        <f>K838-K837</f>
        <v>0.13888888888888928</v>
      </c>
      <c r="M838" s="25">
        <f>$C$5*L838</f>
        <v>40.118055555555671</v>
      </c>
      <c r="N838" s="25">
        <f>(0.5*$C$9*$C$8*$C$7*K838^2)*-1</f>
        <v>-55.777446252247607</v>
      </c>
      <c r="O838" s="25">
        <f>M838-N838-C$17</f>
        <v>152.56787180780327</v>
      </c>
      <c r="P838" s="77">
        <f>O838*K838</f>
        <v>2110.5222266746118</v>
      </c>
      <c r="Q838" s="81" t="str">
        <f>IF(L838&lt;0,"Braking","Not Braking")</f>
        <v>Not Braking</v>
      </c>
      <c r="R838" s="46">
        <f>(IF(L838&gt;0,(O838*((K838+K837)/2)),0)+R837)</f>
        <v>650297.71568998392</v>
      </c>
      <c r="S838" s="47">
        <f t="shared" si="80"/>
        <v>0.18063825435832886</v>
      </c>
      <c r="T838" s="56">
        <f>IF(L838&lt;0,((O838*((K838+K837)/2))+((N838*((K838+K837)/2))+C$17*((K838+K837)/2))),0)</f>
        <v>0</v>
      </c>
      <c r="U838" s="57">
        <f>IF(L838&lt;0,((O838*((K838+K837)/2))+((N838*((K838+K837)/2))+C$17*((K838+K837)/2))),0)+U837</f>
        <v>-336550.03373842593</v>
      </c>
      <c r="V838" s="58">
        <f t="shared" si="81"/>
        <v>-9.348612048289609E-2</v>
      </c>
      <c r="W838" s="52">
        <f t="shared" si="78"/>
        <v>-168866.4309849072</v>
      </c>
      <c r="X838" s="53">
        <f t="shared" si="82"/>
        <v>-4.6907341940251999E-2</v>
      </c>
      <c r="Y838" s="50">
        <f t="shared" si="77"/>
        <v>25.967557152762748</v>
      </c>
    </row>
    <row r="839" spans="7:25" x14ac:dyDescent="0.3">
      <c r="G839" s="38" t="s">
        <v>12</v>
      </c>
      <c r="H839" s="22">
        <v>247</v>
      </c>
      <c r="I839" s="22">
        <v>837</v>
      </c>
      <c r="J839" s="23">
        <v>50.2</v>
      </c>
      <c r="K839" s="24">
        <f t="shared" si="79"/>
        <v>13.944444444444445</v>
      </c>
      <c r="L839" s="24">
        <f>K839-K838</f>
        <v>0.11111111111111249</v>
      </c>
      <c r="M839" s="25">
        <f>$C$5*L839</f>
        <v>32.094444444444846</v>
      </c>
      <c r="N839" s="25">
        <f>(0.5*$C$9*$C$8*$C$7*K839^2)*-1</f>
        <v>-56.677067972094846</v>
      </c>
      <c r="O839" s="25">
        <f>M839-N839-C$17</f>
        <v>145.44388241653971</v>
      </c>
      <c r="P839" s="77">
        <f>O839*K839</f>
        <v>2028.1341381417483</v>
      </c>
      <c r="Q839" s="81" t="str">
        <f>IF(L839&lt;0,"Braking","Not Braking")</f>
        <v>Not Braking</v>
      </c>
      <c r="R839" s="46">
        <f>(IF(L839&gt;0,(O839*((K839+K838)/2)),0)+R838)</f>
        <v>652317.76961243583</v>
      </c>
      <c r="S839" s="47">
        <f t="shared" si="80"/>
        <v>0.18119938044789885</v>
      </c>
      <c r="T839" s="56">
        <f>IF(L839&lt;0,((O839*((K839+K838)/2))+((N839*((K839+K838)/2))+C$17*((K839+K838)/2))),0)</f>
        <v>0</v>
      </c>
      <c r="U839" s="57">
        <f>IF(L839&lt;0,((O839*((K839+K838)/2))+((N839*((K839+K838)/2))+C$17*((K839+K838)/2))),0)+U838</f>
        <v>-336550.03373842593</v>
      </c>
      <c r="V839" s="58">
        <f t="shared" si="81"/>
        <v>-9.348612048289609E-2</v>
      </c>
      <c r="W839" s="52">
        <f t="shared" si="78"/>
        <v>-168866.4309849072</v>
      </c>
      <c r="X839" s="53">
        <f t="shared" si="82"/>
        <v>-4.6907341940251999E-2</v>
      </c>
      <c r="Y839" s="50">
        <f t="shared" si="77"/>
        <v>25.887142563238228</v>
      </c>
    </row>
    <row r="840" spans="7:25" x14ac:dyDescent="0.3">
      <c r="G840" s="38" t="s">
        <v>12</v>
      </c>
      <c r="H840" s="22">
        <v>248</v>
      </c>
      <c r="I840" s="22">
        <v>838</v>
      </c>
      <c r="J840" s="23">
        <v>50.9</v>
      </c>
      <c r="K840" s="24">
        <f t="shared" si="79"/>
        <v>14.138888888888888</v>
      </c>
      <c r="L840" s="24">
        <f>K840-K839</f>
        <v>0.19444444444444287</v>
      </c>
      <c r="M840" s="25">
        <f>$C$5*L840</f>
        <v>56.165277777777327</v>
      </c>
      <c r="N840" s="25">
        <f>(0.5*$C$9*$C$8*$C$7*K840^2)*-1</f>
        <v>-58.268723699934526</v>
      </c>
      <c r="O840" s="25">
        <f>M840-N840-C$17</f>
        <v>171.10637147771186</v>
      </c>
      <c r="P840" s="77">
        <f>O840*K840</f>
        <v>2419.2539745043146</v>
      </c>
      <c r="Q840" s="81" t="str">
        <f>IF(L840&lt;0,"Braking","Not Braking")</f>
        <v>Not Braking</v>
      </c>
      <c r="R840" s="46">
        <f>(IF(L840&gt;0,(O840*((K840+K839)/2)),0)+R839)</f>
        <v>654720.38824526872</v>
      </c>
      <c r="S840" s="47">
        <f t="shared" si="80"/>
        <v>0.18186677451257466</v>
      </c>
      <c r="T840" s="56">
        <f>IF(L840&lt;0,((O840*((K840+K839)/2))+((N840*((K840+K839)/2))+C$17*((K840+K839)/2))),0)</f>
        <v>0</v>
      </c>
      <c r="U840" s="57">
        <f>IF(L840&lt;0,((O840*((K840+K839)/2))+((N840*((K840+K839)/2))+C$17*((K840+K839)/2))),0)+U839</f>
        <v>-336550.03373842593</v>
      </c>
      <c r="V840" s="58">
        <f t="shared" si="81"/>
        <v>-9.348612048289609E-2</v>
      </c>
      <c r="W840" s="52">
        <f t="shared" si="78"/>
        <v>-168866.4309849072</v>
      </c>
      <c r="X840" s="53">
        <f t="shared" si="82"/>
        <v>-4.6907341940251999E-2</v>
      </c>
      <c r="Y840" s="50">
        <f t="shared" si="77"/>
        <v>25.792144863166705</v>
      </c>
    </row>
    <row r="841" spans="7:25" x14ac:dyDescent="0.3">
      <c r="G841" s="38" t="s">
        <v>12</v>
      </c>
      <c r="H841" s="22">
        <v>249</v>
      </c>
      <c r="I841" s="22">
        <v>839</v>
      </c>
      <c r="J841" s="23">
        <v>51.8</v>
      </c>
      <c r="K841" s="24">
        <f t="shared" si="79"/>
        <v>14.388888888888888</v>
      </c>
      <c r="L841" s="24">
        <f>K841-K840</f>
        <v>0.25</v>
      </c>
      <c r="M841" s="25">
        <f>$C$5*L841</f>
        <v>72.212500000000006</v>
      </c>
      <c r="N841" s="25">
        <f>(0.5*$C$9*$C$8*$C$7*K841^2)*-1</f>
        <v>-60.34752458907149</v>
      </c>
      <c r="O841" s="25">
        <f>M841-N841-C$17</f>
        <v>189.2323945890715</v>
      </c>
      <c r="P841" s="77">
        <f>O841*K841</f>
        <v>2722.8438999205287</v>
      </c>
      <c r="Q841" s="81" t="str">
        <f>IF(L841&lt;0,"Braking","Not Braking")</f>
        <v>Not Braking</v>
      </c>
      <c r="R841" s="46">
        <f>(IF(L841&gt;0,(O841*((K841+K840)/2)),0)+R840)</f>
        <v>657419.57809586567</v>
      </c>
      <c r="S841" s="47">
        <f t="shared" si="80"/>
        <v>0.18261654947107381</v>
      </c>
      <c r="T841" s="56">
        <f>IF(L841&lt;0,((O841*((K841+K840)/2))+((N841*((K841+K840)/2))+C$17*((K841+K840)/2))),0)</f>
        <v>0</v>
      </c>
      <c r="U841" s="57">
        <f>IF(L841&lt;0,((O841*((K841+K840)/2))+((N841*((K841+K840)/2))+C$17*((K841+K840)/2))),0)+U840</f>
        <v>-336550.03373842593</v>
      </c>
      <c r="V841" s="58">
        <f t="shared" si="81"/>
        <v>-9.348612048289609E-2</v>
      </c>
      <c r="W841" s="52">
        <f t="shared" si="78"/>
        <v>-168866.4309849072</v>
      </c>
      <c r="X841" s="53">
        <f t="shared" si="82"/>
        <v>-4.6907341940251999E-2</v>
      </c>
      <c r="Y841" s="50">
        <f t="shared" si="77"/>
        <v>25.686249179558647</v>
      </c>
    </row>
    <row r="842" spans="7:25" x14ac:dyDescent="0.3">
      <c r="G842" s="38" t="s">
        <v>12</v>
      </c>
      <c r="H842" s="22">
        <v>250</v>
      </c>
      <c r="I842" s="22">
        <v>840</v>
      </c>
      <c r="J842" s="23">
        <v>52.5</v>
      </c>
      <c r="K842" s="24">
        <f t="shared" si="79"/>
        <v>14.583333333333332</v>
      </c>
      <c r="L842" s="24">
        <f>K842-K841</f>
        <v>0.19444444444444464</v>
      </c>
      <c r="M842" s="25">
        <f>$C$5*L842</f>
        <v>56.165277777777838</v>
      </c>
      <c r="N842" s="25">
        <f>(0.5*$C$9*$C$8*$C$7*K842^2)*-1</f>
        <v>-61.989559133222642</v>
      </c>
      <c r="O842" s="25">
        <f>M842-N842-C$17</f>
        <v>174.82720691100047</v>
      </c>
      <c r="P842" s="77">
        <f>O842*K842</f>
        <v>2549.5634341187565</v>
      </c>
      <c r="Q842" s="81" t="str">
        <f>IF(L842&lt;0,"Braking","Not Braking")</f>
        <v>Not Braking</v>
      </c>
      <c r="R842" s="46">
        <f>(IF(L842&gt;0,(O842*((K842+K841)/2)),0)+R841)</f>
        <v>659952.14444042358</v>
      </c>
      <c r="S842" s="47">
        <f t="shared" si="80"/>
        <v>0.18332004012233988</v>
      </c>
      <c r="T842" s="56">
        <f>IF(L842&lt;0,((O842*((K842+K841)/2))+((N842*((K842+K841)/2))+C$17*((K842+K841)/2))),0)</f>
        <v>0</v>
      </c>
      <c r="U842" s="57">
        <f>IF(L842&lt;0,((O842*((K842+K841)/2))+((N842*((K842+K841)/2))+C$17*((K842+K841)/2))),0)+U841</f>
        <v>-336550.03373842593</v>
      </c>
      <c r="V842" s="58">
        <f t="shared" si="81"/>
        <v>-9.348612048289609E-2</v>
      </c>
      <c r="W842" s="52">
        <f t="shared" si="78"/>
        <v>-168866.4309849072</v>
      </c>
      <c r="X842" s="53">
        <f t="shared" si="82"/>
        <v>-4.6907341940251999E-2</v>
      </c>
      <c r="Y842" s="50">
        <f t="shared" si="77"/>
        <v>25.587678198710879</v>
      </c>
    </row>
    <row r="843" spans="7:25" x14ac:dyDescent="0.3">
      <c r="G843" s="38" t="s">
        <v>12</v>
      </c>
      <c r="H843" s="22">
        <v>251</v>
      </c>
      <c r="I843" s="22">
        <v>841</v>
      </c>
      <c r="J843" s="23">
        <v>53.3</v>
      </c>
      <c r="K843" s="24">
        <f t="shared" si="79"/>
        <v>14.805555555555554</v>
      </c>
      <c r="L843" s="24">
        <f>K843-K842</f>
        <v>0.22222222222222143</v>
      </c>
      <c r="M843" s="25">
        <f>$C$5*L843</f>
        <v>64.18888888888867</v>
      </c>
      <c r="N843" s="25">
        <f>(0.5*$C$9*$C$8*$C$7*K843^2)*-1</f>
        <v>-63.893158692419355</v>
      </c>
      <c r="O843" s="25">
        <f>M843-N843-C$17</f>
        <v>184.75441758130802</v>
      </c>
      <c r="P843" s="77">
        <f>O843*K843</f>
        <v>2735.3917936343655</v>
      </c>
      <c r="Q843" s="81" t="str">
        <f>IF(L843&lt;0,"Braking","Not Braking")</f>
        <v>Not Braking</v>
      </c>
      <c r="R843" s="46">
        <f>(IF(L843&gt;0,(O843*((K843+K842)/2)),0)+R842)</f>
        <v>662667.00796543784</v>
      </c>
      <c r="S843" s="47">
        <f t="shared" si="80"/>
        <v>0.18407416887928829</v>
      </c>
      <c r="T843" s="56">
        <f>IF(L843&lt;0,((O843*((K843+K842)/2))+((N843*((K843+K842)/2))+C$17*((K843+K842)/2))),0)</f>
        <v>0</v>
      </c>
      <c r="U843" s="57">
        <f>IF(L843&lt;0,((O843*((K843+K842)/2))+((N843*((K843+K842)/2))+C$17*((K843+K842)/2))),0)+U842</f>
        <v>-336550.03373842593</v>
      </c>
      <c r="V843" s="58">
        <f t="shared" si="81"/>
        <v>-9.348612048289609E-2</v>
      </c>
      <c r="W843" s="52">
        <f t="shared" si="78"/>
        <v>-168866.4309849072</v>
      </c>
      <c r="X843" s="53">
        <f t="shared" si="82"/>
        <v>-4.6907341940251999E-2</v>
      </c>
      <c r="Y843" s="50">
        <f t="shared" si="77"/>
        <v>25.48284869400268</v>
      </c>
    </row>
    <row r="844" spans="7:25" x14ac:dyDescent="0.3">
      <c r="G844" s="38" t="s">
        <v>12</v>
      </c>
      <c r="H844" s="22">
        <v>252</v>
      </c>
      <c r="I844" s="22">
        <v>842</v>
      </c>
      <c r="J844" s="23">
        <v>54.5</v>
      </c>
      <c r="K844" s="24">
        <f t="shared" si="79"/>
        <v>15.138888888888889</v>
      </c>
      <c r="L844" s="24">
        <f>K844-K843</f>
        <v>0.3333333333333357</v>
      </c>
      <c r="M844" s="25">
        <f>$C$5*L844</f>
        <v>96.283333333334028</v>
      </c>
      <c r="N844" s="25">
        <f>(0.5*$C$9*$C$8*$C$7*K844^2)*-1</f>
        <v>-66.802535334405292</v>
      </c>
      <c r="O844" s="25">
        <f>M844-N844-C$17</f>
        <v>219.75823866773931</v>
      </c>
      <c r="P844" s="77">
        <f>O844*K844</f>
        <v>3326.895557608831</v>
      </c>
      <c r="Q844" s="81" t="str">
        <f>IF(L844&lt;0,"Braking","Not Braking")</f>
        <v>Not Braking</v>
      </c>
      <c r="R844" s="46">
        <f>(IF(L844&gt;0,(O844*((K844+K843)/2)),0)+R843)</f>
        <v>665957.27714993537</v>
      </c>
      <c r="S844" s="47">
        <f t="shared" si="80"/>
        <v>0.18498813254164873</v>
      </c>
      <c r="T844" s="56">
        <f>IF(L844&lt;0,((O844*((K844+K843)/2))+((N844*((K844+K843)/2))+C$17*((K844+K843)/2))),0)</f>
        <v>0</v>
      </c>
      <c r="U844" s="57">
        <f>IF(L844&lt;0,((O844*((K844+K843)/2))+((N844*((K844+K843)/2))+C$17*((K844+K843)/2))),0)+U843</f>
        <v>-336550.03373842593</v>
      </c>
      <c r="V844" s="58">
        <f t="shared" si="81"/>
        <v>-9.348612048289609E-2</v>
      </c>
      <c r="W844" s="52">
        <f t="shared" si="78"/>
        <v>-168866.4309849072</v>
      </c>
      <c r="X844" s="53">
        <f t="shared" si="82"/>
        <v>-4.6907341940251999E-2</v>
      </c>
      <c r="Y844" s="50">
        <f t="shared" si="77"/>
        <v>25.356946575851914</v>
      </c>
    </row>
    <row r="845" spans="7:25" x14ac:dyDescent="0.3">
      <c r="G845" s="38" t="s">
        <v>12</v>
      </c>
      <c r="H845" s="22">
        <v>253</v>
      </c>
      <c r="I845" s="22">
        <v>843</v>
      </c>
      <c r="J845" s="23">
        <v>55.7</v>
      </c>
      <c r="K845" s="24">
        <f t="shared" si="79"/>
        <v>15.472222222222223</v>
      </c>
      <c r="L845" s="24">
        <f>K845-K844</f>
        <v>0.33333333333333393</v>
      </c>
      <c r="M845" s="25">
        <f>$C$5*L845</f>
        <v>96.283333333333516</v>
      </c>
      <c r="N845" s="25">
        <f>(0.5*$C$9*$C$8*$C$7*K845^2)*-1</f>
        <v>-69.776684740220205</v>
      </c>
      <c r="O845" s="25">
        <f>M845-N845-C$17</f>
        <v>222.73238807355372</v>
      </c>
      <c r="P845" s="77">
        <f>O845*K845</f>
        <v>3446.1650043602622</v>
      </c>
      <c r="Q845" s="81" t="str">
        <f>IF(L845&lt;0,"Braking","Not Braking")</f>
        <v>Not Braking</v>
      </c>
      <c r="R845" s="46">
        <f>(IF(L845&gt;0,(O845*((K845+K844)/2)),0)+R844)</f>
        <v>669366.3200896167</v>
      </c>
      <c r="S845" s="47">
        <f t="shared" si="80"/>
        <v>0.18593508891378241</v>
      </c>
      <c r="T845" s="56">
        <f>IF(L845&lt;0,((O845*((K845+K844)/2))+((N845*((K845+K844)/2))+C$17*((K845+K844)/2))),0)</f>
        <v>0</v>
      </c>
      <c r="U845" s="57">
        <f>IF(L845&lt;0,((O845*((K845+K844)/2))+((N845*((K845+K844)/2))+C$17*((K845+K844)/2))),0)+U844</f>
        <v>-336550.03373842593</v>
      </c>
      <c r="V845" s="58">
        <f t="shared" si="81"/>
        <v>-9.348612048289609E-2</v>
      </c>
      <c r="W845" s="52">
        <f t="shared" si="78"/>
        <v>-168866.4309849072</v>
      </c>
      <c r="X845" s="53">
        <f t="shared" si="82"/>
        <v>-4.6907341940251999E-2</v>
      </c>
      <c r="Y845" s="50">
        <f t="shared" si="77"/>
        <v>25.22780515193816</v>
      </c>
    </row>
    <row r="846" spans="7:25" x14ac:dyDescent="0.3">
      <c r="G846" s="38" t="s">
        <v>12</v>
      </c>
      <c r="H846" s="22">
        <v>254</v>
      </c>
      <c r="I846" s="22">
        <v>844</v>
      </c>
      <c r="J846" s="23">
        <v>56.5</v>
      </c>
      <c r="K846" s="24">
        <f t="shared" si="79"/>
        <v>15.694444444444445</v>
      </c>
      <c r="L846" s="24">
        <f>K846-K845</f>
        <v>0.22222222222222143</v>
      </c>
      <c r="M846" s="25">
        <f>$C$5*L846</f>
        <v>64.18888888888867</v>
      </c>
      <c r="N846" s="25">
        <f>(0.5*$C$9*$C$8*$C$7*K846^2)*-1</f>
        <v>-71.795435879557374</v>
      </c>
      <c r="O846" s="25">
        <f>M846-N846-C$17</f>
        <v>192.65669476844604</v>
      </c>
      <c r="P846" s="77">
        <f>O846*K846</f>
        <v>3023.6397928936672</v>
      </c>
      <c r="Q846" s="81" t="str">
        <f>IF(L846&lt;0,"Braking","Not Braking")</f>
        <v>Not Braking</v>
      </c>
      <c r="R846" s="46">
        <f>(IF(L846&gt;0,(O846*((K846+K845)/2)),0)+R845)</f>
        <v>672368.55358309159</v>
      </c>
      <c r="S846" s="47">
        <f t="shared" si="80"/>
        <v>0.18676904266196989</v>
      </c>
      <c r="T846" s="56">
        <f>IF(L846&lt;0,((O846*((K846+K845)/2))+((N846*((K846+K845)/2))+C$17*((K846+K845)/2))),0)</f>
        <v>0</v>
      </c>
      <c r="U846" s="57">
        <f>IF(L846&lt;0,((O846*((K846+K845)/2))+((N846*((K846+K845)/2))+C$17*((K846+K845)/2))),0)+U845</f>
        <v>-336550.03373842593</v>
      </c>
      <c r="V846" s="58">
        <f t="shared" si="81"/>
        <v>-9.348612048289609E-2</v>
      </c>
      <c r="W846" s="52">
        <f t="shared" si="78"/>
        <v>-168866.4309849072</v>
      </c>
      <c r="X846" s="53">
        <f t="shared" si="82"/>
        <v>-4.6907341940251999E-2</v>
      </c>
      <c r="Y846" s="50">
        <f t="shared" si="77"/>
        <v>25.115158953375801</v>
      </c>
    </row>
    <row r="847" spans="7:25" x14ac:dyDescent="0.3">
      <c r="G847" s="38" t="s">
        <v>12</v>
      </c>
      <c r="H847" s="22">
        <v>255</v>
      </c>
      <c r="I847" s="22">
        <v>845</v>
      </c>
      <c r="J847" s="23">
        <v>56.8</v>
      </c>
      <c r="K847" s="24">
        <f t="shared" si="79"/>
        <v>15.777777777777777</v>
      </c>
      <c r="L847" s="24">
        <f>K847-K846</f>
        <v>8.3333333333332149E-2</v>
      </c>
      <c r="M847" s="25">
        <f>$C$5*L847</f>
        <v>24.070833333332992</v>
      </c>
      <c r="N847" s="25">
        <f>(0.5*$C$9*$C$8*$C$7*K847^2)*-1</f>
        <v>-72.559889435997533</v>
      </c>
      <c r="O847" s="25">
        <f>M847-N847-C$17</f>
        <v>153.30309276933053</v>
      </c>
      <c r="P847" s="77">
        <f>O847*K847</f>
        <v>2418.7821303605483</v>
      </c>
      <c r="Q847" s="81" t="str">
        <f>IF(L847&lt;0,"Braking","Not Braking")</f>
        <v>Not Braking</v>
      </c>
      <c r="R847" s="46">
        <f>(IF(L847&gt;0,(O847*((K847+K846)/2)),0)+R846)</f>
        <v>674780.94808458677</v>
      </c>
      <c r="S847" s="47">
        <f t="shared" si="80"/>
        <v>0.18743915224571855</v>
      </c>
      <c r="T847" s="56">
        <f>IF(L847&lt;0,((O847*((K847+K846)/2))+((N847*((K847+K846)/2))+C$17*((K847+K846)/2))),0)</f>
        <v>0</v>
      </c>
      <c r="U847" s="57">
        <f>IF(L847&lt;0,((O847*((K847+K846)/2))+((N847*((K847+K846)/2))+C$17*((K847+K846)/2))),0)+U846</f>
        <v>-336550.03373842593</v>
      </c>
      <c r="V847" s="58">
        <f t="shared" si="81"/>
        <v>-9.348612048289609E-2</v>
      </c>
      <c r="W847" s="52">
        <f t="shared" si="78"/>
        <v>-168866.4309849072</v>
      </c>
      <c r="X847" s="53">
        <f t="shared" si="82"/>
        <v>-4.6907341940251999E-2</v>
      </c>
      <c r="Y847" s="50">
        <f t="shared" ref="Y847:Y910" si="83">(X847/S847)*100*-1</f>
        <v>25.025370301910044</v>
      </c>
    </row>
    <row r="848" spans="7:25" x14ac:dyDescent="0.3">
      <c r="G848" s="38" t="s">
        <v>12</v>
      </c>
      <c r="H848" s="22">
        <v>256</v>
      </c>
      <c r="I848" s="22">
        <v>846</v>
      </c>
      <c r="J848" s="23">
        <v>57</v>
      </c>
      <c r="K848" s="24">
        <f t="shared" si="79"/>
        <v>15.833333333333332</v>
      </c>
      <c r="L848" s="24">
        <f>K848-K847</f>
        <v>5.5555555555555358E-2</v>
      </c>
      <c r="M848" s="25">
        <f>$C$5*L848</f>
        <v>16.047222222222167</v>
      </c>
      <c r="N848" s="25">
        <f>(0.5*$C$9*$C$8*$C$7*K848^2)*-1</f>
        <v>-73.071774194590603</v>
      </c>
      <c r="O848" s="25">
        <f>M848-N848-C$17</f>
        <v>145.79136641681276</v>
      </c>
      <c r="P848" s="77">
        <f>O848*K848</f>
        <v>2308.3633015995351</v>
      </c>
      <c r="Q848" s="81" t="str">
        <f>IF(L848&lt;0,"Braking","Not Braking")</f>
        <v>Not Braking</v>
      </c>
      <c r="R848" s="46">
        <f>(IF(L848&gt;0,(O848*((K848+K847)/2)),0)+R847)</f>
        <v>677085.26162600808</v>
      </c>
      <c r="S848" s="47">
        <f t="shared" si="80"/>
        <v>0.18807923934055781</v>
      </c>
      <c r="T848" s="56">
        <f>IF(L848&lt;0,((O848*((K848+K847)/2))+((N848*((K848+K847)/2))+C$17*((K848+K847)/2))),0)</f>
        <v>0</v>
      </c>
      <c r="U848" s="57">
        <f>IF(L848&lt;0,((O848*((K848+K847)/2))+((N848*((K848+K847)/2))+C$17*((K848+K847)/2))),0)+U847</f>
        <v>-336550.03373842593</v>
      </c>
      <c r="V848" s="58">
        <f t="shared" si="81"/>
        <v>-9.348612048289609E-2</v>
      </c>
      <c r="W848" s="52">
        <f t="shared" si="78"/>
        <v>-168866.4309849072</v>
      </c>
      <c r="X848" s="53">
        <f t="shared" si="82"/>
        <v>-4.6907341940251999E-2</v>
      </c>
      <c r="Y848" s="50">
        <f t="shared" si="83"/>
        <v>24.940201855727516</v>
      </c>
    </row>
    <row r="849" spans="7:25" x14ac:dyDescent="0.3">
      <c r="G849" s="38" t="s">
        <v>12</v>
      </c>
      <c r="H849" s="22">
        <v>257</v>
      </c>
      <c r="I849" s="22">
        <v>847</v>
      </c>
      <c r="J849" s="23">
        <v>57.2</v>
      </c>
      <c r="K849" s="24">
        <f t="shared" si="79"/>
        <v>15.888888888888889</v>
      </c>
      <c r="L849" s="24">
        <f>K849-K848</f>
        <v>5.5555555555557135E-2</v>
      </c>
      <c r="M849" s="25">
        <f>$C$5*L849</f>
        <v>16.047222222222679</v>
      </c>
      <c r="N849" s="25">
        <f>(0.5*$C$9*$C$8*$C$7*K849^2)*-1</f>
        <v>-73.585458196623378</v>
      </c>
      <c r="O849" s="25">
        <f>M849-N849-C$17</f>
        <v>146.30505041884606</v>
      </c>
      <c r="P849" s="77">
        <f>O849*K849</f>
        <v>2324.6246899883322</v>
      </c>
      <c r="Q849" s="81" t="str">
        <f>IF(L849&lt;0,"Braking","Not Braking")</f>
        <v>Not Braking</v>
      </c>
      <c r="R849" s="46">
        <f>(IF(L849&gt;0,(O849*((K849+K848)/2)),0)+R848)</f>
        <v>679405.82228681806</v>
      </c>
      <c r="S849" s="47">
        <f t="shared" si="80"/>
        <v>0.18872383952411612</v>
      </c>
      <c r="T849" s="56">
        <f>IF(L849&lt;0,((O849*((K849+K848)/2))+((N849*((K849+K848)/2))+C$17*((K849+K848)/2))),0)</f>
        <v>0</v>
      </c>
      <c r="U849" s="57">
        <f>IF(L849&lt;0,((O849*((K849+K848)/2))+((N849*((K849+K848)/2))+C$17*((K849+K848)/2))),0)+U848</f>
        <v>-336550.03373842593</v>
      </c>
      <c r="V849" s="58">
        <f t="shared" si="81"/>
        <v>-9.348612048289609E-2</v>
      </c>
      <c r="W849" s="52">
        <f t="shared" si="78"/>
        <v>-168866.4309849072</v>
      </c>
      <c r="X849" s="53">
        <f t="shared" si="82"/>
        <v>-4.6907341940251999E-2</v>
      </c>
      <c r="Y849" s="50">
        <f t="shared" si="83"/>
        <v>24.855016758101691</v>
      </c>
    </row>
    <row r="850" spans="7:25" x14ac:dyDescent="0.3">
      <c r="G850" s="38" t="s">
        <v>12</v>
      </c>
      <c r="H850" s="22">
        <v>258</v>
      </c>
      <c r="I850" s="22">
        <v>848</v>
      </c>
      <c r="J850" s="23">
        <v>57.7</v>
      </c>
      <c r="K850" s="24">
        <f t="shared" si="79"/>
        <v>16.027777777777779</v>
      </c>
      <c r="L850" s="24">
        <f>K850-K849</f>
        <v>0.13888888888888928</v>
      </c>
      <c r="M850" s="25">
        <f>$C$5*L850</f>
        <v>40.118055555555671</v>
      </c>
      <c r="N850" s="25">
        <f>(0.5*$C$9*$C$8*$C$7*K850^2)*-1</f>
        <v>-74.877539891753955</v>
      </c>
      <c r="O850" s="25">
        <f>M850-N850-C$17</f>
        <v>171.66796544730963</v>
      </c>
      <c r="P850" s="77">
        <f>O850*K850</f>
        <v>2751.4560017527128</v>
      </c>
      <c r="Q850" s="81" t="str">
        <f>IF(L850&lt;0,"Braking","Not Braking")</f>
        <v>Not Braking</v>
      </c>
      <c r="R850" s="46">
        <f>(IF(L850&gt;0,(O850*((K850+K849)/2)),0)+R849)</f>
        <v>682145.3569020814</v>
      </c>
      <c r="S850" s="47">
        <f t="shared" si="80"/>
        <v>0.18948482136168929</v>
      </c>
      <c r="T850" s="56">
        <f>IF(L850&lt;0,((O850*((K850+K849)/2))+((N850*((K850+K849)/2))+C$17*((K850+K849)/2))),0)</f>
        <v>0</v>
      </c>
      <c r="U850" s="57">
        <f>IF(L850&lt;0,((O850*((K850+K849)/2))+((N850*((K850+K849)/2))+C$17*((K850+K849)/2))),0)+U849</f>
        <v>-336550.03373842593</v>
      </c>
      <c r="V850" s="58">
        <f t="shared" si="81"/>
        <v>-9.348612048289609E-2</v>
      </c>
      <c r="W850" s="52">
        <f t="shared" si="78"/>
        <v>-168866.4309849072</v>
      </c>
      <c r="X850" s="53">
        <f t="shared" si="82"/>
        <v>-4.6907341940251999E-2</v>
      </c>
      <c r="Y850" s="50">
        <f t="shared" si="83"/>
        <v>24.75519759480634</v>
      </c>
    </row>
    <row r="851" spans="7:25" x14ac:dyDescent="0.3">
      <c r="G851" s="38" t="s">
        <v>12</v>
      </c>
      <c r="H851" s="22">
        <v>259</v>
      </c>
      <c r="I851" s="22">
        <v>849</v>
      </c>
      <c r="J851" s="23">
        <v>58.7</v>
      </c>
      <c r="K851" s="24">
        <f t="shared" si="79"/>
        <v>16.305555555555557</v>
      </c>
      <c r="L851" s="24">
        <f>K851-K850</f>
        <v>0.27777777777777857</v>
      </c>
      <c r="M851" s="25">
        <f>$C$5*L851</f>
        <v>80.236111111111342</v>
      </c>
      <c r="N851" s="25">
        <f>(0.5*$C$9*$C$8*$C$7*K851^2)*-1</f>
        <v>-77.495439096509386</v>
      </c>
      <c r="O851" s="25">
        <f>M851-N851-C$17</f>
        <v>214.40392020762073</v>
      </c>
      <c r="P851" s="77">
        <f>O851*K851</f>
        <v>3495.9750322742607</v>
      </c>
      <c r="Q851" s="81" t="str">
        <f>IF(L851&lt;0,"Braking","Not Braking")</f>
        <v>Not Braking</v>
      </c>
      <c r="R851" s="46">
        <f>(IF(L851&gt;0,(O851*((K851+K850)/2)),0)+R850)</f>
        <v>685611.55361210462</v>
      </c>
      <c r="S851" s="47">
        <f t="shared" si="80"/>
        <v>0.19044765378114017</v>
      </c>
      <c r="T851" s="56">
        <f>IF(L851&lt;0,((O851*((K851+K850)/2))+((N851*((K851+K850)/2))+C$17*((K851+K850)/2))),0)</f>
        <v>0</v>
      </c>
      <c r="U851" s="57">
        <f>IF(L851&lt;0,((O851*((K851+K850)/2))+((N851*((K851+K850)/2))+C$17*((K851+K850)/2))),0)+U850</f>
        <v>-336550.03373842593</v>
      </c>
      <c r="V851" s="58">
        <f t="shared" si="81"/>
        <v>-9.348612048289609E-2</v>
      </c>
      <c r="W851" s="52">
        <f t="shared" si="78"/>
        <v>-168866.4309849072</v>
      </c>
      <c r="X851" s="53">
        <f t="shared" si="82"/>
        <v>-4.6907341940251999E-2</v>
      </c>
      <c r="Y851" s="50">
        <f t="shared" si="83"/>
        <v>24.630044533999495</v>
      </c>
    </row>
    <row r="852" spans="7:25" x14ac:dyDescent="0.3">
      <c r="G852" s="38" t="s">
        <v>12</v>
      </c>
      <c r="H852" s="22">
        <v>260</v>
      </c>
      <c r="I852" s="22">
        <v>850</v>
      </c>
      <c r="J852" s="23">
        <v>60.1</v>
      </c>
      <c r="K852" s="24">
        <f t="shared" si="79"/>
        <v>16.694444444444443</v>
      </c>
      <c r="L852" s="24">
        <f>K852-K851</f>
        <v>0.38888888888888573</v>
      </c>
      <c r="M852" s="25">
        <f>$C$5*L852</f>
        <v>112.33055555555465</v>
      </c>
      <c r="N852" s="25">
        <f>(0.5*$C$9*$C$8*$C$7*K852^2)*-1</f>
        <v>-81.236066207634096</v>
      </c>
      <c r="O852" s="25">
        <f>M852-N852-C$17</f>
        <v>250.23899176318875</v>
      </c>
      <c r="P852" s="77">
        <f>O852*K852</f>
        <v>4177.6009458243452</v>
      </c>
      <c r="Q852" s="81" t="str">
        <f>IF(L852&lt;0,"Braking","Not Braking")</f>
        <v>Not Braking</v>
      </c>
      <c r="R852" s="46">
        <f>(IF(L852&gt;0,(O852*((K852+K851)/2)),0)+R851)</f>
        <v>689740.49697619723</v>
      </c>
      <c r="S852" s="47">
        <f t="shared" si="80"/>
        <v>0.19159458249338812</v>
      </c>
      <c r="T852" s="56">
        <f>IF(L852&lt;0,((O852*((K852+K851)/2))+((N852*((K852+K851)/2))+C$17*((K852+K851)/2))),0)</f>
        <v>0</v>
      </c>
      <c r="U852" s="57">
        <f>IF(L852&lt;0,((O852*((K852+K851)/2))+((N852*((K852+K851)/2))+C$17*((K852+K851)/2))),0)+U851</f>
        <v>-336550.03373842593</v>
      </c>
      <c r="V852" s="58">
        <f t="shared" si="81"/>
        <v>-9.348612048289609E-2</v>
      </c>
      <c r="W852" s="52">
        <f t="shared" si="78"/>
        <v>-168866.4309849072</v>
      </c>
      <c r="X852" s="53">
        <f t="shared" si="82"/>
        <v>-4.6907341940251999E-2</v>
      </c>
      <c r="Y852" s="50">
        <f t="shared" si="83"/>
        <v>24.482603490039057</v>
      </c>
    </row>
    <row r="853" spans="7:25" x14ac:dyDescent="0.3">
      <c r="G853" s="38" t="s">
        <v>12</v>
      </c>
      <c r="H853" s="22">
        <v>261</v>
      </c>
      <c r="I853" s="22">
        <v>851</v>
      </c>
      <c r="J853" s="23">
        <v>61.1</v>
      </c>
      <c r="K853" s="24">
        <f t="shared" si="79"/>
        <v>16.972222222222221</v>
      </c>
      <c r="L853" s="24">
        <f>K853-K852</f>
        <v>0.27777777777777857</v>
      </c>
      <c r="M853" s="25">
        <f>$C$5*L853</f>
        <v>80.236111111111342</v>
      </c>
      <c r="N853" s="25">
        <f>(0.5*$C$9*$C$8*$C$7*K853^2)*-1</f>
        <v>-83.961920018771195</v>
      </c>
      <c r="O853" s="25">
        <f>M853-N853-C$17</f>
        <v>220.87040112988254</v>
      </c>
      <c r="P853" s="77">
        <f>O853*K853</f>
        <v>3748.6615302877285</v>
      </c>
      <c r="Q853" s="81" t="str">
        <f>IF(L853&lt;0,"Braking","Not Braking")</f>
        <v>Not Braking</v>
      </c>
      <c r="R853" s="46">
        <f>(IF(L853&gt;0,(O853*((K853+K852)/2)),0)+R852)</f>
        <v>693458.48206188355</v>
      </c>
      <c r="S853" s="47">
        <f t="shared" si="80"/>
        <v>0.19262735612830098</v>
      </c>
      <c r="T853" s="56">
        <f>IF(L853&lt;0,((O853*((K853+K852)/2))+((N853*((K853+K852)/2))+C$17*((K853+K852)/2))),0)</f>
        <v>0</v>
      </c>
      <c r="U853" s="57">
        <f>IF(L853&lt;0,((O853*((K853+K852)/2))+((N853*((K853+K852)/2))+C$17*((K853+K852)/2))),0)+U852</f>
        <v>-336550.03373842593</v>
      </c>
      <c r="V853" s="58">
        <f t="shared" si="81"/>
        <v>-9.348612048289609E-2</v>
      </c>
      <c r="W853" s="52">
        <f t="shared" si="78"/>
        <v>-168866.4309849072</v>
      </c>
      <c r="X853" s="53">
        <f t="shared" si="82"/>
        <v>-4.6907341940251999E-2</v>
      </c>
      <c r="Y853" s="50">
        <f t="shared" si="83"/>
        <v>24.351339748965351</v>
      </c>
    </row>
    <row r="854" spans="7:25" x14ac:dyDescent="0.3">
      <c r="G854" s="38" t="s">
        <v>12</v>
      </c>
      <c r="H854" s="22">
        <v>262</v>
      </c>
      <c r="I854" s="22">
        <v>852</v>
      </c>
      <c r="J854" s="23">
        <v>61.7</v>
      </c>
      <c r="K854" s="24">
        <f t="shared" si="79"/>
        <v>17.138888888888889</v>
      </c>
      <c r="L854" s="24">
        <f>K854-K853</f>
        <v>0.16666666666666785</v>
      </c>
      <c r="M854" s="25">
        <f>$C$5*L854</f>
        <v>48.141666666667014</v>
      </c>
      <c r="N854" s="25">
        <f>(0.5*$C$9*$C$8*$C$7*K854^2)*-1</f>
        <v>-85.619023226729794</v>
      </c>
      <c r="O854" s="25">
        <f>M854-N854-C$17</f>
        <v>190.4330598933968</v>
      </c>
      <c r="P854" s="77">
        <f>O854*K854</f>
        <v>3263.8110542840509</v>
      </c>
      <c r="Q854" s="81" t="str">
        <f>IF(L854&lt;0,"Braking","Not Braking")</f>
        <v>Not Braking</v>
      </c>
      <c r="R854" s="46">
        <f>(IF(L854&gt;0,(O854*((K854+K853)/2)),0)+R853)</f>
        <v>696706.42369450978</v>
      </c>
      <c r="S854" s="47">
        <f t="shared" si="80"/>
        <v>0.19352956213736383</v>
      </c>
      <c r="T854" s="56">
        <f>IF(L854&lt;0,((O854*((K854+K853)/2))+((N854*((K854+K853)/2))+C$17*((K854+K853)/2))),0)</f>
        <v>0</v>
      </c>
      <c r="U854" s="57">
        <f>IF(L854&lt;0,((O854*((K854+K853)/2))+((N854*((K854+K853)/2))+C$17*((K854+K853)/2))),0)+U853</f>
        <v>-336550.03373842593</v>
      </c>
      <c r="V854" s="58">
        <f t="shared" si="81"/>
        <v>-9.348612048289609E-2</v>
      </c>
      <c r="W854" s="52">
        <f t="shared" si="78"/>
        <v>-168866.4309849072</v>
      </c>
      <c r="X854" s="53">
        <f t="shared" si="82"/>
        <v>-4.6907341940251999E-2</v>
      </c>
      <c r="Y854" s="50">
        <f t="shared" si="83"/>
        <v>24.237817428098147</v>
      </c>
    </row>
    <row r="855" spans="7:25" x14ac:dyDescent="0.3">
      <c r="G855" s="38" t="s">
        <v>12</v>
      </c>
      <c r="H855" s="22">
        <v>263</v>
      </c>
      <c r="I855" s="22">
        <v>853</v>
      </c>
      <c r="J855" s="23">
        <v>62.3</v>
      </c>
      <c r="K855" s="24">
        <f t="shared" si="79"/>
        <v>17.305555555555554</v>
      </c>
      <c r="L855" s="24">
        <f>K855-K854</f>
        <v>0.1666666666666643</v>
      </c>
      <c r="M855" s="25">
        <f>$C$5*L855</f>
        <v>48.141666666665984</v>
      </c>
      <c r="N855" s="25">
        <f>(0.5*$C$9*$C$8*$C$7*K855^2)*-1</f>
        <v>-87.292319625645604</v>
      </c>
      <c r="O855" s="25">
        <f>M855-N855-C$17</f>
        <v>192.1063562923116</v>
      </c>
      <c r="P855" s="77">
        <f>O855*K855</f>
        <v>3324.5072213919475</v>
      </c>
      <c r="Q855" s="81" t="str">
        <f>IF(L855&lt;0,"Braking","Not Braking")</f>
        <v>Not Braking</v>
      </c>
      <c r="R855" s="46">
        <f>(IF(L855&gt;0,(O855*((K855+K854)/2)),0)+R854)</f>
        <v>700014.92205287737</v>
      </c>
      <c r="S855" s="47">
        <f t="shared" si="80"/>
        <v>0.1944485894591326</v>
      </c>
      <c r="T855" s="56">
        <f>IF(L855&lt;0,((O855*((K855+K854)/2))+((N855*((K855+K854)/2))+C$17*((K855+K854)/2))),0)</f>
        <v>0</v>
      </c>
      <c r="U855" s="57">
        <f>IF(L855&lt;0,((O855*((K855+K854)/2))+((N855*((K855+K854)/2))+C$17*((K855+K854)/2))),0)+U854</f>
        <v>-336550.03373842593</v>
      </c>
      <c r="V855" s="58">
        <f t="shared" si="81"/>
        <v>-9.348612048289609E-2</v>
      </c>
      <c r="W855" s="52">
        <f t="shared" si="78"/>
        <v>-168866.4309849072</v>
      </c>
      <c r="X855" s="53">
        <f t="shared" si="82"/>
        <v>-4.6907341940251999E-2</v>
      </c>
      <c r="Y855" s="50">
        <f t="shared" si="83"/>
        <v>24.123261614150486</v>
      </c>
    </row>
    <row r="856" spans="7:25" x14ac:dyDescent="0.3">
      <c r="G856" s="38" t="s">
        <v>12</v>
      </c>
      <c r="H856" s="22">
        <v>264</v>
      </c>
      <c r="I856" s="22">
        <v>854</v>
      </c>
      <c r="J856" s="23">
        <v>62.9</v>
      </c>
      <c r="K856" s="24">
        <f t="shared" si="79"/>
        <v>17.472222222222221</v>
      </c>
      <c r="L856" s="24">
        <f>K856-K855</f>
        <v>0.16666666666666785</v>
      </c>
      <c r="M856" s="25">
        <f>$C$5*L856</f>
        <v>48.141666666667014</v>
      </c>
      <c r="N856" s="25">
        <f>(0.5*$C$9*$C$8*$C$7*K856^2)*-1</f>
        <v>-88.98180921551868</v>
      </c>
      <c r="O856" s="25">
        <f>M856-N856-C$17</f>
        <v>193.79584588218569</v>
      </c>
      <c r="P856" s="77">
        <f>O856*K856</f>
        <v>3386.0440849970778</v>
      </c>
      <c r="Q856" s="81" t="str">
        <f>IF(L856&lt;0,"Braking","Not Braking")</f>
        <v>Not Braking</v>
      </c>
      <c r="R856" s="46">
        <f>(IF(L856&gt;0,(O856*((K856+K855)/2)),0)+R855)</f>
        <v>703384.81648405094</v>
      </c>
      <c r="S856" s="47">
        <f t="shared" si="80"/>
        <v>0.19538467124556971</v>
      </c>
      <c r="T856" s="56">
        <f>IF(L856&lt;0,((O856*((K856+K855)/2))+((N856*((K856+K855)/2))+C$17*((K856+K855)/2))),0)</f>
        <v>0</v>
      </c>
      <c r="U856" s="57">
        <f>IF(L856&lt;0,((O856*((K856+K855)/2))+((N856*((K856+K855)/2))+C$17*((K856+K855)/2))),0)+U855</f>
        <v>-336550.03373842593</v>
      </c>
      <c r="V856" s="58">
        <f t="shared" si="81"/>
        <v>-9.348612048289609E-2</v>
      </c>
      <c r="W856" s="52">
        <f t="shared" si="78"/>
        <v>-168866.4309849072</v>
      </c>
      <c r="X856" s="53">
        <f t="shared" si="82"/>
        <v>-4.6907341940251999E-2</v>
      </c>
      <c r="Y856" s="50">
        <f t="shared" si="83"/>
        <v>24.00768782997126</v>
      </c>
    </row>
    <row r="857" spans="7:25" x14ac:dyDescent="0.3">
      <c r="G857" s="38" t="s">
        <v>12</v>
      </c>
      <c r="H857" s="22">
        <v>265</v>
      </c>
      <c r="I857" s="22">
        <v>855</v>
      </c>
      <c r="J857" s="23">
        <v>63.3</v>
      </c>
      <c r="K857" s="24">
        <f t="shared" si="79"/>
        <v>17.583333333333332</v>
      </c>
      <c r="L857" s="24">
        <f>K857-K856</f>
        <v>0.11111111111111072</v>
      </c>
      <c r="M857" s="25">
        <f>$C$5*L857</f>
        <v>32.094444444444335</v>
      </c>
      <c r="N857" s="25">
        <f>(0.5*$C$9*$C$8*$C$7*K857^2)*-1</f>
        <v>-90.117131825965885</v>
      </c>
      <c r="O857" s="25">
        <f>M857-N857-C$17</f>
        <v>178.88394627041023</v>
      </c>
      <c r="P857" s="77">
        <f>O857*K857</f>
        <v>3145.3760552547133</v>
      </c>
      <c r="Q857" s="81" t="str">
        <f>IF(L857&lt;0,"Braking","Not Braking")</f>
        <v>Not Braking</v>
      </c>
      <c r="R857" s="46">
        <f>(IF(L857&gt;0,(O857*((K857+K856)/2)),0)+R856)</f>
        <v>706520.25454229058</v>
      </c>
      <c r="S857" s="47">
        <f t="shared" si="80"/>
        <v>0.19625562626174739</v>
      </c>
      <c r="T857" s="56">
        <f>IF(L857&lt;0,((O857*((K857+K856)/2))+((N857*((K857+K856)/2))+C$17*((K857+K856)/2))),0)</f>
        <v>0</v>
      </c>
      <c r="U857" s="57">
        <f>IF(L857&lt;0,((O857*((K857+K856)/2))+((N857*((K857+K856)/2))+C$17*((K857+K856)/2))),0)+U856</f>
        <v>-336550.03373842593</v>
      </c>
      <c r="V857" s="58">
        <f t="shared" si="81"/>
        <v>-9.348612048289609E-2</v>
      </c>
      <c r="W857" s="52">
        <f t="shared" si="78"/>
        <v>-168866.4309849072</v>
      </c>
      <c r="X857" s="53">
        <f t="shared" si="82"/>
        <v>-4.6907341940251999E-2</v>
      </c>
      <c r="Y857" s="50">
        <f t="shared" si="83"/>
        <v>23.901145069691594</v>
      </c>
    </row>
    <row r="858" spans="7:25" x14ac:dyDescent="0.3">
      <c r="G858" s="38" t="s">
        <v>12</v>
      </c>
      <c r="H858" s="22">
        <v>266</v>
      </c>
      <c r="I858" s="22">
        <v>856</v>
      </c>
      <c r="J858" s="23">
        <v>63.4</v>
      </c>
      <c r="K858" s="24">
        <f t="shared" si="79"/>
        <v>17.611111111111111</v>
      </c>
      <c r="L858" s="24">
        <f>K858-K857</f>
        <v>2.7777777777778567E-2</v>
      </c>
      <c r="M858" s="25">
        <f>$C$5*L858</f>
        <v>8.0236111111113395</v>
      </c>
      <c r="N858" s="25">
        <f>(0.5*$C$9*$C$8*$C$7*K858^2)*-1</f>
        <v>-90.402087005727495</v>
      </c>
      <c r="O858" s="25">
        <f>M858-N858-C$17</f>
        <v>155.09806811683885</v>
      </c>
      <c r="P858" s="77">
        <f>O858*K858</f>
        <v>2731.4493107243284</v>
      </c>
      <c r="Q858" s="81" t="str">
        <f>IF(L858&lt;0,"Braking","Not Braking")</f>
        <v>Not Braking</v>
      </c>
      <c r="R858" s="46">
        <f>(IF(L858&gt;0,(O858*((K858+K857)/2)),0)+R857)</f>
        <v>709249.54971317993</v>
      </c>
      <c r="S858" s="47">
        <f t="shared" si="80"/>
        <v>0.19701376380921665</v>
      </c>
      <c r="T858" s="56">
        <f>IF(L858&lt;0,((O858*((K858+K857)/2))+((N858*((K858+K857)/2))+C$17*((K858+K857)/2))),0)</f>
        <v>0</v>
      </c>
      <c r="U858" s="57">
        <f>IF(L858&lt;0,((O858*((K858+K857)/2))+((N858*((K858+K857)/2))+C$17*((K858+K857)/2))),0)+U857</f>
        <v>-336550.03373842593</v>
      </c>
      <c r="V858" s="58">
        <f t="shared" si="81"/>
        <v>-9.348612048289609E-2</v>
      </c>
      <c r="W858" s="52">
        <f t="shared" si="78"/>
        <v>-168866.4309849072</v>
      </c>
      <c r="X858" s="53">
        <f t="shared" si="82"/>
        <v>-4.6907341940251999E-2</v>
      </c>
      <c r="Y858" s="50">
        <f t="shared" si="83"/>
        <v>23.809169995694276</v>
      </c>
    </row>
    <row r="859" spans="7:25" x14ac:dyDescent="0.3">
      <c r="G859" s="38" t="s">
        <v>12</v>
      </c>
      <c r="H859" s="22">
        <v>267</v>
      </c>
      <c r="I859" s="22">
        <v>857</v>
      </c>
      <c r="J859" s="23">
        <v>63.5</v>
      </c>
      <c r="K859" s="24">
        <f t="shared" si="79"/>
        <v>17.638888888888889</v>
      </c>
      <c r="L859" s="24">
        <f>K859-K858</f>
        <v>2.7777777777778567E-2</v>
      </c>
      <c r="M859" s="25">
        <f>$C$5*L859</f>
        <v>8.0236111111113395</v>
      </c>
      <c r="N859" s="25">
        <f>(0.5*$C$9*$C$8*$C$7*K859^2)*-1</f>
        <v>-90.687491996349038</v>
      </c>
      <c r="O859" s="25">
        <f>M859-N859-C$17</f>
        <v>155.38347310746039</v>
      </c>
      <c r="P859" s="77">
        <f>O859*K859</f>
        <v>2740.7918173121484</v>
      </c>
      <c r="Q859" s="81" t="str">
        <f>IF(L859&lt;0,"Braking","Not Braking")</f>
        <v>Not Braking</v>
      </c>
      <c r="R859" s="46">
        <f>(IF(L859&gt;0,(O859*((K859+K858)/2)),0)+R858)</f>
        <v>711988.1834266989</v>
      </c>
      <c r="S859" s="47">
        <f t="shared" si="80"/>
        <v>0.19777449539630526</v>
      </c>
      <c r="T859" s="56">
        <f>IF(L859&lt;0,((O859*((K859+K858)/2))+((N859*((K859+K858)/2))+C$17*((K859+K858)/2))),0)</f>
        <v>0</v>
      </c>
      <c r="U859" s="57">
        <f>IF(L859&lt;0,((O859*((K859+K858)/2))+((N859*((K859+K858)/2))+C$17*((K859+K858)/2))),0)+U858</f>
        <v>-336550.03373842593</v>
      </c>
      <c r="V859" s="58">
        <f t="shared" si="81"/>
        <v>-9.348612048289609E-2</v>
      </c>
      <c r="W859" s="52">
        <f t="shared" si="78"/>
        <v>-168866.4309849072</v>
      </c>
      <c r="X859" s="53">
        <f t="shared" si="82"/>
        <v>-4.6907341940251999E-2</v>
      </c>
      <c r="Y859" s="50">
        <f t="shared" si="83"/>
        <v>23.71758898752741</v>
      </c>
    </row>
    <row r="860" spans="7:25" x14ac:dyDescent="0.3">
      <c r="G860" s="38" t="s">
        <v>12</v>
      </c>
      <c r="H860" s="22">
        <v>268</v>
      </c>
      <c r="I860" s="22">
        <v>858</v>
      </c>
      <c r="J860" s="23">
        <v>64.5</v>
      </c>
      <c r="K860" s="24">
        <f t="shared" si="79"/>
        <v>17.916666666666668</v>
      </c>
      <c r="L860" s="24">
        <f>K860-K859</f>
        <v>0.27777777777777857</v>
      </c>
      <c r="M860" s="25">
        <f>$C$5*L860</f>
        <v>80.236111111111342</v>
      </c>
      <c r="N860" s="25">
        <f>(0.5*$C$9*$C$8*$C$7*K860^2)*-1</f>
        <v>-93.566281499860168</v>
      </c>
      <c r="O860" s="25">
        <f>M860-N860-C$17</f>
        <v>230.47476261097151</v>
      </c>
      <c r="P860" s="77">
        <f>O860*K860</f>
        <v>4129.3394967799068</v>
      </c>
      <c r="Q860" s="81" t="str">
        <f>IF(L860&lt;0,"Braking","Not Braking")</f>
        <v>Not Braking</v>
      </c>
      <c r="R860" s="46">
        <f>(IF(L860&gt;0,(O860*((K860+K859)/2)),0)+R859)</f>
        <v>716085.51253978279</v>
      </c>
      <c r="S860" s="47">
        <f t="shared" si="80"/>
        <v>0.19891264237216189</v>
      </c>
      <c r="T860" s="56">
        <f>IF(L860&lt;0,((O860*((K860+K859)/2))+((N860*((K860+K859)/2))+C$17*((K860+K859)/2))),0)</f>
        <v>0</v>
      </c>
      <c r="U860" s="57">
        <f>IF(L860&lt;0,((O860*((K860+K859)/2))+((N860*((K860+K859)/2))+C$17*((K860+K859)/2))),0)+U859</f>
        <v>-336550.03373842593</v>
      </c>
      <c r="V860" s="58">
        <f t="shared" si="81"/>
        <v>-9.348612048289609E-2</v>
      </c>
      <c r="W860" s="52">
        <f t="shared" si="78"/>
        <v>-168866.4309849072</v>
      </c>
      <c r="X860" s="53">
        <f t="shared" si="82"/>
        <v>-4.6907341940251999E-2</v>
      </c>
      <c r="Y860" s="50">
        <f t="shared" si="83"/>
        <v>23.581880659193715</v>
      </c>
    </row>
    <row r="861" spans="7:25" x14ac:dyDescent="0.3">
      <c r="G861" s="38" t="s">
        <v>12</v>
      </c>
      <c r="H861" s="22">
        <v>269</v>
      </c>
      <c r="I861" s="22">
        <v>859</v>
      </c>
      <c r="J861" s="23">
        <v>65.8</v>
      </c>
      <c r="K861" s="24">
        <f t="shared" si="79"/>
        <v>18.277777777777775</v>
      </c>
      <c r="L861" s="24">
        <f>K861-K860</f>
        <v>0.36111111111110716</v>
      </c>
      <c r="M861" s="25">
        <f>$C$5*L861</f>
        <v>104.30694444444332</v>
      </c>
      <c r="N861" s="25">
        <f>(0.5*$C$9*$C$8*$C$7*K861^2)*-1</f>
        <v>-97.375954577983137</v>
      </c>
      <c r="O861" s="25">
        <f>M861-N861-C$17</f>
        <v>258.35526902242646</v>
      </c>
      <c r="P861" s="77">
        <f>O861*K861</f>
        <v>4722.1601949099049</v>
      </c>
      <c r="Q861" s="81" t="str">
        <f>IF(L861&lt;0,"Braking","Not Braking")</f>
        <v>Not Braking</v>
      </c>
      <c r="R861" s="46">
        <f>(IF(L861&gt;0,(O861*((K861+K860)/2)),0)+R860)</f>
        <v>720761.02525556367</v>
      </c>
      <c r="S861" s="47">
        <f t="shared" si="80"/>
        <v>0.20021139590432324</v>
      </c>
      <c r="T861" s="56">
        <f>IF(L861&lt;0,((O861*((K861+K860)/2))+((N861*((K861+K860)/2))+C$17*((K861+K860)/2))),0)</f>
        <v>0</v>
      </c>
      <c r="U861" s="57">
        <f>IF(L861&lt;0,((O861*((K861+K860)/2))+((N861*((K861+K860)/2))+C$17*((K861+K860)/2))),0)+U860</f>
        <v>-336550.03373842593</v>
      </c>
      <c r="V861" s="58">
        <f t="shared" si="81"/>
        <v>-9.348612048289609E-2</v>
      </c>
      <c r="W861" s="52">
        <f t="shared" si="78"/>
        <v>-168866.4309849072</v>
      </c>
      <c r="X861" s="53">
        <f t="shared" si="82"/>
        <v>-4.6907341940251999E-2</v>
      </c>
      <c r="Y861" s="50">
        <f t="shared" si="83"/>
        <v>23.428907095112617</v>
      </c>
    </row>
    <row r="862" spans="7:25" x14ac:dyDescent="0.3">
      <c r="G862" s="38" t="s">
        <v>12</v>
      </c>
      <c r="H862" s="22">
        <v>270</v>
      </c>
      <c r="I862" s="22">
        <v>860</v>
      </c>
      <c r="J862" s="23">
        <v>66.8</v>
      </c>
      <c r="K862" s="24">
        <f t="shared" si="79"/>
        <v>18.555555555555554</v>
      </c>
      <c r="L862" s="24">
        <f>K862-K861</f>
        <v>0.27777777777777857</v>
      </c>
      <c r="M862" s="25">
        <f>$C$5*L862</f>
        <v>80.236111111111342</v>
      </c>
      <c r="N862" s="25">
        <f>(0.5*$C$9*$C$8*$C$7*K862^2)*-1</f>
        <v>-100.35820057927668</v>
      </c>
      <c r="O862" s="25">
        <f>M862-N862-C$17</f>
        <v>237.26668169038803</v>
      </c>
      <c r="P862" s="77">
        <f>O862*K862</f>
        <v>4402.6150935883106</v>
      </c>
      <c r="Q862" s="81" t="str">
        <f>IF(L862&lt;0,"Braking","Not Braking")</f>
        <v>Not Braking</v>
      </c>
      <c r="R862" s="46">
        <f>(IF(L862&gt;0,(O862*((K862+K861)/2)),0)+R861)</f>
        <v>725130.6866433617</v>
      </c>
      <c r="S862" s="47">
        <f t="shared" si="80"/>
        <v>0.20142519073426715</v>
      </c>
      <c r="T862" s="56">
        <f>IF(L862&lt;0,((O862*((K862+K861)/2))+((N862*((K862+K861)/2))+C$17*((K862+K861)/2))),0)</f>
        <v>0</v>
      </c>
      <c r="U862" s="57">
        <f>IF(L862&lt;0,((O862*((K862+K861)/2))+((N862*((K862+K861)/2))+C$17*((K862+K861)/2))),0)+U861</f>
        <v>-336550.03373842593</v>
      </c>
      <c r="V862" s="58">
        <f t="shared" si="81"/>
        <v>-9.348612048289609E-2</v>
      </c>
      <c r="W862" s="52">
        <f t="shared" si="78"/>
        <v>-168866.4309849072</v>
      </c>
      <c r="X862" s="53">
        <f t="shared" si="82"/>
        <v>-4.6907341940251999E-2</v>
      </c>
      <c r="Y862" s="50">
        <f t="shared" si="83"/>
        <v>23.287723729717168</v>
      </c>
    </row>
    <row r="863" spans="7:25" x14ac:dyDescent="0.3">
      <c r="G863" s="38" t="s">
        <v>12</v>
      </c>
      <c r="H863" s="22">
        <v>271</v>
      </c>
      <c r="I863" s="22">
        <v>861</v>
      </c>
      <c r="J863" s="23">
        <v>67.400000000000006</v>
      </c>
      <c r="K863" s="24">
        <f t="shared" si="79"/>
        <v>18.722222222222225</v>
      </c>
      <c r="L863" s="24">
        <f>K863-K862</f>
        <v>0.1666666666666714</v>
      </c>
      <c r="M863" s="25">
        <f>$C$5*L863</f>
        <v>48.141666666668037</v>
      </c>
      <c r="N863" s="25">
        <f>(0.5*$C$9*$C$8*$C$7*K863^2)*-1</f>
        <v>-102.16913910132919</v>
      </c>
      <c r="O863" s="25">
        <f>M863-N863-C$17</f>
        <v>206.98317576799724</v>
      </c>
      <c r="P863" s="77">
        <f>O863*K863</f>
        <v>3875.1850129897266</v>
      </c>
      <c r="Q863" s="81" t="str">
        <f>IF(L863&lt;0,"Braking","Not Braking")</f>
        <v>Not Braking</v>
      </c>
      <c r="R863" s="46">
        <f>(IF(L863&gt;0,(O863*((K863+K862)/2)),0)+R862)</f>
        <v>728988.62305837078</v>
      </c>
      <c r="S863" s="47">
        <f t="shared" si="80"/>
        <v>0.20249683973843632</v>
      </c>
      <c r="T863" s="56">
        <f>IF(L863&lt;0,((O863*((K863+K862)/2))+((N863*((K863+K862)/2))+C$17*((K863+K862)/2))),0)</f>
        <v>0</v>
      </c>
      <c r="U863" s="57">
        <f>IF(L863&lt;0,((O863*((K863+K862)/2))+((N863*((K863+K862)/2))+C$17*((K863+K862)/2))),0)+U862</f>
        <v>-336550.03373842593</v>
      </c>
      <c r="V863" s="58">
        <f t="shared" si="81"/>
        <v>-9.348612048289609E-2</v>
      </c>
      <c r="W863" s="52">
        <f t="shared" si="78"/>
        <v>-168866.4309849072</v>
      </c>
      <c r="X863" s="53">
        <f t="shared" si="82"/>
        <v>-4.6907341940251999E-2</v>
      </c>
      <c r="Y863" s="50">
        <f t="shared" si="83"/>
        <v>23.16448098688447</v>
      </c>
    </row>
    <row r="864" spans="7:25" x14ac:dyDescent="0.3">
      <c r="G864" s="38" t="s">
        <v>12</v>
      </c>
      <c r="H864" s="22">
        <v>272</v>
      </c>
      <c r="I864" s="22">
        <v>862</v>
      </c>
      <c r="J864" s="23">
        <v>68.8</v>
      </c>
      <c r="K864" s="24">
        <f t="shared" si="79"/>
        <v>19.111111111111111</v>
      </c>
      <c r="L864" s="24">
        <f>K864-K863</f>
        <v>0.38888888888888573</v>
      </c>
      <c r="M864" s="25">
        <f>$C$5*L864</f>
        <v>112.33055555555465</v>
      </c>
      <c r="N864" s="25">
        <f>(0.5*$C$9*$C$8*$C$7*K864^2)*-1</f>
        <v>-106.45763583984086</v>
      </c>
      <c r="O864" s="25">
        <f>M864-N864-C$17</f>
        <v>275.46056139539553</v>
      </c>
      <c r="P864" s="77">
        <f>O864*K864</f>
        <v>5264.357395556448</v>
      </c>
      <c r="Q864" s="81" t="str">
        <f>IF(L864&lt;0,"Braking","Not Braking")</f>
        <v>Not Braking</v>
      </c>
      <c r="R864" s="46">
        <f>(IF(L864&gt;0,(O864*((K864+K863)/2)),0)+R863)</f>
        <v>734199.41867810034</v>
      </c>
      <c r="S864" s="47">
        <f t="shared" si="80"/>
        <v>0.20394428296613898</v>
      </c>
      <c r="T864" s="56">
        <f>IF(L864&lt;0,((O864*((K864+K863)/2))+((N864*((K864+K863)/2))+C$17*((K864+K863)/2))),0)</f>
        <v>0</v>
      </c>
      <c r="U864" s="57">
        <f>IF(L864&lt;0,((O864*((K864+K863)/2))+((N864*((K864+K863)/2))+C$17*((K864+K863)/2))),0)+U863</f>
        <v>-336550.03373842593</v>
      </c>
      <c r="V864" s="58">
        <f t="shared" si="81"/>
        <v>-9.348612048289609E-2</v>
      </c>
      <c r="W864" s="52">
        <f t="shared" si="78"/>
        <v>-168866.4309849072</v>
      </c>
      <c r="X864" s="53">
        <f t="shared" si="82"/>
        <v>-4.6907341940251999E-2</v>
      </c>
      <c r="Y864" s="50">
        <f t="shared" si="83"/>
        <v>23.000076912202566</v>
      </c>
    </row>
    <row r="865" spans="7:25" x14ac:dyDescent="0.3">
      <c r="G865" s="38" t="s">
        <v>12</v>
      </c>
      <c r="H865" s="22">
        <v>273</v>
      </c>
      <c r="I865" s="22">
        <v>863</v>
      </c>
      <c r="J865" s="23">
        <v>71.099999999999994</v>
      </c>
      <c r="K865" s="24">
        <f t="shared" si="79"/>
        <v>19.749999999999996</v>
      </c>
      <c r="L865" s="24">
        <f>K865-K864</f>
        <v>0.63888888888888573</v>
      </c>
      <c r="M865" s="25">
        <f>$C$5*L865</f>
        <v>184.54305555555464</v>
      </c>
      <c r="N865" s="25">
        <f>(0.5*$C$9*$C$8*$C$7*K865^2)*-1</f>
        <v>-113.69441785972185</v>
      </c>
      <c r="O865" s="25">
        <f>M865-N865-C$17</f>
        <v>354.9098434152765</v>
      </c>
      <c r="P865" s="77">
        <f>O865*K865</f>
        <v>7009.4694074517092</v>
      </c>
      <c r="Q865" s="81" t="str">
        <f>IF(L865&lt;0,"Braking","Not Braking")</f>
        <v>Not Braking</v>
      </c>
      <c r="R865" s="46">
        <f>(IF(L865&gt;0,(O865*((K865+K864)/2)),0)+R864)</f>
        <v>741095.51410779438</v>
      </c>
      <c r="S865" s="47">
        <f t="shared" si="80"/>
        <v>0.20585986502994288</v>
      </c>
      <c r="T865" s="56">
        <f>IF(L865&lt;0,((O865*((K865+K864)/2))+((N865*((K865+K864)/2))+C$17*((K865+K864)/2))),0)</f>
        <v>0</v>
      </c>
      <c r="U865" s="57">
        <f>IF(L865&lt;0,((O865*((K865+K864)/2))+((N865*((K865+K864)/2))+C$17*((K865+K864)/2))),0)+U864</f>
        <v>-336550.03373842593</v>
      </c>
      <c r="V865" s="58">
        <f t="shared" si="81"/>
        <v>-9.348612048289609E-2</v>
      </c>
      <c r="W865" s="52">
        <f t="shared" si="78"/>
        <v>-168866.4309849072</v>
      </c>
      <c r="X865" s="53">
        <f t="shared" si="82"/>
        <v>-4.6907341940251999E-2</v>
      </c>
      <c r="Y865" s="50">
        <f t="shared" si="83"/>
        <v>22.786054937629146</v>
      </c>
    </row>
    <row r="866" spans="7:25" x14ac:dyDescent="0.3">
      <c r="G866" s="38" t="s">
        <v>12</v>
      </c>
      <c r="H866" s="22">
        <v>274</v>
      </c>
      <c r="I866" s="22">
        <v>864</v>
      </c>
      <c r="J866" s="23">
        <v>72.3</v>
      </c>
      <c r="K866" s="24">
        <f t="shared" si="79"/>
        <v>20.083333333333332</v>
      </c>
      <c r="L866" s="24">
        <f>K866-K865</f>
        <v>0.3333333333333357</v>
      </c>
      <c r="M866" s="25">
        <f>$C$5*L866</f>
        <v>96.283333333334028</v>
      </c>
      <c r="N866" s="25">
        <f>(0.5*$C$9*$C$8*$C$7*K866^2)*-1</f>
        <v>-117.56459049850461</v>
      </c>
      <c r="O866" s="25">
        <f>M866-N866-C$17</f>
        <v>270.52029383183867</v>
      </c>
      <c r="P866" s="77">
        <f>O866*K866</f>
        <v>5432.9492344560931</v>
      </c>
      <c r="Q866" s="81" t="str">
        <f>IF(L866&lt;0,"Braking","Not Braking")</f>
        <v>Not Braking</v>
      </c>
      <c r="R866" s="46">
        <f>(IF(L866&gt;0,(O866*((K866+K865)/2)),0)+R865)</f>
        <v>746483.3766266118</v>
      </c>
      <c r="S866" s="47">
        <f t="shared" si="80"/>
        <v>0.20735649350739216</v>
      </c>
      <c r="T866" s="56">
        <f>IF(L866&lt;0,((O866*((K866+K865)/2))+((N866*((K866+K865)/2))+C$17*((K866+K865)/2))),0)</f>
        <v>0</v>
      </c>
      <c r="U866" s="57">
        <f>IF(L866&lt;0,((O866*((K866+K865)/2))+((N866*((K866+K865)/2))+C$17*((K866+K865)/2))),0)+U865</f>
        <v>-336550.03373842593</v>
      </c>
      <c r="V866" s="58">
        <f t="shared" si="81"/>
        <v>-9.348612048289609E-2</v>
      </c>
      <c r="W866" s="52">
        <f t="shared" si="78"/>
        <v>-168866.4309849072</v>
      </c>
      <c r="X866" s="53">
        <f t="shared" si="82"/>
        <v>-4.6907341940251999E-2</v>
      </c>
      <c r="Y866" s="50">
        <f t="shared" si="83"/>
        <v>22.621592961389357</v>
      </c>
    </row>
    <row r="867" spans="7:25" x14ac:dyDescent="0.3">
      <c r="G867" s="38" t="s">
        <v>12</v>
      </c>
      <c r="H867" s="22">
        <v>275</v>
      </c>
      <c r="I867" s="22">
        <v>865</v>
      </c>
      <c r="J867" s="23">
        <v>72.8</v>
      </c>
      <c r="K867" s="24">
        <f t="shared" si="79"/>
        <v>20.222222222222221</v>
      </c>
      <c r="L867" s="24">
        <f>K867-K866</f>
        <v>0.13888888888888928</v>
      </c>
      <c r="M867" s="25">
        <f>$C$5*L867</f>
        <v>40.118055555555671</v>
      </c>
      <c r="N867" s="25">
        <f>(0.5*$C$9*$C$8*$C$7*K867^2)*-1</f>
        <v>-119.19627939287753</v>
      </c>
      <c r="O867" s="25">
        <f>M867-N867-C$17</f>
        <v>215.98670494843321</v>
      </c>
      <c r="P867" s="77">
        <f>O867*K867</f>
        <v>4367.7311445127607</v>
      </c>
      <c r="Q867" s="81" t="str">
        <f>IF(L867&lt;0,"Braking","Not Braking")</f>
        <v>Not Braking</v>
      </c>
      <c r="R867" s="46">
        <f>(IF(L867&gt;0,(O867*((K867+K866)/2)),0)+R866)</f>
        <v>750836.10869439202</v>
      </c>
      <c r="S867" s="47">
        <f t="shared" si="80"/>
        <v>0.20856558574844222</v>
      </c>
      <c r="T867" s="56">
        <f>IF(L867&lt;0,((O867*((K867+K866)/2))+((N867*((K867+K866)/2))+C$17*((K867+K866)/2))),0)</f>
        <v>0</v>
      </c>
      <c r="U867" s="57">
        <f>IF(L867&lt;0,((O867*((K867+K866)/2))+((N867*((K867+K866)/2))+C$17*((K867+K866)/2))),0)+U866</f>
        <v>-336550.03373842593</v>
      </c>
      <c r="V867" s="58">
        <f t="shared" si="81"/>
        <v>-9.348612048289609E-2</v>
      </c>
      <c r="W867" s="52">
        <f t="shared" si="78"/>
        <v>-168866.4309849072</v>
      </c>
      <c r="X867" s="53">
        <f t="shared" si="82"/>
        <v>-4.6907341940251999E-2</v>
      </c>
      <c r="Y867" s="50">
        <f t="shared" si="83"/>
        <v>22.49045151525069</v>
      </c>
    </row>
    <row r="868" spans="7:25" x14ac:dyDescent="0.3">
      <c r="G868" s="38" t="s">
        <v>12</v>
      </c>
      <c r="H868" s="22">
        <v>276</v>
      </c>
      <c r="I868" s="22">
        <v>866</v>
      </c>
      <c r="J868" s="23">
        <v>73.400000000000006</v>
      </c>
      <c r="K868" s="24">
        <f t="shared" si="79"/>
        <v>20.388888888888889</v>
      </c>
      <c r="L868" s="24">
        <f>K868-K867</f>
        <v>0.16666666666666785</v>
      </c>
      <c r="M868" s="25">
        <f>$C$5*L868</f>
        <v>48.141666666667014</v>
      </c>
      <c r="N868" s="25">
        <f>(0.5*$C$9*$C$8*$C$7*K868^2)*-1</f>
        <v>-121.1691498245025</v>
      </c>
      <c r="O868" s="25">
        <f>M868-N868-C$17</f>
        <v>225.9831864911695</v>
      </c>
      <c r="P868" s="77">
        <f>O868*K868</f>
        <v>4607.5460801255113</v>
      </c>
      <c r="Q868" s="81" t="str">
        <f>IF(L868&lt;0,"Braking","Not Braking")</f>
        <v>Not Braking</v>
      </c>
      <c r="R868" s="46">
        <f>(IF(L868&gt;0,(O868*((K868+K867)/2)),0)+R867)</f>
        <v>755424.82284230995</v>
      </c>
      <c r="S868" s="47">
        <f t="shared" si="80"/>
        <v>0.20984022856730833</v>
      </c>
      <c r="T868" s="56">
        <f>IF(L868&lt;0,((O868*((K868+K867)/2))+((N868*((K868+K867)/2))+C$17*((K868+K867)/2))),0)</f>
        <v>0</v>
      </c>
      <c r="U868" s="57">
        <f>IF(L868&lt;0,((O868*((K868+K867)/2))+((N868*((K868+K867)/2))+C$17*((K868+K867)/2))),0)+U867</f>
        <v>-336550.03373842593</v>
      </c>
      <c r="V868" s="58">
        <f t="shared" si="81"/>
        <v>-9.348612048289609E-2</v>
      </c>
      <c r="W868" s="52">
        <f t="shared" si="78"/>
        <v>-168866.4309849072</v>
      </c>
      <c r="X868" s="53">
        <f t="shared" si="82"/>
        <v>-4.6907341940251999E-2</v>
      </c>
      <c r="Y868" s="50">
        <f t="shared" si="83"/>
        <v>22.353836659687971</v>
      </c>
    </row>
    <row r="869" spans="7:25" x14ac:dyDescent="0.3">
      <c r="G869" s="38" t="s">
        <v>12</v>
      </c>
      <c r="H869" s="22">
        <v>277</v>
      </c>
      <c r="I869" s="22">
        <v>867</v>
      </c>
      <c r="J869" s="23">
        <v>74.599999999999994</v>
      </c>
      <c r="K869" s="24">
        <f t="shared" si="79"/>
        <v>20.722222222222221</v>
      </c>
      <c r="L869" s="24">
        <f>K869-K868</f>
        <v>0.33333333333333215</v>
      </c>
      <c r="M869" s="25">
        <f>$C$5*L869</f>
        <v>96.283333333333005</v>
      </c>
      <c r="N869" s="25">
        <f>(0.5*$C$9*$C$8*$C$7*K869^2)*-1</f>
        <v>-125.16347026062415</v>
      </c>
      <c r="O869" s="25">
        <f>M869-N869-C$17</f>
        <v>278.11917359395716</v>
      </c>
      <c r="P869" s="77">
        <f>O869*K869</f>
        <v>5763.247319474779</v>
      </c>
      <c r="Q869" s="81" t="str">
        <f>IF(L869&lt;0,"Braking","Not Braking")</f>
        <v>Not Braking</v>
      </c>
      <c r="R869" s="46">
        <f>(IF(L869&gt;0,(O869*((K869+K868)/2)),0)+R868)</f>
        <v>761141.71696618572</v>
      </c>
      <c r="S869" s="47">
        <f t="shared" si="80"/>
        <v>0.21142825471282936</v>
      </c>
      <c r="T869" s="56">
        <f>IF(L869&lt;0,((O869*((K869+K868)/2))+((N869*((K869+K868)/2))+C$17*((K869+K868)/2))),0)</f>
        <v>0</v>
      </c>
      <c r="U869" s="57">
        <f>IF(L869&lt;0,((O869*((K869+K868)/2))+((N869*((K869+K868)/2))+C$17*((K869+K868)/2))),0)+U868</f>
        <v>-336550.03373842593</v>
      </c>
      <c r="V869" s="58">
        <f t="shared" si="81"/>
        <v>-9.348612048289609E-2</v>
      </c>
      <c r="W869" s="52">
        <f t="shared" si="78"/>
        <v>-168866.4309849072</v>
      </c>
      <c r="X869" s="53">
        <f t="shared" si="82"/>
        <v>-4.6907341940251999E-2</v>
      </c>
      <c r="Y869" s="50">
        <f t="shared" si="83"/>
        <v>22.185938205829441</v>
      </c>
    </row>
    <row r="870" spans="7:25" x14ac:dyDescent="0.3">
      <c r="G870" s="38" t="s">
        <v>12</v>
      </c>
      <c r="H870" s="22">
        <v>278</v>
      </c>
      <c r="I870" s="22">
        <v>868</v>
      </c>
      <c r="J870" s="23">
        <v>76</v>
      </c>
      <c r="K870" s="24">
        <f t="shared" si="79"/>
        <v>21.111111111111111</v>
      </c>
      <c r="L870" s="24">
        <f>K870-K869</f>
        <v>0.38888888888888928</v>
      </c>
      <c r="M870" s="25">
        <f>$C$5*L870</f>
        <v>112.33055555555568</v>
      </c>
      <c r="N870" s="25">
        <f>(0.5*$C$9*$C$8*$C$7*K870^2)*-1</f>
        <v>-129.90537634593886</v>
      </c>
      <c r="O870" s="25">
        <f>M870-N870-C$17</f>
        <v>298.90830190149455</v>
      </c>
      <c r="P870" s="77">
        <f>O870*K870</f>
        <v>6310.2863734759958</v>
      </c>
      <c r="Q870" s="81" t="str">
        <f>IF(L870&lt;0,"Braking","Not Braking")</f>
        <v>Not Braking</v>
      </c>
      <c r="R870" s="46">
        <f>(IF(L870&gt;0,(O870*((K870+K869)/2)),0)+R869)</f>
        <v>767393.8822809587</v>
      </c>
      <c r="S870" s="47">
        <f t="shared" si="80"/>
        <v>0.21316496730026629</v>
      </c>
      <c r="T870" s="56">
        <f>IF(L870&lt;0,((O870*((K870+K869)/2))+((N870*((K870+K869)/2))+C$17*((K870+K869)/2))),0)</f>
        <v>0</v>
      </c>
      <c r="U870" s="57">
        <f>IF(L870&lt;0,((O870*((K870+K869)/2))+((N870*((K870+K869)/2))+C$17*((K870+K869)/2))),0)+U869</f>
        <v>-336550.03373842593</v>
      </c>
      <c r="V870" s="58">
        <f t="shared" si="81"/>
        <v>-9.348612048289609E-2</v>
      </c>
      <c r="W870" s="52">
        <f t="shared" si="78"/>
        <v>-168866.4309849072</v>
      </c>
      <c r="X870" s="53">
        <f t="shared" si="82"/>
        <v>-4.6907341940251999E-2</v>
      </c>
      <c r="Y870" s="50">
        <f t="shared" si="83"/>
        <v>22.005183372452496</v>
      </c>
    </row>
    <row r="871" spans="7:25" x14ac:dyDescent="0.3">
      <c r="G871" s="38" t="s">
        <v>12</v>
      </c>
      <c r="H871" s="22">
        <v>279</v>
      </c>
      <c r="I871" s="22">
        <v>869</v>
      </c>
      <c r="J871" s="23">
        <v>76.599999999999994</v>
      </c>
      <c r="K871" s="24">
        <f t="shared" si="79"/>
        <v>21.277777777777775</v>
      </c>
      <c r="L871" s="24">
        <f>K871-K870</f>
        <v>0.1666666666666643</v>
      </c>
      <c r="M871" s="25">
        <f>$C$5*L871</f>
        <v>48.141666666665984</v>
      </c>
      <c r="N871" s="25">
        <f>(0.5*$C$9*$C$8*$C$7*K871^2)*-1</f>
        <v>-131.96461046266913</v>
      </c>
      <c r="O871" s="25">
        <f>M871-N871-C$17</f>
        <v>236.77864712933513</v>
      </c>
      <c r="P871" s="77">
        <f>O871*K871</f>
        <v>5038.1234361408524</v>
      </c>
      <c r="Q871" s="81" t="str">
        <f>IF(L871&lt;0,"Braking","Not Braking")</f>
        <v>Not Braking</v>
      </c>
      <c r="R871" s="46">
        <f>(IF(L871&gt;0,(O871*((K871+K870)/2)),0)+R870)</f>
        <v>772412.27416317211</v>
      </c>
      <c r="S871" s="47">
        <f t="shared" si="80"/>
        <v>0.21455896504532559</v>
      </c>
      <c r="T871" s="56">
        <f>IF(L871&lt;0,((O871*((K871+K870)/2))+((N871*((K871+K870)/2))+C$17*((K871+K870)/2))),0)</f>
        <v>0</v>
      </c>
      <c r="U871" s="57">
        <f>IF(L871&lt;0,((O871*((K871+K870)/2))+((N871*((K871+K870)/2))+C$17*((K871+K870)/2))),0)+U870</f>
        <v>-336550.03373842593</v>
      </c>
      <c r="V871" s="58">
        <f t="shared" si="81"/>
        <v>-9.348612048289609E-2</v>
      </c>
      <c r="W871" s="52">
        <f t="shared" si="78"/>
        <v>-168866.4309849072</v>
      </c>
      <c r="X871" s="53">
        <f t="shared" si="82"/>
        <v>-4.6907341940251999E-2</v>
      </c>
      <c r="Y871" s="50">
        <f t="shared" si="83"/>
        <v>21.862214860303236</v>
      </c>
    </row>
    <row r="872" spans="7:25" x14ac:dyDescent="0.3">
      <c r="G872" s="38" t="s">
        <v>12</v>
      </c>
      <c r="H872" s="22">
        <v>280</v>
      </c>
      <c r="I872" s="22">
        <v>870</v>
      </c>
      <c r="J872" s="23">
        <v>76.5</v>
      </c>
      <c r="K872" s="24">
        <f t="shared" si="79"/>
        <v>21.25</v>
      </c>
      <c r="L872" s="24">
        <f>K872-K871</f>
        <v>-2.7777777777775015E-2</v>
      </c>
      <c r="M872" s="25">
        <f>$C$5*L872</f>
        <v>-8.0236111111103128</v>
      </c>
      <c r="N872" s="25">
        <f>(0.5*$C$9*$C$8*$C$7*K872^2)*-1</f>
        <v>-131.62028024939764</v>
      </c>
      <c r="O872" s="25">
        <f>M872-N872-C$17</f>
        <v>180.26903913828733</v>
      </c>
      <c r="P872" s="77">
        <f>O872*K872</f>
        <v>3830.7170816886055</v>
      </c>
      <c r="Q872" s="81" t="str">
        <f>IF(L872&lt;0,"Braking","Not Braking")</f>
        <v>Braking</v>
      </c>
      <c r="R872" s="46">
        <f>(IF(L872&gt;0,(O872*((K872+K871)/2)),0)+R871)</f>
        <v>772412.27416317211</v>
      </c>
      <c r="S872" s="47">
        <f t="shared" si="80"/>
        <v>0.21455896504532559</v>
      </c>
      <c r="T872" s="56">
        <f>IF(L872&lt;0,((O872*((K872+K871)/2))+((N872*((K872+K871)/2))+C$17*((K872+K871)/2))),0)</f>
        <v>-170.61317515430392</v>
      </c>
      <c r="U872" s="57">
        <f>IF(L872&lt;0,((O872*((K872+K871)/2))+((N872*((K872+K871)/2))+C$17*((K872+K871)/2))),0)+U871</f>
        <v>-336720.64691358025</v>
      </c>
      <c r="V872" s="58">
        <f t="shared" si="81"/>
        <v>-9.3533513031550067E-2</v>
      </c>
      <c r="W872" s="52">
        <f t="shared" si="78"/>
        <v>-168952.03738835122</v>
      </c>
      <c r="X872" s="53">
        <f t="shared" si="82"/>
        <v>-4.6931121496764226E-2</v>
      </c>
      <c r="Y872" s="50">
        <f t="shared" si="83"/>
        <v>21.873297853972229</v>
      </c>
    </row>
    <row r="873" spans="7:25" x14ac:dyDescent="0.3">
      <c r="G873" s="38" t="s">
        <v>12</v>
      </c>
      <c r="H873" s="22">
        <v>281</v>
      </c>
      <c r="I873" s="22">
        <v>871</v>
      </c>
      <c r="J873" s="23">
        <v>76.2</v>
      </c>
      <c r="K873" s="24">
        <f t="shared" si="79"/>
        <v>21.166666666666668</v>
      </c>
      <c r="L873" s="24">
        <f>K873-K872</f>
        <v>-8.3333333333332149E-2</v>
      </c>
      <c r="M873" s="25">
        <f>$C$5*L873</f>
        <v>-24.070833333332992</v>
      </c>
      <c r="N873" s="25">
        <f>(0.5*$C$9*$C$8*$C$7*K873^2)*-1</f>
        <v>-130.58998847474263</v>
      </c>
      <c r="O873" s="25">
        <f>M873-N873-C$17</f>
        <v>163.19152514140964</v>
      </c>
      <c r="P873" s="77">
        <f>O873*K873</f>
        <v>3454.220615493171</v>
      </c>
      <c r="Q873" s="81" t="str">
        <f>IF(L873&lt;0,"Braking","Not Braking")</f>
        <v>Braking</v>
      </c>
      <c r="R873" s="46">
        <f>(IF(L873&gt;0,(O873*((K873+K872)/2)),0)+R872)</f>
        <v>772412.27416317211</v>
      </c>
      <c r="S873" s="47">
        <f t="shared" si="80"/>
        <v>0.21455896504532559</v>
      </c>
      <c r="T873" s="56">
        <f>IF(L873&lt;0,((O873*((K873+K872)/2))+((N873*((K873+K872)/2))+C$17*((K873+K872)/2))),0)</f>
        <v>-510.50225694443725</v>
      </c>
      <c r="U873" s="57">
        <f>IF(L873&lt;0,((O873*((K873+K872)/2))+((N873*((K873+K872)/2))+C$17*((K873+K872)/2))),0)+U872</f>
        <v>-337231.14917052467</v>
      </c>
      <c r="V873" s="58">
        <f t="shared" si="81"/>
        <v>-9.367531921403463E-2</v>
      </c>
      <c r="W873" s="52">
        <f t="shared" si="78"/>
        <v>-169208.18561446297</v>
      </c>
      <c r="X873" s="53">
        <f t="shared" si="82"/>
        <v>-4.7002273781795272E-2</v>
      </c>
      <c r="Y873" s="50">
        <f t="shared" si="83"/>
        <v>21.906459966315573</v>
      </c>
    </row>
    <row r="874" spans="7:25" x14ac:dyDescent="0.3">
      <c r="G874" s="38" t="s">
        <v>12</v>
      </c>
      <c r="H874" s="22">
        <v>282</v>
      </c>
      <c r="I874" s="22">
        <v>872</v>
      </c>
      <c r="J874" s="23">
        <v>75.8</v>
      </c>
      <c r="K874" s="24">
        <f t="shared" si="79"/>
        <v>21.055555555555554</v>
      </c>
      <c r="L874" s="24">
        <f>K874-K873</f>
        <v>-0.11111111111111427</v>
      </c>
      <c r="M874" s="25">
        <f>$C$5*L874</f>
        <v>-32.094444444445358</v>
      </c>
      <c r="N874" s="25">
        <f>(0.5*$C$9*$C$8*$C$7*K874^2)*-1</f>
        <v>-129.2225634605748</v>
      </c>
      <c r="O874" s="25">
        <f>M874-N874-C$17</f>
        <v>153.80048901612946</v>
      </c>
      <c r="P874" s="77">
        <f>O874*K874</f>
        <v>3238.3547409507255</v>
      </c>
      <c r="Q874" s="81" t="str">
        <f>IF(L874&lt;0,"Braking","Not Braking")</f>
        <v>Braking</v>
      </c>
      <c r="R874" s="46">
        <f>(IF(L874&gt;0,(O874*((K874+K873)/2)),0)+R873)</f>
        <v>772412.27416317211</v>
      </c>
      <c r="S874" s="47">
        <f t="shared" si="80"/>
        <v>0.21455896504532559</v>
      </c>
      <c r="T874" s="56">
        <f>IF(L874&lt;0,((O874*((K874+K873)/2))+((N874*((K874+K873)/2))+C$17*((K874+K873)/2))),0)</f>
        <v>-677.54938271606898</v>
      </c>
      <c r="U874" s="57">
        <f>IF(L874&lt;0,((O874*((K874+K873)/2))+((N874*((K874+K873)/2))+C$17*((K874+K873)/2))),0)+U873</f>
        <v>-337908.69855324074</v>
      </c>
      <c r="V874" s="58">
        <f t="shared" si="81"/>
        <v>-9.3863527375900202E-2</v>
      </c>
      <c r="W874" s="52">
        <f t="shared" si="78"/>
        <v>-169548.15095276455</v>
      </c>
      <c r="X874" s="53">
        <f t="shared" si="82"/>
        <v>-4.7096708597990151E-2</v>
      </c>
      <c r="Y874" s="50">
        <f t="shared" si="83"/>
        <v>21.950473422558208</v>
      </c>
    </row>
    <row r="875" spans="7:25" x14ac:dyDescent="0.3">
      <c r="G875" s="38" t="s">
        <v>12</v>
      </c>
      <c r="H875" s="22">
        <v>283</v>
      </c>
      <c r="I875" s="22">
        <v>873</v>
      </c>
      <c r="J875" s="23">
        <v>75.400000000000006</v>
      </c>
      <c r="K875" s="24">
        <f t="shared" si="79"/>
        <v>20.944444444444446</v>
      </c>
      <c r="L875" s="24">
        <f>K875-K874</f>
        <v>-0.11111111111110716</v>
      </c>
      <c r="M875" s="25">
        <f>$C$5*L875</f>
        <v>-32.094444444443305</v>
      </c>
      <c r="N875" s="25">
        <f>(0.5*$C$9*$C$8*$C$7*K875^2)*-1</f>
        <v>-127.86233542016586</v>
      </c>
      <c r="O875" s="25">
        <f>M875-N875-C$17</f>
        <v>152.44026097572257</v>
      </c>
      <c r="P875" s="77">
        <f>O875*K875</f>
        <v>3192.7765771026338</v>
      </c>
      <c r="Q875" s="81" t="str">
        <f>IF(L875&lt;0,"Braking","Not Braking")</f>
        <v>Braking</v>
      </c>
      <c r="R875" s="46">
        <f>(IF(L875&gt;0,(O875*((K875+K874)/2)),0)+R874)</f>
        <v>772412.27416317211</v>
      </c>
      <c r="S875" s="47">
        <f t="shared" si="80"/>
        <v>0.21455896504532559</v>
      </c>
      <c r="T875" s="56">
        <f>IF(L875&lt;0,((O875*((K875+K874)/2))+((N875*((K875+K874)/2))+C$17*((K875+K874)/2))),0)</f>
        <v>-673.98333333330947</v>
      </c>
      <c r="U875" s="57">
        <f>IF(L875&lt;0,((O875*((K875+K874)/2))+((N875*((K875+K874)/2))+C$17*((K875+K874)/2))),0)+U874</f>
        <v>-338582.68188657408</v>
      </c>
      <c r="V875" s="58">
        <f t="shared" si="81"/>
        <v>-9.4050744968492805E-2</v>
      </c>
      <c r="W875" s="52">
        <f t="shared" ref="W875:W938" si="84">($C$11^2*$C$12^2*$C$13^2*$C$14*T875)+IF(W874&lt;0,+W874,0)</f>
        <v>-169886.32699981189</v>
      </c>
      <c r="X875" s="53">
        <f t="shared" si="82"/>
        <v>-4.7190646388836639E-2</v>
      </c>
      <c r="Y875" s="50">
        <f t="shared" si="83"/>
        <v>21.994255229031147</v>
      </c>
    </row>
    <row r="876" spans="7:25" x14ac:dyDescent="0.3">
      <c r="G876" s="38" t="s">
        <v>12</v>
      </c>
      <c r="H876" s="22">
        <v>284</v>
      </c>
      <c r="I876" s="22">
        <v>874</v>
      </c>
      <c r="J876" s="23">
        <v>74.8</v>
      </c>
      <c r="K876" s="24">
        <f t="shared" si="79"/>
        <v>20.777777777777775</v>
      </c>
      <c r="L876" s="24">
        <f>K876-K875</f>
        <v>-0.1666666666666714</v>
      </c>
      <c r="M876" s="25">
        <f>$C$5*L876</f>
        <v>-48.141666666668037</v>
      </c>
      <c r="N876" s="25">
        <f>(0.5*$C$9*$C$8*$C$7*K876^2)*-1</f>
        <v>-125.83548768535</v>
      </c>
      <c r="O876" s="25">
        <f>M876-N876-C$17</f>
        <v>134.36619101868197</v>
      </c>
      <c r="P876" s="77">
        <f>O876*K876</f>
        <v>2791.8308578326141</v>
      </c>
      <c r="Q876" s="81" t="str">
        <f>IF(L876&lt;0,"Braking","Not Braking")</f>
        <v>Braking</v>
      </c>
      <c r="R876" s="46">
        <f>(IF(L876&gt;0,(O876*((K876+K875)/2)),0)+R875)</f>
        <v>772412.27416317211</v>
      </c>
      <c r="S876" s="47">
        <f t="shared" si="80"/>
        <v>0.21455896504532559</v>
      </c>
      <c r="T876" s="56">
        <f>IF(L876&lt;0,((O876*((K876+K875)/2))+((N876*((K876+K875)/2))+C$17*((K876+K875)/2))),0)</f>
        <v>-1004.2886574074359</v>
      </c>
      <c r="U876" s="57">
        <f>IF(L876&lt;0,((O876*((K876+K875)/2))+((N876*((K876+K875)/2))+C$17*((K876+K875)/2))),0)+U875</f>
        <v>-339586.97054398153</v>
      </c>
      <c r="V876" s="58">
        <f t="shared" si="81"/>
        <v>-9.4329714039994864E-2</v>
      </c>
      <c r="W876" s="52">
        <f t="shared" si="84"/>
        <v>-170390.23614928126</v>
      </c>
      <c r="X876" s="53">
        <f t="shared" si="82"/>
        <v>-4.7330621152578127E-2</v>
      </c>
      <c r="Y876" s="50">
        <f t="shared" si="83"/>
        <v>22.059493595422371</v>
      </c>
    </row>
    <row r="877" spans="7:25" x14ac:dyDescent="0.3">
      <c r="G877" s="38" t="s">
        <v>12</v>
      </c>
      <c r="H877" s="22">
        <v>285</v>
      </c>
      <c r="I877" s="22">
        <v>875</v>
      </c>
      <c r="J877" s="23">
        <v>73.900000000000006</v>
      </c>
      <c r="K877" s="24">
        <f t="shared" si="79"/>
        <v>20.527777777777779</v>
      </c>
      <c r="L877" s="24">
        <f>K877-K876</f>
        <v>-0.24999999999999645</v>
      </c>
      <c r="M877" s="25">
        <f>$C$5*L877</f>
        <v>-72.212499999998983</v>
      </c>
      <c r="N877" s="25">
        <f>(0.5*$C$9*$C$8*$C$7*K877^2)*-1</f>
        <v>-122.8255783161712</v>
      </c>
      <c r="O877" s="25">
        <f>M877-N877-C$17</f>
        <v>107.28544831617222</v>
      </c>
      <c r="P877" s="77">
        <f>O877*K877</f>
        <v>2202.3318418236463</v>
      </c>
      <c r="Q877" s="81" t="str">
        <f>IF(L877&lt;0,"Braking","Not Braking")</f>
        <v>Braking</v>
      </c>
      <c r="R877" s="46">
        <f>(IF(L877&gt;0,(O877*((K877+K876)/2)),0)+R876)</f>
        <v>772412.27416317211</v>
      </c>
      <c r="S877" s="47">
        <f t="shared" si="80"/>
        <v>0.21455896504532559</v>
      </c>
      <c r="T877" s="56">
        <f>IF(L877&lt;0,((O877*((K877+K876)/2))+((N877*((K877+K876)/2))+C$17*((K877+K876)/2))),0)</f>
        <v>-1491.388715277757</v>
      </c>
      <c r="U877" s="57">
        <f>IF(L877&lt;0,((O877*((K877+K876)/2))+((N877*((K877+K876)/2))+C$17*((K877+K876)/2))),0)+U876</f>
        <v>-341078.3592592593</v>
      </c>
      <c r="V877" s="58">
        <f t="shared" si="81"/>
        <v>-9.4743988683127583E-2</v>
      </c>
      <c r="W877" s="52">
        <f t="shared" si="84"/>
        <v>-171138.55130100655</v>
      </c>
      <c r="X877" s="53">
        <f t="shared" si="82"/>
        <v>-4.753848647250182E-2</v>
      </c>
      <c r="Y877" s="50">
        <f t="shared" si="83"/>
        <v>22.156373872543295</v>
      </c>
    </row>
    <row r="878" spans="7:25" x14ac:dyDescent="0.3">
      <c r="G878" s="38" t="s">
        <v>12</v>
      </c>
      <c r="H878" s="22">
        <v>286</v>
      </c>
      <c r="I878" s="22">
        <v>876</v>
      </c>
      <c r="J878" s="23">
        <v>72.7</v>
      </c>
      <c r="K878" s="24">
        <f t="shared" si="79"/>
        <v>20.194444444444446</v>
      </c>
      <c r="L878" s="24">
        <f>K878-K877</f>
        <v>-0.33333333333333215</v>
      </c>
      <c r="M878" s="25">
        <f>$C$5*L878</f>
        <v>-96.283333333333005</v>
      </c>
      <c r="N878" s="25">
        <f>(0.5*$C$9*$C$8*$C$7*K878^2)*-1</f>
        <v>-118.86904199228314</v>
      </c>
      <c r="O878" s="25">
        <f>M878-N878-C$17</f>
        <v>79.258078658950154</v>
      </c>
      <c r="P878" s="77">
        <f>O878*K878</f>
        <v>1600.5728662515769</v>
      </c>
      <c r="Q878" s="81" t="str">
        <f>IF(L878&lt;0,"Braking","Not Braking")</f>
        <v>Braking</v>
      </c>
      <c r="R878" s="46">
        <f>(IF(L878&gt;0,(O878*((K878+K877)/2)),0)+R877)</f>
        <v>772412.27416317211</v>
      </c>
      <c r="S878" s="47">
        <f t="shared" si="80"/>
        <v>0.21455896504532559</v>
      </c>
      <c r="T878" s="56">
        <f>IF(L878&lt;0,((O878*((K878+K877)/2))+((N878*((K878+K877)/2))+C$17*((K878+K877)/2))),0)</f>
        <v>-1960.4356481481414</v>
      </c>
      <c r="U878" s="57">
        <f>IF(L878&lt;0,((O878*((K878+K877)/2))+((N878*((K878+K877)/2))+C$17*((K878+K877)/2))),0)+U877</f>
        <v>-343038.79490740743</v>
      </c>
      <c r="V878" s="58">
        <f t="shared" si="81"/>
        <v>-9.5288554140946502E-2</v>
      </c>
      <c r="W878" s="52">
        <f t="shared" si="84"/>
        <v>-172122.21416801331</v>
      </c>
      <c r="X878" s="53">
        <f t="shared" si="82"/>
        <v>-4.7811726157781474E-2</v>
      </c>
      <c r="Y878" s="50">
        <f t="shared" si="83"/>
        <v>22.283723333434818</v>
      </c>
    </row>
    <row r="879" spans="7:25" x14ac:dyDescent="0.3">
      <c r="G879" s="38" t="s">
        <v>12</v>
      </c>
      <c r="H879" s="22">
        <v>287</v>
      </c>
      <c r="I879" s="22">
        <v>877</v>
      </c>
      <c r="J879" s="23">
        <v>71.3</v>
      </c>
      <c r="K879" s="24">
        <f t="shared" si="79"/>
        <v>19.805555555555554</v>
      </c>
      <c r="L879" s="24">
        <f>K879-K878</f>
        <v>-0.38888888888889284</v>
      </c>
      <c r="M879" s="25">
        <f>$C$5*L879</f>
        <v>-112.3305555555567</v>
      </c>
      <c r="N879" s="25">
        <f>(0.5*$C$9*$C$8*$C$7*K879^2)*-1</f>
        <v>-114.33494852425309</v>
      </c>
      <c r="O879" s="25">
        <f>M879-N879-C$17</f>
        <v>58.676762968696401</v>
      </c>
      <c r="P879" s="77">
        <f>O879*K879</f>
        <v>1162.1258887966815</v>
      </c>
      <c r="Q879" s="81" t="str">
        <f>IF(L879&lt;0,"Braking","Not Braking")</f>
        <v>Braking</v>
      </c>
      <c r="R879" s="46">
        <f>(IF(L879&gt;0,(O879*((K879+K878)/2)),0)+R878)</f>
        <v>772412.27416317211</v>
      </c>
      <c r="S879" s="47">
        <f t="shared" si="80"/>
        <v>0.21455896504532559</v>
      </c>
      <c r="T879" s="56">
        <f>IF(L879&lt;0,((O879*((K879+K878)/2))+((N879*((K879+K878)/2))+C$17*((K879+K878)/2))),0)</f>
        <v>-2246.6111111111341</v>
      </c>
      <c r="U879" s="57">
        <f>IF(L879&lt;0,((O879*((K879+K878)/2))+((N879*((K879+K878)/2))+C$17*((K879+K878)/2))),0)+U878</f>
        <v>-345285.40601851855</v>
      </c>
      <c r="V879" s="58">
        <f t="shared" si="81"/>
        <v>-9.5912612782921819E-2</v>
      </c>
      <c r="W879" s="52">
        <f t="shared" si="84"/>
        <v>-173249.46765817114</v>
      </c>
      <c r="X879" s="53">
        <f t="shared" si="82"/>
        <v>-4.812485212726976E-2</v>
      </c>
      <c r="Y879" s="50">
        <f t="shared" si="83"/>
        <v>22.429662688344614</v>
      </c>
    </row>
    <row r="880" spans="7:25" x14ac:dyDescent="0.3">
      <c r="G880" s="38" t="s">
        <v>12</v>
      </c>
      <c r="H880" s="22">
        <v>288</v>
      </c>
      <c r="I880" s="22">
        <v>878</v>
      </c>
      <c r="J880" s="23">
        <v>70.400000000000006</v>
      </c>
      <c r="K880" s="24">
        <f t="shared" si="79"/>
        <v>19.555555555555557</v>
      </c>
      <c r="L880" s="24">
        <f>K880-K879</f>
        <v>-0.24999999999999645</v>
      </c>
      <c r="M880" s="25">
        <f>$C$5*L880</f>
        <v>-72.212499999998983</v>
      </c>
      <c r="N880" s="25">
        <f>(0.5*$C$9*$C$8*$C$7*K880^2)*-1</f>
        <v>-111.46672957595023</v>
      </c>
      <c r="O880" s="25">
        <f>M880-N880-C$17</f>
        <v>95.926599575951258</v>
      </c>
      <c r="P880" s="77">
        <f>O880*K880</f>
        <v>1875.8979472630469</v>
      </c>
      <c r="Q880" s="81" t="str">
        <f>IF(L880&lt;0,"Braking","Not Braking")</f>
        <v>Braking</v>
      </c>
      <c r="R880" s="46">
        <f>(IF(L880&gt;0,(O880*((K880+K879)/2)),0)+R879)</f>
        <v>772412.27416317211</v>
      </c>
      <c r="S880" s="47">
        <f t="shared" si="80"/>
        <v>0.21455896504532559</v>
      </c>
      <c r="T880" s="56">
        <f>IF(L880&lt;0,((O880*((K880+K879)/2))+((N880*((K880+K879)/2))+C$17*((K880+K879)/2))),0)</f>
        <v>-1421.1821180555357</v>
      </c>
      <c r="U880" s="57">
        <f>IF(L880&lt;0,((O880*((K880+K879)/2))+((N880*((K880+K879)/2))+C$17*((K880+K879)/2))),0)+U879</f>
        <v>-346706.58813657408</v>
      </c>
      <c r="V880" s="58">
        <f t="shared" si="81"/>
        <v>-9.6307385593492806E-2</v>
      </c>
      <c r="W880" s="52">
        <f t="shared" si="84"/>
        <v>-173962.556138329</v>
      </c>
      <c r="X880" s="53">
        <f t="shared" si="82"/>
        <v>-4.8322932260646947E-2</v>
      </c>
      <c r="Y880" s="50">
        <f t="shared" si="83"/>
        <v>22.521982360624605</v>
      </c>
    </row>
    <row r="881" spans="7:25" x14ac:dyDescent="0.3">
      <c r="G881" s="38" t="s">
        <v>12</v>
      </c>
      <c r="H881" s="22">
        <v>289</v>
      </c>
      <c r="I881" s="22">
        <v>879</v>
      </c>
      <c r="J881" s="23">
        <v>70</v>
      </c>
      <c r="K881" s="24">
        <f t="shared" si="79"/>
        <v>19.444444444444443</v>
      </c>
      <c r="L881" s="24">
        <f>K881-K880</f>
        <v>-0.11111111111111427</v>
      </c>
      <c r="M881" s="25">
        <f>$C$5*L881</f>
        <v>-32.094444444445358</v>
      </c>
      <c r="N881" s="25">
        <f>(0.5*$C$9*$C$8*$C$7*K881^2)*-1</f>
        <v>-110.20366068128469</v>
      </c>
      <c r="O881" s="25">
        <f>M881-N881-C$17</f>
        <v>134.78158623683933</v>
      </c>
      <c r="P881" s="77">
        <f>O881*K881</f>
        <v>2620.7530657163202</v>
      </c>
      <c r="Q881" s="81" t="str">
        <f>IF(L881&lt;0,"Braking","Not Braking")</f>
        <v>Braking</v>
      </c>
      <c r="R881" s="46">
        <f>(IF(L881&gt;0,(O881*((K881+K880)/2)),0)+R880)</f>
        <v>772412.27416317211</v>
      </c>
      <c r="S881" s="47">
        <f t="shared" si="80"/>
        <v>0.21455896504532559</v>
      </c>
      <c r="T881" s="56">
        <f>IF(L881&lt;0,((O881*((K881+K880)/2))+((N881*((K881+K880)/2))+C$17*((K881+K880)/2))),0)</f>
        <v>-625.84166666668489</v>
      </c>
      <c r="U881" s="57">
        <f>IF(L881&lt;0,((O881*((K881+K880)/2))+((N881*((K881+K880)/2))+C$17*((K881+K880)/2))),0)+U880</f>
        <v>-347332.42980324075</v>
      </c>
      <c r="V881" s="58">
        <f t="shared" si="81"/>
        <v>-9.6481230500900211E-2</v>
      </c>
      <c r="W881" s="52">
        <f t="shared" si="84"/>
        <v>-174276.57675344442</v>
      </c>
      <c r="X881" s="53">
        <f t="shared" si="82"/>
        <v>-4.8410160209290114E-2</v>
      </c>
      <c r="Y881" s="50">
        <f t="shared" si="83"/>
        <v>22.562636895206623</v>
      </c>
    </row>
    <row r="882" spans="7:25" x14ac:dyDescent="0.3">
      <c r="G882" s="38" t="s">
        <v>12</v>
      </c>
      <c r="H882" s="22">
        <v>290</v>
      </c>
      <c r="I882" s="22">
        <v>880</v>
      </c>
      <c r="J882" s="23">
        <v>70</v>
      </c>
      <c r="K882" s="24">
        <f t="shared" si="79"/>
        <v>19.444444444444443</v>
      </c>
      <c r="L882" s="24">
        <f>K882-K881</f>
        <v>0</v>
      </c>
      <c r="M882" s="25">
        <f>$C$5*L882</f>
        <v>0</v>
      </c>
      <c r="N882" s="25">
        <f>(0.5*$C$9*$C$8*$C$7*K882^2)*-1</f>
        <v>-110.20366068128469</v>
      </c>
      <c r="O882" s="25">
        <f>M882-N882-C$17</f>
        <v>166.8760306812847</v>
      </c>
      <c r="P882" s="77">
        <f>O882*K882</f>
        <v>3244.8117076916469</v>
      </c>
      <c r="Q882" s="81" t="str">
        <f>IF(L882&lt;0,"Braking","Not Braking")</f>
        <v>Not Braking</v>
      </c>
      <c r="R882" s="46">
        <f>(IF(L882&gt;0,(O882*((K882+K881)/2)),0)+R881)</f>
        <v>772412.27416317211</v>
      </c>
      <c r="S882" s="47">
        <f t="shared" si="80"/>
        <v>0.21455896504532559</v>
      </c>
      <c r="T882" s="56">
        <f>IF(L882&lt;0,((O882*((K882+K881)/2))+((N882*((K882+K881)/2))+C$17*((K882+K881)/2))),0)</f>
        <v>0</v>
      </c>
      <c r="U882" s="57">
        <f>IF(L882&lt;0,((O882*((K882+K881)/2))+((N882*((K882+K881)/2))+C$17*((K882+K881)/2))),0)+U881</f>
        <v>-347332.42980324075</v>
      </c>
      <c r="V882" s="58">
        <f t="shared" si="81"/>
        <v>-9.6481230500900211E-2</v>
      </c>
      <c r="W882" s="52">
        <f t="shared" si="84"/>
        <v>-174276.57675344442</v>
      </c>
      <c r="X882" s="53">
        <f t="shared" si="82"/>
        <v>-4.8410160209290114E-2</v>
      </c>
      <c r="Y882" s="50">
        <f t="shared" si="83"/>
        <v>22.562636895206623</v>
      </c>
    </row>
    <row r="883" spans="7:25" x14ac:dyDescent="0.3">
      <c r="G883" s="38" t="s">
        <v>12</v>
      </c>
      <c r="H883" s="22">
        <v>291</v>
      </c>
      <c r="I883" s="22">
        <v>881</v>
      </c>
      <c r="J883" s="23">
        <v>69</v>
      </c>
      <c r="K883" s="24">
        <f t="shared" si="79"/>
        <v>19.166666666666668</v>
      </c>
      <c r="L883" s="24">
        <f>K883-K882</f>
        <v>-0.27777777777777501</v>
      </c>
      <c r="M883" s="25">
        <f>$C$5*L883</f>
        <v>-80.236111111110318</v>
      </c>
      <c r="N883" s="25">
        <f>(0.5*$C$9*$C$8*$C$7*K883^2)*-1</f>
        <v>-107.07747520481561</v>
      </c>
      <c r="O883" s="25">
        <f>M883-N883-C$17</f>
        <v>83.513734093705295</v>
      </c>
      <c r="P883" s="77">
        <f>O883*K883</f>
        <v>1600.6799034626849</v>
      </c>
      <c r="Q883" s="81" t="str">
        <f>IF(L883&lt;0,"Braking","Not Braking")</f>
        <v>Braking</v>
      </c>
      <c r="R883" s="46">
        <f>(IF(L883&gt;0,(O883*((K883+K882)/2)),0)+R882)</f>
        <v>772412.27416317211</v>
      </c>
      <c r="S883" s="47">
        <f t="shared" si="80"/>
        <v>0.21455896504532559</v>
      </c>
      <c r="T883" s="56">
        <f>IF(L883&lt;0,((O883*((K883+K882)/2))+((N883*((K883+K882)/2))+C$17*((K883+K882)/2))),0)</f>
        <v>-1549.0027006172691</v>
      </c>
      <c r="U883" s="57">
        <f>IF(L883&lt;0,((O883*((K883+K882)/2))+((N883*((K883+K882)/2))+C$17*((K883+K882)/2))),0)+U882</f>
        <v>-348881.432503858</v>
      </c>
      <c r="V883" s="58">
        <f t="shared" si="81"/>
        <v>-9.6911509028849444E-2</v>
      </c>
      <c r="W883" s="52">
        <f t="shared" si="84"/>
        <v>-175053.80014199569</v>
      </c>
      <c r="X883" s="53">
        <f t="shared" si="82"/>
        <v>-4.8626055594998802E-2</v>
      </c>
      <c r="Y883" s="50">
        <f t="shared" si="83"/>
        <v>22.663259763919228</v>
      </c>
    </row>
    <row r="884" spans="7:25" x14ac:dyDescent="0.3">
      <c r="G884" s="38" t="s">
        <v>12</v>
      </c>
      <c r="H884" s="22">
        <v>292</v>
      </c>
      <c r="I884" s="22">
        <v>882</v>
      </c>
      <c r="J884" s="23">
        <v>68</v>
      </c>
      <c r="K884" s="24">
        <f t="shared" si="79"/>
        <v>18.888888888888889</v>
      </c>
      <c r="L884" s="24">
        <f>K884-K883</f>
        <v>-0.27777777777777857</v>
      </c>
      <c r="M884" s="25">
        <f>$C$5*L884</f>
        <v>-80.236111111111342</v>
      </c>
      <c r="N884" s="25">
        <f>(0.5*$C$9*$C$8*$C$7*K884^2)*-1</f>
        <v>-103.99627081433887</v>
      </c>
      <c r="O884" s="25">
        <f>M884-N884-C$17</f>
        <v>80.432529703227544</v>
      </c>
      <c r="P884" s="77">
        <f>O884*K884</f>
        <v>1519.2811166165204</v>
      </c>
      <c r="Q884" s="81" t="str">
        <f>IF(L884&lt;0,"Braking","Not Braking")</f>
        <v>Braking</v>
      </c>
      <c r="R884" s="46">
        <f>(IF(L884&gt;0,(O884*((K884+K883)/2)),0)+R883)</f>
        <v>772412.27416317211</v>
      </c>
      <c r="S884" s="47">
        <f t="shared" si="80"/>
        <v>0.21455896504532559</v>
      </c>
      <c r="T884" s="56">
        <f>IF(L884&lt;0,((O884*((K884+K883)/2))+((N884*((K884+K883)/2))+C$17*((K884+K883)/2))),0)</f>
        <v>-1526.7148919753126</v>
      </c>
      <c r="U884" s="57">
        <f>IF(L884&lt;0,((O884*((K884+K883)/2))+((N884*((K884+K883)/2))+C$17*((K884+K883)/2))),0)+U883</f>
        <v>-350408.14739583334</v>
      </c>
      <c r="V884" s="58">
        <f t="shared" si="81"/>
        <v>-9.7335596498842589E-2</v>
      </c>
      <c r="W884" s="52">
        <f t="shared" si="84"/>
        <v>-175819.8404602081</v>
      </c>
      <c r="X884" s="53">
        <f t="shared" si="82"/>
        <v>-4.8838844572280028E-2</v>
      </c>
      <c r="Y884" s="50">
        <f t="shared" si="83"/>
        <v>22.762434821571226</v>
      </c>
    </row>
    <row r="885" spans="7:25" x14ac:dyDescent="0.3">
      <c r="G885" s="38" t="s">
        <v>12</v>
      </c>
      <c r="H885" s="22">
        <v>293</v>
      </c>
      <c r="I885" s="22">
        <v>883</v>
      </c>
      <c r="J885" s="23">
        <v>68</v>
      </c>
      <c r="K885" s="24">
        <f t="shared" si="79"/>
        <v>18.888888888888889</v>
      </c>
      <c r="L885" s="24">
        <f>K885-K884</f>
        <v>0</v>
      </c>
      <c r="M885" s="25">
        <f>$C$5*L885</f>
        <v>0</v>
      </c>
      <c r="N885" s="25">
        <f>(0.5*$C$9*$C$8*$C$7*K885^2)*-1</f>
        <v>-103.99627081433887</v>
      </c>
      <c r="O885" s="25">
        <f>M885-N885-C$17</f>
        <v>160.66864081433889</v>
      </c>
      <c r="P885" s="77">
        <f>O885*K885</f>
        <v>3034.8521042708458</v>
      </c>
      <c r="Q885" s="81" t="str">
        <f>IF(L885&lt;0,"Braking","Not Braking")</f>
        <v>Not Braking</v>
      </c>
      <c r="R885" s="46">
        <f>(IF(L885&gt;0,(O885*((K885+K884)/2)),0)+R884)</f>
        <v>772412.27416317211</v>
      </c>
      <c r="S885" s="47">
        <f t="shared" si="80"/>
        <v>0.21455896504532559</v>
      </c>
      <c r="T885" s="56">
        <f>IF(L885&lt;0,((O885*((K885+K884)/2))+((N885*((K885+K884)/2))+C$17*((K885+K884)/2))),0)</f>
        <v>0</v>
      </c>
      <c r="U885" s="57">
        <f>IF(L885&lt;0,((O885*((K885+K884)/2))+((N885*((K885+K884)/2))+C$17*((K885+K884)/2))),0)+U884</f>
        <v>-350408.14739583334</v>
      </c>
      <c r="V885" s="58">
        <f t="shared" si="81"/>
        <v>-9.7335596498842589E-2</v>
      </c>
      <c r="W885" s="52">
        <f t="shared" si="84"/>
        <v>-175819.8404602081</v>
      </c>
      <c r="X885" s="53">
        <f t="shared" si="82"/>
        <v>-4.8838844572280028E-2</v>
      </c>
      <c r="Y885" s="50">
        <f t="shared" si="83"/>
        <v>22.762434821571226</v>
      </c>
    </row>
    <row r="886" spans="7:25" x14ac:dyDescent="0.3">
      <c r="G886" s="38" t="s">
        <v>12</v>
      </c>
      <c r="H886" s="22">
        <v>294</v>
      </c>
      <c r="I886" s="22">
        <v>884</v>
      </c>
      <c r="J886" s="23">
        <v>68</v>
      </c>
      <c r="K886" s="24">
        <f t="shared" si="79"/>
        <v>18.888888888888889</v>
      </c>
      <c r="L886" s="24">
        <f>K886-K885</f>
        <v>0</v>
      </c>
      <c r="M886" s="25">
        <f>$C$5*L886</f>
        <v>0</v>
      </c>
      <c r="N886" s="25">
        <f>(0.5*$C$9*$C$8*$C$7*K886^2)*-1</f>
        <v>-103.99627081433887</v>
      </c>
      <c r="O886" s="25">
        <f>M886-N886-C$17</f>
        <v>160.66864081433889</v>
      </c>
      <c r="P886" s="77">
        <f>O886*K886</f>
        <v>3034.8521042708458</v>
      </c>
      <c r="Q886" s="81" t="str">
        <f>IF(L886&lt;0,"Braking","Not Braking")</f>
        <v>Not Braking</v>
      </c>
      <c r="R886" s="46">
        <f>(IF(L886&gt;0,(O886*((K886+K885)/2)),0)+R885)</f>
        <v>772412.27416317211</v>
      </c>
      <c r="S886" s="47">
        <f t="shared" si="80"/>
        <v>0.21455896504532559</v>
      </c>
      <c r="T886" s="56">
        <f>IF(L886&lt;0,((O886*((K886+K885)/2))+((N886*((K886+K885)/2))+C$17*((K886+K885)/2))),0)</f>
        <v>0</v>
      </c>
      <c r="U886" s="57">
        <f>IF(L886&lt;0,((O886*((K886+K885)/2))+((N886*((K886+K885)/2))+C$17*((K886+K885)/2))),0)+U885</f>
        <v>-350408.14739583334</v>
      </c>
      <c r="V886" s="58">
        <f t="shared" si="81"/>
        <v>-9.7335596498842589E-2</v>
      </c>
      <c r="W886" s="52">
        <f t="shared" si="84"/>
        <v>-175819.8404602081</v>
      </c>
      <c r="X886" s="53">
        <f t="shared" si="82"/>
        <v>-4.8838844572280028E-2</v>
      </c>
      <c r="Y886" s="50">
        <f t="shared" si="83"/>
        <v>22.762434821571226</v>
      </c>
    </row>
    <row r="887" spans="7:25" x14ac:dyDescent="0.3">
      <c r="G887" s="38" t="s">
        <v>12</v>
      </c>
      <c r="H887" s="22">
        <v>295</v>
      </c>
      <c r="I887" s="22">
        <v>885</v>
      </c>
      <c r="J887" s="23">
        <v>68.099999999999994</v>
      </c>
      <c r="K887" s="24">
        <f t="shared" si="79"/>
        <v>18.916666666666664</v>
      </c>
      <c r="L887" s="24">
        <f>K887-K886</f>
        <v>2.7777777777775015E-2</v>
      </c>
      <c r="M887" s="25">
        <f>$C$5*L887</f>
        <v>8.0236111111103128</v>
      </c>
      <c r="N887" s="25">
        <f>(0.5*$C$9*$C$8*$C$7*K887^2)*-1</f>
        <v>-104.30236710451688</v>
      </c>
      <c r="O887" s="25">
        <f>M887-N887-C$17</f>
        <v>168.9983482156272</v>
      </c>
      <c r="P887" s="77">
        <f>O887*K887</f>
        <v>3196.8854204122808</v>
      </c>
      <c r="Q887" s="81" t="str">
        <f>IF(L887&lt;0,"Braking","Not Braking")</f>
        <v>Not Braking</v>
      </c>
      <c r="R887" s="46">
        <f>(IF(L887&gt;0,(O887*((K887+K886)/2)),0)+R886)</f>
        <v>775606.81238430366</v>
      </c>
      <c r="S887" s="47">
        <f t="shared" si="80"/>
        <v>0.21544633677341768</v>
      </c>
      <c r="T887" s="56">
        <f>IF(L887&lt;0,((O887*((K887+K886)/2))+((N887*((K887+K886)/2))+C$17*((K887+K886)/2))),0)</f>
        <v>0</v>
      </c>
      <c r="U887" s="57">
        <f>IF(L887&lt;0,((O887*((K887+K886)/2))+((N887*((K887+K886)/2))+C$17*((K887+K886)/2))),0)+U886</f>
        <v>-350408.14739583334</v>
      </c>
      <c r="V887" s="58">
        <f t="shared" si="81"/>
        <v>-9.7335596498842589E-2</v>
      </c>
      <c r="W887" s="52">
        <f t="shared" si="84"/>
        <v>-175819.8404602081</v>
      </c>
      <c r="X887" s="53">
        <f t="shared" si="82"/>
        <v>-4.8838844572280028E-2</v>
      </c>
      <c r="Y887" s="50">
        <f t="shared" si="83"/>
        <v>22.668681818267931</v>
      </c>
    </row>
    <row r="888" spans="7:25" x14ac:dyDescent="0.3">
      <c r="G888" s="38" t="s">
        <v>12</v>
      </c>
      <c r="H888" s="22">
        <v>296</v>
      </c>
      <c r="I888" s="22">
        <v>886</v>
      </c>
      <c r="J888" s="23">
        <v>68.400000000000006</v>
      </c>
      <c r="K888" s="24">
        <f t="shared" si="79"/>
        <v>19</v>
      </c>
      <c r="L888" s="24">
        <f>K888-K887</f>
        <v>8.3333333333335702E-2</v>
      </c>
      <c r="M888" s="25">
        <f>$C$5*L888</f>
        <v>24.070833333334019</v>
      </c>
      <c r="N888" s="25">
        <f>(0.5*$C$9*$C$8*$C$7*K888^2)*-1</f>
        <v>-105.22335484021049</v>
      </c>
      <c r="O888" s="25">
        <f>M888-N888-C$17</f>
        <v>185.96655817354451</v>
      </c>
      <c r="P888" s="77">
        <f>O888*K888</f>
        <v>3533.3646052973459</v>
      </c>
      <c r="Q888" s="81" t="str">
        <f>IF(L888&lt;0,"Braking","Not Braking")</f>
        <v>Not Braking</v>
      </c>
      <c r="R888" s="46">
        <f>(IF(L888&gt;0,(O888*((K888+K887)/2)),0)+R887)</f>
        <v>779132.42838301044</v>
      </c>
      <c r="S888" s="47">
        <f t="shared" si="80"/>
        <v>0.21642567455083622</v>
      </c>
      <c r="T888" s="56">
        <f>IF(L888&lt;0,((O888*((K888+K887)/2))+((N888*((K888+K887)/2))+C$17*((K888+K887)/2))),0)</f>
        <v>0</v>
      </c>
      <c r="U888" s="57">
        <f>IF(L888&lt;0,((O888*((K888+K887)/2))+((N888*((K888+K887)/2))+C$17*((K888+K887)/2))),0)+U887</f>
        <v>-350408.14739583334</v>
      </c>
      <c r="V888" s="58">
        <f t="shared" si="81"/>
        <v>-9.7335596498842589E-2</v>
      </c>
      <c r="W888" s="52">
        <f t="shared" si="84"/>
        <v>-175819.8404602081</v>
      </c>
      <c r="X888" s="53">
        <f t="shared" si="82"/>
        <v>-4.8838844572280028E-2</v>
      </c>
      <c r="Y888" s="50">
        <f t="shared" si="83"/>
        <v>22.56610481803455</v>
      </c>
    </row>
    <row r="889" spans="7:25" x14ac:dyDescent="0.3">
      <c r="G889" s="38" t="s">
        <v>12</v>
      </c>
      <c r="H889" s="22">
        <v>297</v>
      </c>
      <c r="I889" s="22">
        <v>887</v>
      </c>
      <c r="J889" s="23">
        <v>68.599999999999994</v>
      </c>
      <c r="K889" s="24">
        <f t="shared" si="79"/>
        <v>19.055555555555554</v>
      </c>
      <c r="L889" s="24">
        <f>K889-K888</f>
        <v>5.5555555555553582E-2</v>
      </c>
      <c r="M889" s="25">
        <f>$C$5*L889</f>
        <v>16.047222222221652</v>
      </c>
      <c r="N889" s="25">
        <f>(0.5*$C$9*$C$8*$C$7*K889^2)*-1</f>
        <v>-105.83959571830582</v>
      </c>
      <c r="O889" s="25">
        <f>M889-N889-C$17</f>
        <v>178.55918794052747</v>
      </c>
      <c r="P889" s="77">
        <f>O889*K889</f>
        <v>3402.5445257556062</v>
      </c>
      <c r="Q889" s="81" t="str">
        <f>IF(L889&lt;0,"Braking","Not Braking")</f>
        <v>Not Braking</v>
      </c>
      <c r="R889" s="46">
        <f>(IF(L889&gt;0,(O889*((K889+K888)/2)),0)+R888)</f>
        <v>782530.01293132326</v>
      </c>
      <c r="S889" s="47">
        <f t="shared" si="80"/>
        <v>0.21736944803647867</v>
      </c>
      <c r="T889" s="56">
        <f>IF(L889&lt;0,((O889*((K889+K888)/2))+((N889*((K889+K888)/2))+C$17*((K889+K888)/2))),0)</f>
        <v>0</v>
      </c>
      <c r="U889" s="57">
        <f>IF(L889&lt;0,((O889*((K889+K888)/2))+((N889*((K889+K888)/2))+C$17*((K889+K888)/2))),0)+U888</f>
        <v>-350408.14739583334</v>
      </c>
      <c r="V889" s="58">
        <f t="shared" si="81"/>
        <v>-9.7335596498842589E-2</v>
      </c>
      <c r="W889" s="52">
        <f t="shared" si="84"/>
        <v>-175819.8404602081</v>
      </c>
      <c r="X889" s="53">
        <f t="shared" si="82"/>
        <v>-4.8838844572280028E-2</v>
      </c>
      <c r="Y889" s="50">
        <f t="shared" si="83"/>
        <v>22.468127427035629</v>
      </c>
    </row>
    <row r="890" spans="7:25" x14ac:dyDescent="0.3">
      <c r="G890" s="38" t="s">
        <v>12</v>
      </c>
      <c r="H890" s="22">
        <v>298</v>
      </c>
      <c r="I890" s="22">
        <v>888</v>
      </c>
      <c r="J890" s="23">
        <v>68.7</v>
      </c>
      <c r="K890" s="24">
        <f t="shared" si="79"/>
        <v>19.083333333333332</v>
      </c>
      <c r="L890" s="24">
        <f>K890-K889</f>
        <v>2.7777777777778567E-2</v>
      </c>
      <c r="M890" s="25">
        <f>$C$5*L890</f>
        <v>8.0236111111113395</v>
      </c>
      <c r="N890" s="25">
        <f>(0.5*$C$9*$C$8*$C$7*K890^2)*-1</f>
        <v>-106.14839087364338</v>
      </c>
      <c r="O890" s="25">
        <f>M890-N890-C$17</f>
        <v>170.84437198475473</v>
      </c>
      <c r="P890" s="77">
        <f>O890*K890</f>
        <v>3260.2800987090691</v>
      </c>
      <c r="Q890" s="81" t="str">
        <f>IF(L890&lt;0,"Braking","Not Braking")</f>
        <v>Not Braking</v>
      </c>
      <c r="R890" s="46">
        <f>(IF(L890&gt;0,(O890*((K890+K889)/2)),0)+R889)</f>
        <v>785787.92019153258</v>
      </c>
      <c r="S890" s="47">
        <f t="shared" si="80"/>
        <v>0.21827442227542571</v>
      </c>
      <c r="T890" s="56">
        <f>IF(L890&lt;0,((O890*((K890+K889)/2))+((N890*((K890+K889)/2))+C$17*((K890+K889)/2))),0)</f>
        <v>0</v>
      </c>
      <c r="U890" s="57">
        <f>IF(L890&lt;0,((O890*((K890+K889)/2))+((N890*((K890+K889)/2))+C$17*((K890+K889)/2))),0)+U889</f>
        <v>-350408.14739583334</v>
      </c>
      <c r="V890" s="58">
        <f t="shared" si="81"/>
        <v>-9.7335596498842589E-2</v>
      </c>
      <c r="W890" s="52">
        <f t="shared" si="84"/>
        <v>-175819.8404602081</v>
      </c>
      <c r="X890" s="53">
        <f t="shared" si="82"/>
        <v>-4.8838844572280028E-2</v>
      </c>
      <c r="Y890" s="50">
        <f t="shared" si="83"/>
        <v>22.374973697400787</v>
      </c>
    </row>
    <row r="891" spans="7:25" x14ac:dyDescent="0.3">
      <c r="G891" s="38" t="s">
        <v>12</v>
      </c>
      <c r="H891" s="22">
        <v>299</v>
      </c>
      <c r="I891" s="22">
        <v>889</v>
      </c>
      <c r="J891" s="23">
        <v>68.5</v>
      </c>
      <c r="K891" s="24">
        <f t="shared" si="79"/>
        <v>19.027777777777779</v>
      </c>
      <c r="L891" s="24">
        <f>K891-K890</f>
        <v>-5.5555555555553582E-2</v>
      </c>
      <c r="M891" s="25">
        <f>$C$5*L891</f>
        <v>-16.047222222221652</v>
      </c>
      <c r="N891" s="25">
        <f>(0.5*$C$9*$C$8*$C$7*K891^2)*-1</f>
        <v>-105.53125037382821</v>
      </c>
      <c r="O891" s="25">
        <f>M891-N891-C$17</f>
        <v>146.15639815160657</v>
      </c>
      <c r="P891" s="77">
        <f>O891*K891</f>
        <v>2781.0314648291805</v>
      </c>
      <c r="Q891" s="81" t="str">
        <f>IF(L891&lt;0,"Braking","Not Braking")</f>
        <v>Braking</v>
      </c>
      <c r="R891" s="46">
        <f>(IF(L891&gt;0,(O891*((K891+K890)/2)),0)+R890)</f>
        <v>785787.92019153258</v>
      </c>
      <c r="S891" s="47">
        <f t="shared" si="80"/>
        <v>0.21827442227542571</v>
      </c>
      <c r="T891" s="56">
        <f>IF(L891&lt;0,((O891*((K891+K890)/2))+((N891*((K891+K890)/2))+C$17*((K891+K890)/2))),0)</f>
        <v>-305.78873456789051</v>
      </c>
      <c r="U891" s="57">
        <f>IF(L891&lt;0,((O891*((K891+K890)/2))+((N891*((K891+K890)/2))+C$17*((K891+K890)/2))),0)+U890</f>
        <v>-350713.93613040121</v>
      </c>
      <c r="V891" s="58">
        <f t="shared" si="81"/>
        <v>-9.7420537814000341E-2</v>
      </c>
      <c r="W891" s="52">
        <f t="shared" si="84"/>
        <v>-175973.27218525734</v>
      </c>
      <c r="X891" s="53">
        <f t="shared" si="82"/>
        <v>-4.8881464495904817E-2</v>
      </c>
      <c r="Y891" s="50">
        <f t="shared" si="83"/>
        <v>22.394499541602091</v>
      </c>
    </row>
    <row r="892" spans="7:25" x14ac:dyDescent="0.3">
      <c r="G892" s="38" t="s">
        <v>12</v>
      </c>
      <c r="H892" s="22">
        <v>300</v>
      </c>
      <c r="I892" s="22">
        <v>890</v>
      </c>
      <c r="J892" s="23">
        <v>68.099999999999994</v>
      </c>
      <c r="K892" s="24">
        <f t="shared" si="79"/>
        <v>18.916666666666664</v>
      </c>
      <c r="L892" s="24">
        <f>K892-K891</f>
        <v>-0.11111111111111427</v>
      </c>
      <c r="M892" s="25">
        <f>$C$5*L892</f>
        <v>-32.094444444445358</v>
      </c>
      <c r="N892" s="25">
        <f>(0.5*$C$9*$C$8*$C$7*K892^2)*-1</f>
        <v>-104.30236710451688</v>
      </c>
      <c r="O892" s="25">
        <f>M892-N892-C$17</f>
        <v>128.88029266007152</v>
      </c>
      <c r="P892" s="77">
        <f>O892*K892</f>
        <v>2437.9855361530194</v>
      </c>
      <c r="Q892" s="81" t="str">
        <f>IF(L892&lt;0,"Braking","Not Braking")</f>
        <v>Braking</v>
      </c>
      <c r="R892" s="46">
        <f>(IF(L892&gt;0,(O892*((K892+K891)/2)),0)+R891)</f>
        <v>785787.92019153258</v>
      </c>
      <c r="S892" s="47">
        <f t="shared" si="80"/>
        <v>0.21827442227542571</v>
      </c>
      <c r="T892" s="56">
        <f>IF(L892&lt;0,((O892*((K892+K891)/2))+((N892*((K892+K891)/2))+C$17*((K892+K891)/2))),0)</f>
        <v>-608.90293209878291</v>
      </c>
      <c r="U892" s="57">
        <f>IF(L892&lt;0,((O892*((K892+K891)/2))+((N892*((K892+K891)/2))+C$17*((K892+K891)/2))),0)+U891</f>
        <v>-351322.83906249999</v>
      </c>
      <c r="V892" s="58">
        <f t="shared" si="81"/>
        <v>-9.7589677517361112E-2</v>
      </c>
      <c r="W892" s="52">
        <f t="shared" si="84"/>
        <v>-176278.79366691521</v>
      </c>
      <c r="X892" s="53">
        <f t="shared" si="82"/>
        <v>-4.8966331574143117E-2</v>
      </c>
      <c r="Y892" s="50">
        <f t="shared" si="83"/>
        <v>22.433380450026259</v>
      </c>
    </row>
    <row r="893" spans="7:25" x14ac:dyDescent="0.3">
      <c r="G893" s="38" t="s">
        <v>12</v>
      </c>
      <c r="H893" s="22">
        <v>301</v>
      </c>
      <c r="I893" s="22">
        <v>891</v>
      </c>
      <c r="J893" s="23">
        <v>67.3</v>
      </c>
      <c r="K893" s="24">
        <f t="shared" si="79"/>
        <v>18.694444444444443</v>
      </c>
      <c r="L893" s="24">
        <f>K893-K892</f>
        <v>-0.22222222222222143</v>
      </c>
      <c r="M893" s="25">
        <f>$C$5*L893</f>
        <v>-64.18888888888867</v>
      </c>
      <c r="N893" s="25">
        <f>(0.5*$C$9*$C$8*$C$7*K893^2)*-1</f>
        <v>-101.8661914871706</v>
      </c>
      <c r="O893" s="25">
        <f>M893-N893-C$17</f>
        <v>94.349672598281927</v>
      </c>
      <c r="P893" s="77">
        <f>O893*K893</f>
        <v>1763.8147127401037</v>
      </c>
      <c r="Q893" s="81" t="str">
        <f>IF(L893&lt;0,"Braking","Not Braking")</f>
        <v>Braking</v>
      </c>
      <c r="R893" s="46">
        <f>(IF(L893&gt;0,(O893*((K893+K892)/2)),0)+R892)</f>
        <v>785787.92019153258</v>
      </c>
      <c r="S893" s="47">
        <f t="shared" si="80"/>
        <v>0.21827442227542571</v>
      </c>
      <c r="T893" s="56">
        <f>IF(L893&lt;0,((O893*((K893+K892)/2))+((N893*((K893+K892)/2))+C$17*((K893+K892)/2))),0)</f>
        <v>-1207.1077160493785</v>
      </c>
      <c r="U893" s="57">
        <f>IF(L893&lt;0,((O893*((K893+K892)/2))+((N893*((K893+K892)/2))+C$17*((K893+K892)/2))),0)+U892</f>
        <v>-352529.94677854935</v>
      </c>
      <c r="V893" s="58">
        <f t="shared" si="81"/>
        <v>-9.7924985216263707E-2</v>
      </c>
      <c r="W893" s="52">
        <f t="shared" si="84"/>
        <v>-176884.46875646827</v>
      </c>
      <c r="X893" s="53">
        <f t="shared" si="82"/>
        <v>-4.913457465457452E-2</v>
      </c>
      <c r="Y893" s="50">
        <f t="shared" si="83"/>
        <v>22.510459146960851</v>
      </c>
    </row>
    <row r="894" spans="7:25" x14ac:dyDescent="0.3">
      <c r="G894" s="38" t="s">
        <v>12</v>
      </c>
      <c r="H894" s="22">
        <v>302</v>
      </c>
      <c r="I894" s="22">
        <v>892</v>
      </c>
      <c r="J894" s="23">
        <v>66.2</v>
      </c>
      <c r="K894" s="24">
        <f t="shared" si="79"/>
        <v>18.388888888888889</v>
      </c>
      <c r="L894" s="24">
        <f>K894-K893</f>
        <v>-0.30555555555555358</v>
      </c>
      <c r="M894" s="25">
        <f>$C$5*L894</f>
        <v>-88.259722222221654</v>
      </c>
      <c r="N894" s="25">
        <f>(0.5*$C$9*$C$8*$C$7*K894^2)*-1</f>
        <v>-98.563455248181512</v>
      </c>
      <c r="O894" s="25">
        <f>M894-N894-C$17</f>
        <v>66.976103025959873</v>
      </c>
      <c r="P894" s="77">
        <f>O894*K894</f>
        <v>1231.6161167551511</v>
      </c>
      <c r="Q894" s="81" t="str">
        <f>IF(L894&lt;0,"Braking","Not Braking")</f>
        <v>Braking</v>
      </c>
      <c r="R894" s="46">
        <f>(IF(L894&gt;0,(O894*((K894+K893)/2)),0)+R893)</f>
        <v>785787.92019153258</v>
      </c>
      <c r="S894" s="47">
        <f t="shared" si="80"/>
        <v>0.21827442227542571</v>
      </c>
      <c r="T894" s="56">
        <f>IF(L894&lt;0,((O894*((K894+K893)/2))+((N894*((K894+K893)/2))+C$17*((K894+K893)/2))),0)</f>
        <v>-1636.482349537026</v>
      </c>
      <c r="U894" s="57">
        <f>IF(L894&lt;0,((O894*((K894+K893)/2))+((N894*((K894+K893)/2))+C$17*((K894+K893)/2))),0)+U893</f>
        <v>-354166.42912808637</v>
      </c>
      <c r="V894" s="58">
        <f t="shared" si="81"/>
        <v>-9.8379563646690663E-2</v>
      </c>
      <c r="W894" s="52">
        <f t="shared" si="84"/>
        <v>-177705.58569609959</v>
      </c>
      <c r="X894" s="53">
        <f t="shared" si="82"/>
        <v>-4.9362662693360995E-2</v>
      </c>
      <c r="Y894" s="50">
        <f t="shared" si="83"/>
        <v>22.614955146267022</v>
      </c>
    </row>
    <row r="895" spans="7:25" x14ac:dyDescent="0.3">
      <c r="G895" s="38" t="s">
        <v>12</v>
      </c>
      <c r="H895" s="22">
        <v>303</v>
      </c>
      <c r="I895" s="22">
        <v>893</v>
      </c>
      <c r="J895" s="23">
        <v>64.8</v>
      </c>
      <c r="K895" s="24">
        <f t="shared" si="79"/>
        <v>18</v>
      </c>
      <c r="L895" s="24">
        <f>K895-K894</f>
        <v>-0.38888888888888928</v>
      </c>
      <c r="M895" s="25">
        <f>$C$5*L895</f>
        <v>-112.33055555555568</v>
      </c>
      <c r="N895" s="25">
        <f>(0.5*$C$9*$C$8*$C$7*K895^2)*-1</f>
        <v>-94.438689662681981</v>
      </c>
      <c r="O895" s="25">
        <f>M895-N895-C$17</f>
        <v>38.780504107126312</v>
      </c>
      <c r="P895" s="77">
        <f>O895*K895</f>
        <v>698.04907392827363</v>
      </c>
      <c r="Q895" s="81" t="str">
        <f>IF(L895&lt;0,"Braking","Not Braking")</f>
        <v>Braking</v>
      </c>
      <c r="R895" s="46">
        <f>(IF(L895&gt;0,(O895*((K895+K894)/2)),0)+R894)</f>
        <v>785787.92019153258</v>
      </c>
      <c r="S895" s="47">
        <f t="shared" si="80"/>
        <v>0.21827442227542571</v>
      </c>
      <c r="T895" s="56">
        <f>IF(L895&lt;0,((O895*((K895+K894)/2))+((N895*((K895+K894)/2))+C$17*((K895+K894)/2))),0)</f>
        <v>-2043.7920524691381</v>
      </c>
      <c r="U895" s="57">
        <f>IF(L895&lt;0,((O895*((K895+K894)/2))+((N895*((K895+K894)/2))+C$17*((K895+K894)/2))),0)+U894</f>
        <v>-356210.22118055553</v>
      </c>
      <c r="V895" s="58">
        <f t="shared" si="81"/>
        <v>-9.8947283661265428E-2</v>
      </c>
      <c r="W895" s="52">
        <f t="shared" si="84"/>
        <v>-178731.07324617371</v>
      </c>
      <c r="X895" s="53">
        <f t="shared" si="82"/>
        <v>-4.9647520346159366E-2</v>
      </c>
      <c r="Y895" s="50">
        <f t="shared" si="83"/>
        <v>22.745459513122672</v>
      </c>
    </row>
    <row r="896" spans="7:25" x14ac:dyDescent="0.3">
      <c r="G896" s="38" t="s">
        <v>12</v>
      </c>
      <c r="H896" s="22">
        <v>304</v>
      </c>
      <c r="I896" s="22">
        <v>894</v>
      </c>
      <c r="J896" s="23">
        <v>63.6</v>
      </c>
      <c r="K896" s="24">
        <f t="shared" si="79"/>
        <v>17.666666666666668</v>
      </c>
      <c r="L896" s="24">
        <f>K896-K895</f>
        <v>-0.33333333333333215</v>
      </c>
      <c r="M896" s="25">
        <f>$C$5*L896</f>
        <v>-96.283333333333005</v>
      </c>
      <c r="N896" s="25">
        <f>(0.5*$C$9*$C$8*$C$7*K896^2)*-1</f>
        <v>-90.973346797830501</v>
      </c>
      <c r="O896" s="25">
        <f>M896-N896-C$17</f>
        <v>51.362383464497505</v>
      </c>
      <c r="P896" s="77">
        <f>O896*K896</f>
        <v>907.40210787278932</v>
      </c>
      <c r="Q896" s="81" t="str">
        <f>IF(L896&lt;0,"Braking","Not Braking")</f>
        <v>Braking</v>
      </c>
      <c r="R896" s="46">
        <f>(IF(L896&gt;0,(O896*((K896+K895)/2)),0)+R895)</f>
        <v>785787.92019153258</v>
      </c>
      <c r="S896" s="47">
        <f t="shared" si="80"/>
        <v>0.21827442227542571</v>
      </c>
      <c r="T896" s="56">
        <f>IF(L896&lt;0,((O896*((K896+K895)/2))+((N896*((K896+K895)/2))+C$17*((K896+K895)/2))),0)</f>
        <v>-1717.0527777777725</v>
      </c>
      <c r="U896" s="57">
        <f>IF(L896&lt;0,((O896*((K896+K895)/2))+((N896*((K896+K895)/2))+C$17*((K896+K895)/2))),0)+U895</f>
        <v>-357927.2739583333</v>
      </c>
      <c r="V896" s="58">
        <f t="shared" si="81"/>
        <v>-9.9424242766203694E-2</v>
      </c>
      <c r="W896" s="52">
        <f t="shared" si="84"/>
        <v>-179592.61698508004</v>
      </c>
      <c r="X896" s="53">
        <f t="shared" si="82"/>
        <v>-4.9886838051411121E-2</v>
      </c>
      <c r="Y896" s="50">
        <f t="shared" si="83"/>
        <v>22.855100259279258</v>
      </c>
    </row>
    <row r="897" spans="7:25" x14ac:dyDescent="0.3">
      <c r="G897" s="38" t="s">
        <v>12</v>
      </c>
      <c r="H897" s="22">
        <v>305</v>
      </c>
      <c r="I897" s="22">
        <v>895</v>
      </c>
      <c r="J897" s="23">
        <v>62.6</v>
      </c>
      <c r="K897" s="24">
        <f t="shared" si="79"/>
        <v>17.388888888888889</v>
      </c>
      <c r="L897" s="24">
        <f>K897-K896</f>
        <v>-0.27777777777777857</v>
      </c>
      <c r="M897" s="25">
        <f>$C$5*L897</f>
        <v>-80.236111111111342</v>
      </c>
      <c r="N897" s="25">
        <f>(0.5*$C$9*$C$8*$C$7*K897^2)*-1</f>
        <v>-88.135040271712512</v>
      </c>
      <c r="O897" s="25">
        <f>M897-N897-C$17</f>
        <v>64.571299160601171</v>
      </c>
      <c r="P897" s="77">
        <f>O897*K897</f>
        <v>1122.8231465148981</v>
      </c>
      <c r="Q897" s="81" t="str">
        <f>IF(L897&lt;0,"Braking","Not Braking")</f>
        <v>Braking</v>
      </c>
      <c r="R897" s="46">
        <f>(IF(L897&gt;0,(O897*((K897+K896)/2)),0)+R896)</f>
        <v>785787.92019153258</v>
      </c>
      <c r="S897" s="47">
        <f t="shared" si="80"/>
        <v>0.21827442227542571</v>
      </c>
      <c r="T897" s="56">
        <f>IF(L897&lt;0,((O897*((K897+K896)/2))+((N897*((K897+K896)/2))+C$17*((K897+K896)/2))),0)</f>
        <v>-1406.3607253086461</v>
      </c>
      <c r="U897" s="57">
        <f>IF(L897&lt;0,((O897*((K897+K896)/2))+((N897*((K897+K896)/2))+C$17*((K897+K896)/2))),0)+U896</f>
        <v>-359333.63468364195</v>
      </c>
      <c r="V897" s="58">
        <f t="shared" si="81"/>
        <v>-9.9814898523233872E-2</v>
      </c>
      <c r="W897" s="52">
        <f t="shared" si="84"/>
        <v>-180298.26872346256</v>
      </c>
      <c r="X897" s="53">
        <f t="shared" si="82"/>
        <v>-5.0082852423184047E-2</v>
      </c>
      <c r="Y897" s="50">
        <f t="shared" si="83"/>
        <v>22.944902064607408</v>
      </c>
    </row>
    <row r="898" spans="7:25" x14ac:dyDescent="0.3">
      <c r="G898" s="38" t="s">
        <v>12</v>
      </c>
      <c r="H898" s="22">
        <v>306</v>
      </c>
      <c r="I898" s="22">
        <v>896</v>
      </c>
      <c r="J898" s="23">
        <v>62.1</v>
      </c>
      <c r="K898" s="24">
        <f t="shared" si="79"/>
        <v>17.25</v>
      </c>
      <c r="L898" s="24">
        <f>K898-K897</f>
        <v>-0.13888888888888928</v>
      </c>
      <c r="M898" s="25">
        <f>$C$5*L898</f>
        <v>-40.118055555555671</v>
      </c>
      <c r="N898" s="25">
        <f>(0.5*$C$9*$C$8*$C$7*K898^2)*-1</f>
        <v>-86.732754915900642</v>
      </c>
      <c r="O898" s="25">
        <f>M898-N898-C$17</f>
        <v>103.28706936034499</v>
      </c>
      <c r="P898" s="77">
        <f>O898*K898</f>
        <v>1781.7019464659511</v>
      </c>
      <c r="Q898" s="81" t="str">
        <f>IF(L898&lt;0,"Braking","Not Braking")</f>
        <v>Braking</v>
      </c>
      <c r="R898" s="46">
        <f>(IF(L898&gt;0,(O898*((K898+K897)/2)),0)+R897)</f>
        <v>785787.92019153258</v>
      </c>
      <c r="S898" s="47">
        <f t="shared" si="80"/>
        <v>0.21827442227542571</v>
      </c>
      <c r="T898" s="56">
        <f>IF(L898&lt;0,((O898*((K898+K897)/2))+((N898*((K898+K897)/2))+C$17*((K898+K897)/2))),0)</f>
        <v>-694.82243441358196</v>
      </c>
      <c r="U898" s="57">
        <f>IF(L898&lt;0,((O898*((K898+K897)/2))+((N898*((K898+K897)/2))+C$17*((K898+K897)/2))),0)+U897</f>
        <v>-360028.45711805555</v>
      </c>
      <c r="V898" s="58">
        <f t="shared" si="81"/>
        <v>-0.10000790475501543</v>
      </c>
      <c r="W898" s="52">
        <f t="shared" si="84"/>
        <v>-180646.90094127675</v>
      </c>
      <c r="X898" s="53">
        <f t="shared" si="82"/>
        <v>-5.0179694705910209E-2</v>
      </c>
      <c r="Y898" s="50">
        <f t="shared" si="83"/>
        <v>22.989269279838869</v>
      </c>
    </row>
    <row r="899" spans="7:25" x14ac:dyDescent="0.3">
      <c r="G899" s="38" t="s">
        <v>12</v>
      </c>
      <c r="H899" s="22">
        <v>307</v>
      </c>
      <c r="I899" s="22">
        <v>897</v>
      </c>
      <c r="J899" s="23">
        <v>61.9</v>
      </c>
      <c r="K899" s="24">
        <f t="shared" ref="K899:K962" si="85">J899/3.6</f>
        <v>17.194444444444443</v>
      </c>
      <c r="L899" s="24">
        <f>K899-K898</f>
        <v>-5.5555555555557135E-2</v>
      </c>
      <c r="M899" s="25">
        <f>$C$5*L899</f>
        <v>-16.047222222222679</v>
      </c>
      <c r="N899" s="25">
        <f>(0.5*$C$9*$C$8*$C$7*K899^2)*-1</f>
        <v>-86.174989449595358</v>
      </c>
      <c r="O899" s="25">
        <f>M899-N899-C$17</f>
        <v>126.80013722737269</v>
      </c>
      <c r="P899" s="77">
        <f>O899*K899</f>
        <v>2180.2579151039913</v>
      </c>
      <c r="Q899" s="81" t="str">
        <f>IF(L899&lt;0,"Braking","Not Braking")</f>
        <v>Braking</v>
      </c>
      <c r="R899" s="46">
        <f>(IF(L899&gt;0,(O899*((K899+K898)/2)),0)+R898)</f>
        <v>785787.92019153258</v>
      </c>
      <c r="S899" s="47">
        <f t="shared" ref="S899:S962" si="86">R899/3600000</f>
        <v>0.21827442227542571</v>
      </c>
      <c r="T899" s="56">
        <f>IF(L899&lt;0,((O899*((K899+K898)/2))+((N899*((K899+K898)/2))+C$17*((K899+K898)/2))),0)</f>
        <v>-276.3688271605015</v>
      </c>
      <c r="U899" s="57">
        <f>IF(L899&lt;0,((O899*((K899+K898)/2))+((N899*((K899+K898)/2))+C$17*((K899+K898)/2))),0)+U898</f>
        <v>-360304.82594521606</v>
      </c>
      <c r="V899" s="58">
        <f t="shared" ref="V899:V962" si="87">U899/3600000</f>
        <v>-0.10008467387367112</v>
      </c>
      <c r="W899" s="52">
        <f t="shared" si="84"/>
        <v>-180785.57101347871</v>
      </c>
      <c r="X899" s="53">
        <f t="shared" ref="X899:X962" si="88">W899/3600000</f>
        <v>-5.0218214170410752E-2</v>
      </c>
      <c r="Y899" s="50">
        <f t="shared" si="83"/>
        <v>23.006916544277363</v>
      </c>
    </row>
    <row r="900" spans="7:25" x14ac:dyDescent="0.3">
      <c r="G900" s="38" t="s">
        <v>12</v>
      </c>
      <c r="H900" s="22">
        <v>308</v>
      </c>
      <c r="I900" s="22">
        <v>898</v>
      </c>
      <c r="J900" s="23">
        <v>61.9</v>
      </c>
      <c r="K900" s="24">
        <f t="shared" si="85"/>
        <v>17.194444444444443</v>
      </c>
      <c r="L900" s="24">
        <f>K900-K899</f>
        <v>0</v>
      </c>
      <c r="M900" s="25">
        <f>$C$5*L900</f>
        <v>0</v>
      </c>
      <c r="N900" s="25">
        <f>(0.5*$C$9*$C$8*$C$7*K900^2)*-1</f>
        <v>-86.174989449595358</v>
      </c>
      <c r="O900" s="25">
        <f>M900-N900-C$17</f>
        <v>142.84735944959536</v>
      </c>
      <c r="P900" s="77">
        <f>O900*K900</f>
        <v>2456.1809860916533</v>
      </c>
      <c r="Q900" s="81" t="str">
        <f>IF(L900&lt;0,"Braking","Not Braking")</f>
        <v>Not Braking</v>
      </c>
      <c r="R900" s="46">
        <f>(IF(L900&gt;0,(O900*((K900+K899)/2)),0)+R899)</f>
        <v>785787.92019153258</v>
      </c>
      <c r="S900" s="47">
        <f t="shared" si="86"/>
        <v>0.21827442227542571</v>
      </c>
      <c r="T900" s="56">
        <f>IF(L900&lt;0,((O900*((K900+K899)/2))+((N900*((K900+K899)/2))+C$17*((K900+K899)/2))),0)</f>
        <v>0</v>
      </c>
      <c r="U900" s="57">
        <f>IF(L900&lt;0,((O900*((K900+K899)/2))+((N900*((K900+K899)/2))+C$17*((K900+K899)/2))),0)+U899</f>
        <v>-360304.82594521606</v>
      </c>
      <c r="V900" s="58">
        <f t="shared" si="87"/>
        <v>-0.10008467387367112</v>
      </c>
      <c r="W900" s="52">
        <f t="shared" si="84"/>
        <v>-180785.57101347871</v>
      </c>
      <c r="X900" s="53">
        <f t="shared" si="88"/>
        <v>-5.0218214170410752E-2</v>
      </c>
      <c r="Y900" s="50">
        <f t="shared" si="83"/>
        <v>23.006916544277363</v>
      </c>
    </row>
    <row r="901" spans="7:25" x14ac:dyDescent="0.3">
      <c r="G901" s="38" t="s">
        <v>12</v>
      </c>
      <c r="H901" s="22">
        <v>309</v>
      </c>
      <c r="I901" s="22">
        <v>899</v>
      </c>
      <c r="J901" s="23">
        <v>61.8</v>
      </c>
      <c r="K901" s="24">
        <f t="shared" si="85"/>
        <v>17.166666666666664</v>
      </c>
      <c r="L901" s="24">
        <f>K901-K900</f>
        <v>-2.7777777777778567E-2</v>
      </c>
      <c r="M901" s="25">
        <f>$C$5*L901</f>
        <v>-8.0236111111113395</v>
      </c>
      <c r="N901" s="25">
        <f>(0.5*$C$9*$C$8*$C$7*K901^2)*-1</f>
        <v>-85.896781432732581</v>
      </c>
      <c r="O901" s="25">
        <f>M901-N901-C$17</f>
        <v>134.54554032162125</v>
      </c>
      <c r="P901" s="77">
        <f>O901*K901</f>
        <v>2309.698442187831</v>
      </c>
      <c r="Q901" s="81" t="str">
        <f>IF(L901&lt;0,"Braking","Not Braking")</f>
        <v>Braking</v>
      </c>
      <c r="R901" s="46">
        <f>(IF(L901&gt;0,(O901*((K901+K900)/2)),0)+R900)</f>
        <v>785787.92019153258</v>
      </c>
      <c r="S901" s="47">
        <f t="shared" si="86"/>
        <v>0.21827442227542571</v>
      </c>
      <c r="T901" s="56">
        <f>IF(L901&lt;0,((O901*((K901+K900)/2))+((N901*((K901+K900)/2))+C$17*((K901+K900)/2))),0)</f>
        <v>-137.85009645062155</v>
      </c>
      <c r="U901" s="57">
        <f>IF(L901&lt;0,((O901*((K901+K900)/2))+((N901*((K901+K900)/2))+C$17*((K901+K900)/2))),0)+U900</f>
        <v>-360442.67604166665</v>
      </c>
      <c r="V901" s="58">
        <f t="shared" si="87"/>
        <v>-0.10012296556712963</v>
      </c>
      <c r="W901" s="52">
        <f t="shared" si="84"/>
        <v>-180854.73830352462</v>
      </c>
      <c r="X901" s="53">
        <f t="shared" si="88"/>
        <v>-5.0237427306534618E-2</v>
      </c>
      <c r="Y901" s="50">
        <f t="shared" si="83"/>
        <v>23.015718828999312</v>
      </c>
    </row>
    <row r="902" spans="7:25" x14ac:dyDescent="0.3">
      <c r="G902" s="38" t="s">
        <v>12</v>
      </c>
      <c r="H902" s="22">
        <v>310</v>
      </c>
      <c r="I902" s="22">
        <v>900</v>
      </c>
      <c r="J902" s="23">
        <v>61.5</v>
      </c>
      <c r="K902" s="24">
        <f t="shared" si="85"/>
        <v>17.083333333333332</v>
      </c>
      <c r="L902" s="24">
        <f>K902-K901</f>
        <v>-8.3333333333332149E-2</v>
      </c>
      <c r="M902" s="25">
        <f>$C$5*L902</f>
        <v>-24.070833333332992</v>
      </c>
      <c r="N902" s="25">
        <f>(0.5*$C$9*$C$8*$C$7*K902^2)*-1</f>
        <v>-85.064856247303879</v>
      </c>
      <c r="O902" s="25">
        <f>M902-N902-C$17</f>
        <v>117.6663929139709</v>
      </c>
      <c r="P902" s="77">
        <f>O902*K902</f>
        <v>2010.134212280336</v>
      </c>
      <c r="Q902" s="81" t="str">
        <f>IF(L902&lt;0,"Braking","Not Braking")</f>
        <v>Braking</v>
      </c>
      <c r="R902" s="46">
        <f>(IF(L902&gt;0,(O902*((K902+K901)/2)),0)+R901)</f>
        <v>785787.92019153258</v>
      </c>
      <c r="S902" s="47">
        <f t="shared" si="86"/>
        <v>0.21827442227542571</v>
      </c>
      <c r="T902" s="56">
        <f>IF(L902&lt;0,((O902*((K902+K901)/2))+((N902*((K902+K901)/2))+C$17*((K902+K901)/2))),0)</f>
        <v>-412.21302083332762</v>
      </c>
      <c r="U902" s="57">
        <f>IF(L902&lt;0,((O902*((K902+K901)/2))+((N902*((K902+K901)/2))+C$17*((K902+K901)/2))),0)+U901</f>
        <v>-360854.88906249998</v>
      </c>
      <c r="V902" s="58">
        <f t="shared" si="87"/>
        <v>-0.10023746918402777</v>
      </c>
      <c r="W902" s="52">
        <f t="shared" si="84"/>
        <v>-181061.56918944197</v>
      </c>
      <c r="X902" s="53">
        <f t="shared" si="88"/>
        <v>-5.0294880330400547E-2</v>
      </c>
      <c r="Y902" s="50">
        <f t="shared" si="83"/>
        <v>23.042040293175919</v>
      </c>
    </row>
    <row r="903" spans="7:25" x14ac:dyDescent="0.3">
      <c r="G903" s="38" t="s">
        <v>12</v>
      </c>
      <c r="H903" s="22">
        <v>311</v>
      </c>
      <c r="I903" s="22">
        <v>901</v>
      </c>
      <c r="J903" s="23">
        <v>60.9</v>
      </c>
      <c r="K903" s="24">
        <f t="shared" si="85"/>
        <v>16.916666666666664</v>
      </c>
      <c r="L903" s="24">
        <f>K903-K902</f>
        <v>-0.16666666666666785</v>
      </c>
      <c r="M903" s="25">
        <f>$C$5*L903</f>
        <v>-48.141666666667014</v>
      </c>
      <c r="N903" s="25">
        <f>(0.5*$C$9*$C$8*$C$7*K903^2)*-1</f>
        <v>-83.413150769664369</v>
      </c>
      <c r="O903" s="25">
        <f>M903-N903-C$17</f>
        <v>91.943854102997363</v>
      </c>
      <c r="P903" s="77">
        <f>O903*K903</f>
        <v>1555.3835319090385</v>
      </c>
      <c r="Q903" s="81" t="str">
        <f>IF(L903&lt;0,"Braking","Not Braking")</f>
        <v>Braking</v>
      </c>
      <c r="R903" s="46">
        <f>(IF(L903&gt;0,(O903*((K903+K902)/2)),0)+R902)</f>
        <v>785787.92019153258</v>
      </c>
      <c r="S903" s="47">
        <f t="shared" si="86"/>
        <v>0.21827442227542571</v>
      </c>
      <c r="T903" s="56">
        <f>IF(L903&lt;0,((O903*((K903+K902)/2))+((N903*((K903+K902)/2))+C$17*((K903+K902)/2))),0)</f>
        <v>-818.40833333333899</v>
      </c>
      <c r="U903" s="57">
        <f>IF(L903&lt;0,((O903*((K903+K902)/2))+((N903*((K903+K902)/2))+C$17*((K903+K902)/2))),0)+U902</f>
        <v>-361673.2973958333</v>
      </c>
      <c r="V903" s="58">
        <f t="shared" si="87"/>
        <v>-0.10046480483217592</v>
      </c>
      <c r="W903" s="52">
        <f t="shared" si="84"/>
        <v>-181472.21153228518</v>
      </c>
      <c r="X903" s="53">
        <f t="shared" si="88"/>
        <v>-5.0408947647856993E-2</v>
      </c>
      <c r="Y903" s="50">
        <f t="shared" si="83"/>
        <v>23.094298966577657</v>
      </c>
    </row>
    <row r="904" spans="7:25" x14ac:dyDescent="0.3">
      <c r="G904" s="38" t="s">
        <v>12</v>
      </c>
      <c r="H904" s="22">
        <v>312</v>
      </c>
      <c r="I904" s="22">
        <v>902</v>
      </c>
      <c r="J904" s="23">
        <v>59.7</v>
      </c>
      <c r="K904" s="24">
        <f t="shared" si="85"/>
        <v>16.583333333333332</v>
      </c>
      <c r="L904" s="24">
        <f>K904-K903</f>
        <v>-0.33333333333333215</v>
      </c>
      <c r="M904" s="25">
        <f>$C$5*L904</f>
        <v>-96.283333333333005</v>
      </c>
      <c r="N904" s="25">
        <f>(0.5*$C$9*$C$8*$C$7*K904^2)*-1</f>
        <v>-80.158319387257137</v>
      </c>
      <c r="O904" s="25">
        <f>M904-N904-C$17</f>
        <v>40.54735605392414</v>
      </c>
      <c r="P904" s="77">
        <f>O904*K904</f>
        <v>672.41032122757531</v>
      </c>
      <c r="Q904" s="81" t="str">
        <f>IF(L904&lt;0,"Braking","Not Braking")</f>
        <v>Braking</v>
      </c>
      <c r="R904" s="46">
        <f>(IF(L904&gt;0,(O904*((K904+K903)/2)),0)+R903)</f>
        <v>785787.92019153258</v>
      </c>
      <c r="S904" s="47">
        <f t="shared" si="86"/>
        <v>0.21827442227542571</v>
      </c>
      <c r="T904" s="56">
        <f>IF(L904&lt;0,((O904*((K904+K903)/2))+((N904*((K904+K903)/2))+C$17*((K904+K903)/2))),0)</f>
        <v>-1612.7458333333277</v>
      </c>
      <c r="U904" s="57">
        <f>IF(L904&lt;0,((O904*((K904+K903)/2))+((N904*((K904+K903)/2))+C$17*((K904+K903)/2))),0)+U903</f>
        <v>-363286.04322916665</v>
      </c>
      <c r="V904" s="58">
        <f t="shared" si="87"/>
        <v>-0.10091278978587963</v>
      </c>
      <c r="W904" s="52">
        <f t="shared" si="84"/>
        <v>-182281.4185020056</v>
      </c>
      <c r="X904" s="53">
        <f t="shared" si="88"/>
        <v>-5.063372736166822E-2</v>
      </c>
      <c r="Y904" s="50">
        <f t="shared" si="83"/>
        <v>23.1972792935752</v>
      </c>
    </row>
    <row r="905" spans="7:25" x14ac:dyDescent="0.3">
      <c r="G905" s="38" t="s">
        <v>12</v>
      </c>
      <c r="H905" s="22">
        <v>313</v>
      </c>
      <c r="I905" s="22">
        <v>903</v>
      </c>
      <c r="J905" s="23">
        <v>54.6</v>
      </c>
      <c r="K905" s="24">
        <f t="shared" si="85"/>
        <v>15.166666666666666</v>
      </c>
      <c r="L905" s="24">
        <f>K905-K904</f>
        <v>-1.4166666666666661</v>
      </c>
      <c r="M905" s="25">
        <f>$C$5*L905</f>
        <v>-409.20416666666654</v>
      </c>
      <c r="N905" s="25">
        <f>(0.5*$C$9*$C$8*$C$7*K905^2)*-1</f>
        <v>-67.047907158493615</v>
      </c>
      <c r="O905" s="25">
        <f>M905-N905-C$17</f>
        <v>-285.48388950817292</v>
      </c>
      <c r="P905" s="77">
        <f>O905*K905</f>
        <v>-4329.8389908739555</v>
      </c>
      <c r="Q905" s="81" t="str">
        <f>IF(L905&lt;0,"Braking","Not Braking")</f>
        <v>Braking</v>
      </c>
      <c r="R905" s="46">
        <f>(IF(L905&gt;0,(O905*((K905+K904)/2)),0)+R904)</f>
        <v>785787.92019153258</v>
      </c>
      <c r="S905" s="47">
        <f t="shared" si="86"/>
        <v>0.21827442227542571</v>
      </c>
      <c r="T905" s="56">
        <f>IF(L905&lt;0,((O905*((K905+K904)/2))+((N905*((K905+K904)/2))+C$17*((K905+K904)/2))),0)</f>
        <v>-6496.1161458333318</v>
      </c>
      <c r="U905" s="57">
        <f>IF(L905&lt;0,((O905*((K905+K904)/2))+((N905*((K905+K904)/2))+C$17*((K905+K904)/2))),0)+U904</f>
        <v>-369782.15937499999</v>
      </c>
      <c r="V905" s="58">
        <f t="shared" si="87"/>
        <v>-0.10271726649305556</v>
      </c>
      <c r="W905" s="52">
        <f t="shared" si="84"/>
        <v>-185540.89209832353</v>
      </c>
      <c r="X905" s="53">
        <f t="shared" si="88"/>
        <v>-5.1539136693978756E-2</v>
      </c>
      <c r="Y905" s="50">
        <f t="shared" si="83"/>
        <v>23.612082513701495</v>
      </c>
    </row>
    <row r="906" spans="7:25" x14ac:dyDescent="0.3">
      <c r="G906" s="38" t="s">
        <v>12</v>
      </c>
      <c r="H906" s="22">
        <v>314</v>
      </c>
      <c r="I906" s="22">
        <v>904</v>
      </c>
      <c r="J906" s="23">
        <v>49.3</v>
      </c>
      <c r="K906" s="24">
        <f t="shared" si="85"/>
        <v>13.694444444444443</v>
      </c>
      <c r="L906" s="24">
        <f>K906-K905</f>
        <v>-1.4722222222222232</v>
      </c>
      <c r="M906" s="25">
        <f>$C$5*L906</f>
        <v>-425.25138888888921</v>
      </c>
      <c r="N906" s="25">
        <f>(0.5*$C$9*$C$8*$C$7*K906^2)*-1</f>
        <v>-54.663039846786859</v>
      </c>
      <c r="O906" s="25">
        <f>M906-N906-C$17</f>
        <v>-313.91597904210232</v>
      </c>
      <c r="P906" s="77">
        <f>O906*K906</f>
        <v>-4298.9049352154561</v>
      </c>
      <c r="Q906" s="81" t="str">
        <f>IF(L906&lt;0,"Braking","Not Braking")</f>
        <v>Braking</v>
      </c>
      <c r="R906" s="46">
        <f>(IF(L906&gt;0,(O906*((K906+K905)/2)),0)+R905)</f>
        <v>785787.92019153258</v>
      </c>
      <c r="S906" s="47">
        <f t="shared" si="86"/>
        <v>0.21827442227542571</v>
      </c>
      <c r="T906" s="56">
        <f>IF(L906&lt;0,((O906*((K906+K905)/2))+((N906*((K906+K905)/2))+C$17*((K906+K905)/2))),0)</f>
        <v>-6136.6137924382747</v>
      </c>
      <c r="U906" s="57">
        <f>IF(L906&lt;0,((O906*((K906+K905)/2))+((N906*((K906+K905)/2))+C$17*((K906+K905)/2))),0)+U905</f>
        <v>-375918.77316743828</v>
      </c>
      <c r="V906" s="58">
        <f t="shared" si="87"/>
        <v>-0.10442188143539952</v>
      </c>
      <c r="W906" s="52">
        <f t="shared" si="84"/>
        <v>-188619.98277007553</v>
      </c>
      <c r="X906" s="53">
        <f t="shared" si="88"/>
        <v>-5.239443965835431E-2</v>
      </c>
      <c r="Y906" s="50">
        <f t="shared" si="83"/>
        <v>24.003930058392879</v>
      </c>
    </row>
    <row r="907" spans="7:25" x14ac:dyDescent="0.3">
      <c r="G907" s="38" t="s">
        <v>12</v>
      </c>
      <c r="H907" s="22">
        <v>315</v>
      </c>
      <c r="I907" s="22">
        <v>905</v>
      </c>
      <c r="J907" s="23">
        <v>44.9</v>
      </c>
      <c r="K907" s="24">
        <f t="shared" si="85"/>
        <v>12.472222222222221</v>
      </c>
      <c r="L907" s="24">
        <f>K907-K906</f>
        <v>-1.2222222222222214</v>
      </c>
      <c r="M907" s="25">
        <f>$C$5*L907</f>
        <v>-353.03888888888866</v>
      </c>
      <c r="N907" s="25">
        <f>(0.5*$C$9*$C$8*$C$7*K907^2)*-1</f>
        <v>-45.341159585729947</v>
      </c>
      <c r="O907" s="25">
        <f>M907-N907-C$17</f>
        <v>-251.02535930315872</v>
      </c>
      <c r="P907" s="77">
        <f>O907*K907</f>
        <v>-3130.8440646421741</v>
      </c>
      <c r="Q907" s="81" t="str">
        <f>IF(L907&lt;0,"Braking","Not Braking")</f>
        <v>Braking</v>
      </c>
      <c r="R907" s="46">
        <f>(IF(L907&gt;0,(O907*((K907+K906)/2)),0)+R906)</f>
        <v>785787.92019153258</v>
      </c>
      <c r="S907" s="47">
        <f t="shared" si="86"/>
        <v>0.21827442227542571</v>
      </c>
      <c r="T907" s="56">
        <f>IF(L907&lt;0,((O907*((K907+K906)/2))+((N907*((K907+K906)/2))+C$17*((K907+K906)/2))),0)</f>
        <v>-4618.9254629629595</v>
      </c>
      <c r="U907" s="57">
        <f>IF(L907&lt;0,((O907*((K907+K906)/2))+((N907*((K907+K906)/2))+C$17*((K907+K906)/2))),0)+U906</f>
        <v>-380537.69863040122</v>
      </c>
      <c r="V907" s="58">
        <f t="shared" si="87"/>
        <v>-0.10570491628622256</v>
      </c>
      <c r="W907" s="52">
        <f t="shared" si="84"/>
        <v>-190937.56226710236</v>
      </c>
      <c r="X907" s="53">
        <f t="shared" si="88"/>
        <v>-5.303821174086177E-2</v>
      </c>
      <c r="Y907" s="50">
        <f t="shared" si="83"/>
        <v>24.29886708115367</v>
      </c>
    </row>
    <row r="908" spans="7:25" x14ac:dyDescent="0.3">
      <c r="G908" s="38" t="s">
        <v>12</v>
      </c>
      <c r="H908" s="22">
        <v>316</v>
      </c>
      <c r="I908" s="22">
        <v>906</v>
      </c>
      <c r="J908" s="23">
        <v>42.3</v>
      </c>
      <c r="K908" s="24">
        <f t="shared" si="85"/>
        <v>11.749999999999998</v>
      </c>
      <c r="L908" s="24">
        <f>K908-K907</f>
        <v>-0.72222222222222321</v>
      </c>
      <c r="M908" s="25">
        <f>$C$5*L908</f>
        <v>-208.61388888888919</v>
      </c>
      <c r="N908" s="25">
        <f>(0.5*$C$9*$C$8*$C$7*K908^2)*-1</f>
        <v>-40.242103677635889</v>
      </c>
      <c r="O908" s="25">
        <f>M908-N908-C$17</f>
        <v>-111.6994152112533</v>
      </c>
      <c r="P908" s="77">
        <f>O908*K908</f>
        <v>-1312.468128732226</v>
      </c>
      <c r="Q908" s="81" t="str">
        <f>IF(L908&lt;0,"Braking","Not Braking")</f>
        <v>Braking</v>
      </c>
      <c r="R908" s="46">
        <f>(IF(L908&gt;0,(O908*((K908+K907)/2)),0)+R907)</f>
        <v>785787.92019153258</v>
      </c>
      <c r="S908" s="47">
        <f t="shared" si="86"/>
        <v>0.21827442227542571</v>
      </c>
      <c r="T908" s="56">
        <f>IF(L908&lt;0,((O908*((K908+K907)/2))+((N908*((K908+K907)/2))+C$17*((K908+K907)/2))),0)</f>
        <v>-2526.5459876543246</v>
      </c>
      <c r="U908" s="57">
        <f>IF(L908&lt;0,((O908*((K908+K907)/2))+((N908*((K908+K907)/2))+C$17*((K908+K907)/2))),0)+U907</f>
        <v>-383064.24461805553</v>
      </c>
      <c r="V908" s="58">
        <f t="shared" si="87"/>
        <v>-0.10640673461612654</v>
      </c>
      <c r="W908" s="52">
        <f t="shared" si="84"/>
        <v>-192205.27512071634</v>
      </c>
      <c r="X908" s="53">
        <f t="shared" si="88"/>
        <v>-5.3390354200198983E-2</v>
      </c>
      <c r="Y908" s="50">
        <f t="shared" si="83"/>
        <v>24.460197234117203</v>
      </c>
    </row>
    <row r="909" spans="7:25" x14ac:dyDescent="0.3">
      <c r="G909" s="38" t="s">
        <v>12</v>
      </c>
      <c r="H909" s="22">
        <v>317</v>
      </c>
      <c r="I909" s="22">
        <v>907</v>
      </c>
      <c r="J909" s="23">
        <v>41.4</v>
      </c>
      <c r="K909" s="24">
        <f t="shared" si="85"/>
        <v>11.5</v>
      </c>
      <c r="L909" s="24">
        <f>K909-K908</f>
        <v>-0.24999999999999822</v>
      </c>
      <c r="M909" s="25">
        <f>$C$5*L909</f>
        <v>-72.212499999999494</v>
      </c>
      <c r="N909" s="25">
        <f>(0.5*$C$9*$C$8*$C$7*K909^2)*-1</f>
        <v>-38.547891073733616</v>
      </c>
      <c r="O909" s="25">
        <f>M909-N909-C$17</f>
        <v>23.00776107373413</v>
      </c>
      <c r="P909" s="77">
        <f>O909*K909</f>
        <v>264.58925234794248</v>
      </c>
      <c r="Q909" s="81" t="str">
        <f>IF(L909&lt;0,"Braking","Not Braking")</f>
        <v>Braking</v>
      </c>
      <c r="R909" s="46">
        <f>(IF(L909&gt;0,(O909*((K909+K908)/2)),0)+R908)</f>
        <v>785787.92019153258</v>
      </c>
      <c r="S909" s="47">
        <f t="shared" si="86"/>
        <v>0.21827442227542571</v>
      </c>
      <c r="T909" s="56">
        <f>IF(L909&lt;0,((O909*((K909+K908)/2))+((N909*((K909+K908)/2))+C$17*((K909+K908)/2))),0)</f>
        <v>-839.47031249999395</v>
      </c>
      <c r="U909" s="57">
        <f>IF(L909&lt;0,((O909*((K909+K908)/2))+((N909*((K909+K908)/2))+C$17*((K909+K908)/2))),0)+U908</f>
        <v>-383903.71493055549</v>
      </c>
      <c r="V909" s="58">
        <f t="shared" si="87"/>
        <v>-0.10663992081404319</v>
      </c>
      <c r="W909" s="52">
        <f t="shared" si="84"/>
        <v>-192626.48546502978</v>
      </c>
      <c r="X909" s="53">
        <f t="shared" si="88"/>
        <v>-5.350735707361938E-2</v>
      </c>
      <c r="Y909" s="50">
        <f t="shared" si="83"/>
        <v>24.513800799849133</v>
      </c>
    </row>
    <row r="910" spans="7:25" x14ac:dyDescent="0.3">
      <c r="G910" s="38" t="s">
        <v>12</v>
      </c>
      <c r="H910" s="22">
        <v>318</v>
      </c>
      <c r="I910" s="22">
        <v>908</v>
      </c>
      <c r="J910" s="23">
        <v>41.3</v>
      </c>
      <c r="K910" s="24">
        <f t="shared" si="85"/>
        <v>11.472222222222221</v>
      </c>
      <c r="L910" s="24">
        <f>K910-K909</f>
        <v>-2.7777777777778567E-2</v>
      </c>
      <c r="M910" s="25">
        <f>$C$5*L910</f>
        <v>-8.0236111111113395</v>
      </c>
      <c r="N910" s="25">
        <f>(0.5*$C$9*$C$8*$C$7*K910^2)*-1</f>
        <v>-38.361894283155202</v>
      </c>
      <c r="O910" s="25">
        <f>M910-N910-C$17</f>
        <v>87.010653172043874</v>
      </c>
      <c r="P910" s="77">
        <f>O910*K910</f>
        <v>998.20554889039215</v>
      </c>
      <c r="Q910" s="81" t="str">
        <f>IF(L910&lt;0,"Braking","Not Braking")</f>
        <v>Braking</v>
      </c>
      <c r="R910" s="46">
        <f>(IF(L910&gt;0,(O910*((K910+K909)/2)),0)+R909)</f>
        <v>785787.92019153258</v>
      </c>
      <c r="S910" s="47">
        <f t="shared" si="86"/>
        <v>0.21827442227542571</v>
      </c>
      <c r="T910" s="56">
        <f>IF(L910&lt;0,((O910*((K910+K909)/2))+((N910*((K910+K909)/2))+C$17*((K910+K909)/2))),0)</f>
        <v>-92.160088734570536</v>
      </c>
      <c r="U910" s="57">
        <f>IF(L910&lt;0,((O910*((K910+K909)/2))+((N910*((K910+K909)/2))+C$17*((K910+K909)/2))),0)+U909</f>
        <v>-383995.87501929008</v>
      </c>
      <c r="V910" s="58">
        <f t="shared" si="87"/>
        <v>-0.10666552083869169</v>
      </c>
      <c r="W910" s="52">
        <f t="shared" si="84"/>
        <v>-192672.727460881</v>
      </c>
      <c r="X910" s="53">
        <f t="shared" si="88"/>
        <v>-5.3520202072466945E-2</v>
      </c>
      <c r="Y910" s="50">
        <f t="shared" si="83"/>
        <v>24.519685593272776</v>
      </c>
    </row>
    <row r="911" spans="7:25" x14ac:dyDescent="0.3">
      <c r="G911" s="38" t="s">
        <v>12</v>
      </c>
      <c r="H911" s="22">
        <v>319</v>
      </c>
      <c r="I911" s="22">
        <v>909</v>
      </c>
      <c r="J911" s="23">
        <v>42.1</v>
      </c>
      <c r="K911" s="24">
        <f t="shared" si="85"/>
        <v>11.694444444444445</v>
      </c>
      <c r="L911" s="24">
        <f>K911-K910</f>
        <v>0.22222222222222321</v>
      </c>
      <c r="M911" s="25">
        <f>$C$5*L911</f>
        <v>64.188888888889181</v>
      </c>
      <c r="N911" s="25">
        <f>(0.5*$C$9*$C$8*$C$7*K911^2)*-1</f>
        <v>-39.862463311860374</v>
      </c>
      <c r="O911" s="25">
        <f>M911-N911-C$17</f>
        <v>160.72372220074956</v>
      </c>
      <c r="P911" s="77">
        <f>O911*K911</f>
        <v>1879.5746401809879</v>
      </c>
      <c r="Q911" s="81" t="str">
        <f>IF(L911&lt;0,"Braking","Not Braking")</f>
        <v>Not Braking</v>
      </c>
      <c r="R911" s="46">
        <f>(IF(L911&gt;0,(O911*((K911+K910)/2)),0)+R910)</f>
        <v>787649.6366403579</v>
      </c>
      <c r="S911" s="47">
        <f t="shared" si="86"/>
        <v>0.21879156573343275</v>
      </c>
      <c r="T911" s="56">
        <f>IF(L911&lt;0,((O911*((K911+K910)/2))+((N911*((K911+K910)/2))+C$17*((K911+K910)/2))),0)</f>
        <v>0</v>
      </c>
      <c r="U911" s="57">
        <f>IF(L911&lt;0,((O911*((K911+K910)/2))+((N911*((K911+K910)/2))+C$17*((K911+K910)/2))),0)+U910</f>
        <v>-383995.87501929008</v>
      </c>
      <c r="V911" s="58">
        <f t="shared" si="87"/>
        <v>-0.10666552083869169</v>
      </c>
      <c r="W911" s="52">
        <f t="shared" si="84"/>
        <v>-192672.727460881</v>
      </c>
      <c r="X911" s="53">
        <f t="shared" si="88"/>
        <v>-5.3520202072466945E-2</v>
      </c>
      <c r="Y911" s="50">
        <f t="shared" ref="Y911:Y974" si="89">(X911/S911)*100*-1</f>
        <v>24.461729999991821</v>
      </c>
    </row>
    <row r="912" spans="7:25" x14ac:dyDescent="0.3">
      <c r="G912" s="38" t="s">
        <v>12</v>
      </c>
      <c r="H912" s="22">
        <v>320</v>
      </c>
      <c r="I912" s="22">
        <v>910</v>
      </c>
      <c r="J912" s="23">
        <v>44.7</v>
      </c>
      <c r="K912" s="24">
        <f t="shared" si="85"/>
        <v>12.416666666666668</v>
      </c>
      <c r="L912" s="24">
        <f>K912-K911</f>
        <v>0.72222222222222321</v>
      </c>
      <c r="M912" s="25">
        <f>$C$5*L912</f>
        <v>208.61388888888919</v>
      </c>
      <c r="N912" s="25">
        <f>(0.5*$C$9*$C$8*$C$7*K912^2)*-1</f>
        <v>-44.938129055238406</v>
      </c>
      <c r="O912" s="25">
        <f>M912-N912-C$17</f>
        <v>310.22438794412761</v>
      </c>
      <c r="P912" s="77">
        <f>O912*K912</f>
        <v>3851.9528169729183</v>
      </c>
      <c r="Q912" s="81" t="str">
        <f>IF(L912&lt;0,"Braking","Not Braking")</f>
        <v>Not Braking</v>
      </c>
      <c r="R912" s="46">
        <f>(IF(L912&gt;0,(O912*((K912+K911)/2)),0)+R911)</f>
        <v>791389.56398390653</v>
      </c>
      <c r="S912" s="47">
        <f t="shared" si="86"/>
        <v>0.21983043443997405</v>
      </c>
      <c r="T912" s="56">
        <f>IF(L912&lt;0,((O912*((K912+K911)/2))+((N912*((K912+K911)/2))+C$17*((K912+K911)/2))),0)</f>
        <v>0</v>
      </c>
      <c r="U912" s="57">
        <f>IF(L912&lt;0,((O912*((K912+K911)/2))+((N912*((K912+K911)/2))+C$17*((K912+K911)/2))),0)+U911</f>
        <v>-383995.87501929008</v>
      </c>
      <c r="V912" s="58">
        <f t="shared" si="87"/>
        <v>-0.10666552083869169</v>
      </c>
      <c r="W912" s="52">
        <f t="shared" si="84"/>
        <v>-192672.727460881</v>
      </c>
      <c r="X912" s="53">
        <f t="shared" si="88"/>
        <v>-5.3520202072466945E-2</v>
      </c>
      <c r="Y912" s="50">
        <f t="shared" si="89"/>
        <v>24.346129419619075</v>
      </c>
    </row>
    <row r="913" spans="7:25" x14ac:dyDescent="0.3">
      <c r="G913" s="38" t="s">
        <v>12</v>
      </c>
      <c r="H913" s="22">
        <v>321</v>
      </c>
      <c r="I913" s="22">
        <v>911</v>
      </c>
      <c r="J913" s="23">
        <v>48.4</v>
      </c>
      <c r="K913" s="24">
        <f t="shared" si="85"/>
        <v>13.444444444444443</v>
      </c>
      <c r="L913" s="24">
        <f>K913-K912</f>
        <v>1.027777777777775</v>
      </c>
      <c r="M913" s="25">
        <f>$C$5*L913</f>
        <v>296.87361111111034</v>
      </c>
      <c r="N913" s="25">
        <f>(0.5*$C$9*$C$8*$C$7*K913^2)*-1</f>
        <v>-52.685446401132701</v>
      </c>
      <c r="O913" s="25">
        <f>M913-N913-C$17</f>
        <v>406.23142751224304</v>
      </c>
      <c r="P913" s="77">
        <f>O913*K913</f>
        <v>5461.5558587757114</v>
      </c>
      <c r="Q913" s="81" t="str">
        <f>IF(L913&lt;0,"Braking","Not Braking")</f>
        <v>Not Braking</v>
      </c>
      <c r="R913" s="46">
        <f>(IF(L913&gt;0,(O913*((K913+K912)/2)),0)+R912)</f>
        <v>796642.36202576617</v>
      </c>
      <c r="S913" s="47">
        <f t="shared" si="86"/>
        <v>0.22128954500715728</v>
      </c>
      <c r="T913" s="56">
        <f>IF(L913&lt;0,((O913*((K913+K912)/2))+((N913*((K913+K912)/2))+C$17*((K913+K912)/2))),0)</f>
        <v>0</v>
      </c>
      <c r="U913" s="57">
        <f>IF(L913&lt;0,((O913*((K913+K912)/2))+((N913*((K913+K912)/2))+C$17*((K913+K912)/2))),0)+U912</f>
        <v>-383995.87501929008</v>
      </c>
      <c r="V913" s="58">
        <f t="shared" si="87"/>
        <v>-0.10666552083869169</v>
      </c>
      <c r="W913" s="52">
        <f t="shared" si="84"/>
        <v>-192672.727460881</v>
      </c>
      <c r="X913" s="53">
        <f t="shared" si="88"/>
        <v>-5.3520202072466945E-2</v>
      </c>
      <c r="Y913" s="50">
        <f t="shared" si="89"/>
        <v>24.18559903981723</v>
      </c>
    </row>
    <row r="914" spans="7:25" x14ac:dyDescent="0.3">
      <c r="G914" s="38" t="s">
        <v>12</v>
      </c>
      <c r="H914" s="22">
        <v>322</v>
      </c>
      <c r="I914" s="22">
        <v>912</v>
      </c>
      <c r="J914" s="23">
        <v>51.4</v>
      </c>
      <c r="K914" s="24">
        <f t="shared" si="85"/>
        <v>14.277777777777777</v>
      </c>
      <c r="L914" s="24">
        <f>K914-K913</f>
        <v>0.83333333333333393</v>
      </c>
      <c r="M914" s="25">
        <f>$C$5*L914</f>
        <v>240.70833333333351</v>
      </c>
      <c r="N914" s="25">
        <f>(0.5*$C$9*$C$8*$C$7*K914^2)*-1</f>
        <v>-59.419114974189164</v>
      </c>
      <c r="O914" s="25">
        <f>M914-N914-C$17</f>
        <v>356.79981830752268</v>
      </c>
      <c r="P914" s="77">
        <f>O914*K914</f>
        <v>5094.3085169462956</v>
      </c>
      <c r="Q914" s="81" t="str">
        <f>IF(L914&lt;0,"Braking","Not Braking")</f>
        <v>Not Braking</v>
      </c>
      <c r="R914" s="46">
        <f>(IF(L914&gt;0,(O914*((K914+K913)/2)),0)+R913)</f>
        <v>801588.00395175104</v>
      </c>
      <c r="S914" s="47">
        <f t="shared" si="86"/>
        <v>0.22266333443104197</v>
      </c>
      <c r="T914" s="56">
        <f>IF(L914&lt;0,((O914*((K914+K913)/2))+((N914*((K914+K913)/2))+C$17*((K914+K913)/2))),0)</f>
        <v>0</v>
      </c>
      <c r="U914" s="57">
        <f>IF(L914&lt;0,((O914*((K914+K913)/2))+((N914*((K914+K913)/2))+C$17*((K914+K913)/2))),0)+U913</f>
        <v>-383995.87501929008</v>
      </c>
      <c r="V914" s="58">
        <f t="shared" si="87"/>
        <v>-0.10666552083869169</v>
      </c>
      <c r="W914" s="52">
        <f t="shared" si="84"/>
        <v>-192672.727460881</v>
      </c>
      <c r="X914" s="53">
        <f t="shared" si="88"/>
        <v>-5.3520202072466945E-2</v>
      </c>
      <c r="Y914" s="50">
        <f t="shared" si="89"/>
        <v>24.036378602352222</v>
      </c>
    </row>
    <row r="915" spans="7:25" x14ac:dyDescent="0.3">
      <c r="G915" s="38" t="s">
        <v>12</v>
      </c>
      <c r="H915" s="22">
        <v>323</v>
      </c>
      <c r="I915" s="22">
        <v>913</v>
      </c>
      <c r="J915" s="23">
        <v>52.7</v>
      </c>
      <c r="K915" s="24">
        <f t="shared" si="85"/>
        <v>14.638888888888889</v>
      </c>
      <c r="L915" s="24">
        <f>K915-K914</f>
        <v>0.36111111111111249</v>
      </c>
      <c r="M915" s="25">
        <f>$C$5*L915</f>
        <v>104.30694444444485</v>
      </c>
      <c r="N915" s="25">
        <f>(0.5*$C$9*$C$8*$C$7*K915^2)*-1</f>
        <v>-62.462760157862292</v>
      </c>
      <c r="O915" s="25">
        <f>M915-N915-C$17</f>
        <v>223.44207460230714</v>
      </c>
      <c r="P915" s="77">
        <f>O915*K915</f>
        <v>3270.9437032059964</v>
      </c>
      <c r="Q915" s="81" t="str">
        <f>IF(L915&lt;0,"Braking","Not Braking")</f>
        <v>Not Braking</v>
      </c>
      <c r="R915" s="46">
        <f>(IF(L915&gt;0,(O915*((K915+K914)/2)),0)+R914)</f>
        <v>804818.60394704272</v>
      </c>
      <c r="S915" s="47">
        <f t="shared" si="86"/>
        <v>0.22356072331862298</v>
      </c>
      <c r="T915" s="56">
        <f>IF(L915&lt;0,((O915*((K915+K914)/2))+((N915*((K915+K914)/2))+C$17*((K915+K914)/2))),0)</f>
        <v>0</v>
      </c>
      <c r="U915" s="57">
        <f>IF(L915&lt;0,((O915*((K915+K914)/2))+((N915*((K915+K914)/2))+C$17*((K915+K914)/2))),0)+U914</f>
        <v>-383995.87501929008</v>
      </c>
      <c r="V915" s="58">
        <f t="shared" si="87"/>
        <v>-0.10666552083869169</v>
      </c>
      <c r="W915" s="52">
        <f t="shared" si="84"/>
        <v>-192672.727460881</v>
      </c>
      <c r="X915" s="53">
        <f t="shared" si="88"/>
        <v>-5.3520202072466945E-2</v>
      </c>
      <c r="Y915" s="50">
        <f t="shared" si="89"/>
        <v>23.939894842882996</v>
      </c>
    </row>
    <row r="916" spans="7:25" x14ac:dyDescent="0.3">
      <c r="G916" s="38" t="s">
        <v>12</v>
      </c>
      <c r="H916" s="22">
        <v>324</v>
      </c>
      <c r="I916" s="22">
        <v>914</v>
      </c>
      <c r="J916" s="23">
        <v>54</v>
      </c>
      <c r="K916" s="24">
        <f t="shared" si="85"/>
        <v>15</v>
      </c>
      <c r="L916" s="24">
        <f>K916-K915</f>
        <v>0.36111111111111072</v>
      </c>
      <c r="M916" s="25">
        <f>$C$5*L916</f>
        <v>104.30694444444434</v>
      </c>
      <c r="N916" s="25">
        <f>(0.5*$C$9*$C$8*$C$7*K916^2)*-1</f>
        <v>-65.582423376862494</v>
      </c>
      <c r="O916" s="25">
        <f>M916-N916-C$17</f>
        <v>226.56173782130685</v>
      </c>
      <c r="P916" s="77">
        <f>O916*K916</f>
        <v>3398.4260673196027</v>
      </c>
      <c r="Q916" s="81" t="str">
        <f>IF(L916&lt;0,"Braking","Not Braking")</f>
        <v>Not Braking</v>
      </c>
      <c r="R916" s="46">
        <f>(IF(L916&gt;0,(O916*((K916+K915)/2)),0)+R915)</f>
        <v>808176.1230339224</v>
      </c>
      <c r="S916" s="47">
        <f t="shared" si="86"/>
        <v>0.22449336750942289</v>
      </c>
      <c r="T916" s="56">
        <f>IF(L916&lt;0,((O916*((K916+K915)/2))+((N916*((K916+K915)/2))+C$17*((K916+K915)/2))),0)</f>
        <v>0</v>
      </c>
      <c r="U916" s="57">
        <f>IF(L916&lt;0,((O916*((K916+K915)/2))+((N916*((K916+K915)/2))+C$17*((K916+K915)/2))),0)+U915</f>
        <v>-383995.87501929008</v>
      </c>
      <c r="V916" s="58">
        <f t="shared" si="87"/>
        <v>-0.10666552083869169</v>
      </c>
      <c r="W916" s="52">
        <f t="shared" si="84"/>
        <v>-192672.727460881</v>
      </c>
      <c r="X916" s="53">
        <f t="shared" si="88"/>
        <v>-5.3520202072466945E-2</v>
      </c>
      <c r="Y916" s="50">
        <f t="shared" si="89"/>
        <v>23.840437989875351</v>
      </c>
    </row>
    <row r="917" spans="7:25" x14ac:dyDescent="0.3">
      <c r="G917" s="38" t="s">
        <v>12</v>
      </c>
      <c r="H917" s="22">
        <v>325</v>
      </c>
      <c r="I917" s="22">
        <v>915</v>
      </c>
      <c r="J917" s="23">
        <v>57</v>
      </c>
      <c r="K917" s="24">
        <f t="shared" si="85"/>
        <v>15.833333333333332</v>
      </c>
      <c r="L917" s="24">
        <f>K917-K916</f>
        <v>0.83333333333333215</v>
      </c>
      <c r="M917" s="25">
        <f>$C$5*L917</f>
        <v>240.708333333333</v>
      </c>
      <c r="N917" s="25">
        <f>(0.5*$C$9*$C$8*$C$7*K917^2)*-1</f>
        <v>-73.071774194590603</v>
      </c>
      <c r="O917" s="25">
        <f>M917-N917-C$17</f>
        <v>370.45247752792363</v>
      </c>
      <c r="P917" s="77">
        <f>O917*K917</f>
        <v>5865.4975608587902</v>
      </c>
      <c r="Q917" s="81" t="str">
        <f>IF(L917&lt;0,"Braking","Not Braking")</f>
        <v>Not Braking</v>
      </c>
      <c r="R917" s="46">
        <f>(IF(L917&gt;0,(O917*((K917+K916)/2)),0)+R916)</f>
        <v>813887.26539581118</v>
      </c>
      <c r="S917" s="47">
        <f t="shared" si="86"/>
        <v>0.22607979594328087</v>
      </c>
      <c r="T917" s="56">
        <f>IF(L917&lt;0,((O917*((K917+K916)/2))+((N917*((K917+K916)/2))+C$17*((K917+K916)/2))),0)</f>
        <v>0</v>
      </c>
      <c r="U917" s="57">
        <f>IF(L917&lt;0,((O917*((K917+K916)/2))+((N917*((K917+K916)/2))+C$17*((K917+K916)/2))),0)+U916</f>
        <v>-383995.87501929008</v>
      </c>
      <c r="V917" s="58">
        <f t="shared" si="87"/>
        <v>-0.10666552083869169</v>
      </c>
      <c r="W917" s="52">
        <f t="shared" si="84"/>
        <v>-192672.727460881</v>
      </c>
      <c r="X917" s="53">
        <f t="shared" si="88"/>
        <v>-5.3520202072466945E-2</v>
      </c>
      <c r="Y917" s="50">
        <f t="shared" si="89"/>
        <v>23.673146841433876</v>
      </c>
    </row>
    <row r="918" spans="7:25" x14ac:dyDescent="0.3">
      <c r="G918" s="38" t="s">
        <v>12</v>
      </c>
      <c r="H918" s="22">
        <v>326</v>
      </c>
      <c r="I918" s="22">
        <v>916</v>
      </c>
      <c r="J918" s="23">
        <v>58.1</v>
      </c>
      <c r="K918" s="24">
        <f t="shared" si="85"/>
        <v>16.138888888888889</v>
      </c>
      <c r="L918" s="24">
        <f>K918-K917</f>
        <v>0.30555555555555713</v>
      </c>
      <c r="M918" s="25">
        <f>$C$5*L918</f>
        <v>88.259722222222692</v>
      </c>
      <c r="N918" s="25">
        <f>(0.5*$C$9*$C$8*$C$7*K918^2)*-1</f>
        <v>-75.919301843337038</v>
      </c>
      <c r="O918" s="25">
        <f>M918-N918-C$17</f>
        <v>220.85139406555973</v>
      </c>
      <c r="P918" s="77">
        <f>O918*K918</f>
        <v>3564.2961097802836</v>
      </c>
      <c r="Q918" s="81" t="str">
        <f>IF(L918&lt;0,"Braking","Not Braking")</f>
        <v>Not Braking</v>
      </c>
      <c r="R918" s="46">
        <f>(IF(L918&gt;0,(O918*((K918+K917)/2)),0)+R917)</f>
        <v>817417.82032038702</v>
      </c>
      <c r="S918" s="47">
        <f t="shared" si="86"/>
        <v>0.22706050564455196</v>
      </c>
      <c r="T918" s="56">
        <f>IF(L918&lt;0,((O918*((K918+K917)/2))+((N918*((K918+K917)/2))+C$17*((K918+K917)/2))),0)</f>
        <v>0</v>
      </c>
      <c r="U918" s="57">
        <f>IF(L918&lt;0,((O918*((K918+K917)/2))+((N918*((K918+K917)/2))+C$17*((K918+K917)/2))),0)+U917</f>
        <v>-383995.87501929008</v>
      </c>
      <c r="V918" s="58">
        <f t="shared" si="87"/>
        <v>-0.10666552083869169</v>
      </c>
      <c r="W918" s="52">
        <f t="shared" si="84"/>
        <v>-192672.727460881</v>
      </c>
      <c r="X918" s="53">
        <f t="shared" si="88"/>
        <v>-5.3520202072466945E-2</v>
      </c>
      <c r="Y918" s="50">
        <f t="shared" si="89"/>
        <v>23.570898831807082</v>
      </c>
    </row>
    <row r="919" spans="7:25" x14ac:dyDescent="0.3">
      <c r="G919" s="38" t="s">
        <v>12</v>
      </c>
      <c r="H919" s="22">
        <v>327</v>
      </c>
      <c r="I919" s="22">
        <v>917</v>
      </c>
      <c r="J919" s="23">
        <v>59.2</v>
      </c>
      <c r="K919" s="24">
        <f t="shared" si="85"/>
        <v>16.444444444444446</v>
      </c>
      <c r="L919" s="24">
        <f>K919-K918</f>
        <v>0.30555555555555713</v>
      </c>
      <c r="M919" s="25">
        <f>$C$5*L919</f>
        <v>88.259722222222692</v>
      </c>
      <c r="N919" s="25">
        <f>(0.5*$C$9*$C$8*$C$7*K919^2)*-1</f>
        <v>-78.821256606134227</v>
      </c>
      <c r="O919" s="25">
        <f>M919-N919-C$17</f>
        <v>223.75334882835693</v>
      </c>
      <c r="P919" s="77">
        <f>O919*K919</f>
        <v>3679.4995140663145</v>
      </c>
      <c r="Q919" s="81" t="str">
        <f>IF(L919&lt;0,"Braking","Not Braking")</f>
        <v>Not Braking</v>
      </c>
      <c r="R919" s="46">
        <f>(IF(L919&gt;0,(O919*((K919+K918)/2)),0)+R918)</f>
        <v>821063.13529504905</v>
      </c>
      <c r="S919" s="47">
        <f t="shared" si="86"/>
        <v>0.22807309313751362</v>
      </c>
      <c r="T919" s="56">
        <f>IF(L919&lt;0,((O919*((K919+K918)/2))+((N919*((K919+K918)/2))+C$17*((K919+K918)/2))),0)</f>
        <v>0</v>
      </c>
      <c r="U919" s="57">
        <f>IF(L919&lt;0,((O919*((K919+K918)/2))+((N919*((K919+K918)/2))+C$17*((K919+K918)/2))),0)+U918</f>
        <v>-383995.87501929008</v>
      </c>
      <c r="V919" s="58">
        <f t="shared" si="87"/>
        <v>-0.10666552083869169</v>
      </c>
      <c r="W919" s="52">
        <f t="shared" si="84"/>
        <v>-192672.727460881</v>
      </c>
      <c r="X919" s="53">
        <f t="shared" si="88"/>
        <v>-5.3520202072466945E-2</v>
      </c>
      <c r="Y919" s="50">
        <f t="shared" si="89"/>
        <v>23.46624993602277</v>
      </c>
    </row>
    <row r="920" spans="7:25" x14ac:dyDescent="0.3">
      <c r="G920" s="38" t="s">
        <v>12</v>
      </c>
      <c r="H920" s="22">
        <v>328</v>
      </c>
      <c r="I920" s="22">
        <v>918</v>
      </c>
      <c r="J920" s="23">
        <v>59</v>
      </c>
      <c r="K920" s="24">
        <f t="shared" si="85"/>
        <v>16.388888888888889</v>
      </c>
      <c r="L920" s="24">
        <f>K920-K919</f>
        <v>-5.5555555555557135E-2</v>
      </c>
      <c r="M920" s="25">
        <f>$C$5*L920</f>
        <v>-16.047222222222679</v>
      </c>
      <c r="N920" s="25">
        <f>(0.5*$C$9*$C$8*$C$7*K920^2)*-1</f>
        <v>-78.289580169704493</v>
      </c>
      <c r="O920" s="25">
        <f>M920-N920-C$17</f>
        <v>118.91472794748182</v>
      </c>
      <c r="P920" s="77">
        <f>O920*K920</f>
        <v>1948.8802635837299</v>
      </c>
      <c r="Q920" s="81" t="str">
        <f>IF(L920&lt;0,"Braking","Not Braking")</f>
        <v>Braking</v>
      </c>
      <c r="R920" s="46">
        <f>(IF(L920&gt;0,(O920*((K920+K919)/2)),0)+R919)</f>
        <v>821063.13529504905</v>
      </c>
      <c r="S920" s="47">
        <f t="shared" si="86"/>
        <v>0.22807309313751362</v>
      </c>
      <c r="T920" s="56">
        <f>IF(L920&lt;0,((O920*((K920+K919)/2))+((N920*((K920+K919)/2))+C$17*((K920+K919)/2))),0)</f>
        <v>-263.44189814815536</v>
      </c>
      <c r="U920" s="57">
        <f>IF(L920&lt;0,((O920*((K920+K919)/2))+((N920*((K920+K919)/2))+C$17*((K920+K919)/2))),0)+U919</f>
        <v>-384259.31691743823</v>
      </c>
      <c r="V920" s="58">
        <f t="shared" si="87"/>
        <v>-0.10673869914373284</v>
      </c>
      <c r="W920" s="52">
        <f t="shared" si="84"/>
        <v>-192804.91135228641</v>
      </c>
      <c r="X920" s="53">
        <f t="shared" si="88"/>
        <v>-5.3556919820079554E-2</v>
      </c>
      <c r="Y920" s="50">
        <f t="shared" si="89"/>
        <v>23.482349050174072</v>
      </c>
    </row>
    <row r="921" spans="7:25" x14ac:dyDescent="0.3">
      <c r="G921" s="38" t="s">
        <v>12</v>
      </c>
      <c r="H921" s="22">
        <v>329</v>
      </c>
      <c r="I921" s="22">
        <v>919</v>
      </c>
      <c r="J921" s="23">
        <v>59.1</v>
      </c>
      <c r="K921" s="24">
        <f t="shared" si="85"/>
        <v>16.416666666666668</v>
      </c>
      <c r="L921" s="24">
        <f>K921-K920</f>
        <v>2.7777777777778567E-2</v>
      </c>
      <c r="M921" s="25">
        <f>$C$5*L921</f>
        <v>8.0236111111113395</v>
      </c>
      <c r="N921" s="25">
        <f>(0.5*$C$9*$C$8*$C$7*K921^2)*-1</f>
        <v>-78.5551934824894</v>
      </c>
      <c r="O921" s="25">
        <f>M921-N921-C$17</f>
        <v>143.25117459360075</v>
      </c>
      <c r="P921" s="77">
        <f>O921*K921</f>
        <v>2351.7067829116127</v>
      </c>
      <c r="Q921" s="81" t="str">
        <f>IF(L921&lt;0,"Braking","Not Braking")</f>
        <v>Not Braking</v>
      </c>
      <c r="R921" s="46">
        <f>(IF(L921&gt;0,(O921*((K921+K920)/2)),0)+R920)</f>
        <v>823412.85247831349</v>
      </c>
      <c r="S921" s="47">
        <f t="shared" si="86"/>
        <v>0.22872579235508708</v>
      </c>
      <c r="T921" s="56">
        <f>IF(L921&lt;0,((O921*((K921+K920)/2))+((N921*((K921+K920)/2))+C$17*((K921+K920)/2))),0)</f>
        <v>0</v>
      </c>
      <c r="U921" s="57">
        <f>IF(L921&lt;0,((O921*((K921+K920)/2))+((N921*((K921+K920)/2))+C$17*((K921+K920)/2))),0)+U920</f>
        <v>-384259.31691743823</v>
      </c>
      <c r="V921" s="58">
        <f t="shared" si="87"/>
        <v>-0.10673869914373284</v>
      </c>
      <c r="W921" s="52">
        <f t="shared" si="84"/>
        <v>-192804.91135228641</v>
      </c>
      <c r="X921" s="53">
        <f t="shared" si="88"/>
        <v>-5.3556919820079554E-2</v>
      </c>
      <c r="Y921" s="50">
        <f t="shared" si="89"/>
        <v>23.415339069821524</v>
      </c>
    </row>
    <row r="922" spans="7:25" x14ac:dyDescent="0.3">
      <c r="G922" s="38" t="s">
        <v>12</v>
      </c>
      <c r="H922" s="22">
        <v>330</v>
      </c>
      <c r="I922" s="22">
        <v>920</v>
      </c>
      <c r="J922" s="23">
        <v>59.5</v>
      </c>
      <c r="K922" s="24">
        <f t="shared" si="85"/>
        <v>16.527777777777779</v>
      </c>
      <c r="L922" s="24">
        <f>K922-K921</f>
        <v>0.11111111111111072</v>
      </c>
      <c r="M922" s="25">
        <f>$C$5*L922</f>
        <v>32.094444444444335</v>
      </c>
      <c r="N922" s="25">
        <f>(0.5*$C$9*$C$8*$C$7*K922^2)*-1</f>
        <v>-79.622144842228209</v>
      </c>
      <c r="O922" s="25">
        <f>M922-N922-C$17</f>
        <v>168.38895928667256</v>
      </c>
      <c r="P922" s="77">
        <f>O922*K922</f>
        <v>2783.0952993213937</v>
      </c>
      <c r="Q922" s="81" t="str">
        <f>IF(L922&lt;0,"Braking","Not Braking")</f>
        <v>Not Braking</v>
      </c>
      <c r="R922" s="46">
        <f>(IF(L922&gt;0,(O922*((K922+K921)/2)),0)+R921)</f>
        <v>826186.59283545229</v>
      </c>
      <c r="S922" s="47">
        <f t="shared" si="86"/>
        <v>0.22949627578762563</v>
      </c>
      <c r="T922" s="56">
        <f>IF(L922&lt;0,((O922*((K922+K921)/2))+((N922*((K922+K921)/2))+C$17*((K922+K921)/2))),0)</f>
        <v>0</v>
      </c>
      <c r="U922" s="57">
        <f>IF(L922&lt;0,((O922*((K922+K921)/2))+((N922*((K922+K921)/2))+C$17*((K922+K921)/2))),0)+U921</f>
        <v>-384259.31691743823</v>
      </c>
      <c r="V922" s="58">
        <f t="shared" si="87"/>
        <v>-0.10673869914373284</v>
      </c>
      <c r="W922" s="52">
        <f t="shared" si="84"/>
        <v>-192804.91135228641</v>
      </c>
      <c r="X922" s="53">
        <f t="shared" si="88"/>
        <v>-5.3556919820079554E-2</v>
      </c>
      <c r="Y922" s="50">
        <f t="shared" si="89"/>
        <v>23.336727202336295</v>
      </c>
    </row>
    <row r="923" spans="7:25" x14ac:dyDescent="0.3">
      <c r="G923" s="38" t="s">
        <v>12</v>
      </c>
      <c r="H923" s="22">
        <v>331</v>
      </c>
      <c r="I923" s="22">
        <v>921</v>
      </c>
      <c r="J923" s="23">
        <v>60.5</v>
      </c>
      <c r="K923" s="24">
        <f t="shared" si="85"/>
        <v>16.805555555555554</v>
      </c>
      <c r="L923" s="24">
        <f>K923-K922</f>
        <v>0.27777777777777501</v>
      </c>
      <c r="M923" s="25">
        <f>$C$5*L923</f>
        <v>80.236111111110318</v>
      </c>
      <c r="N923" s="25">
        <f>(0.5*$C$9*$C$8*$C$7*K923^2)*-1</f>
        <v>-82.321010001769849</v>
      </c>
      <c r="O923" s="25">
        <f>M923-N923-C$17</f>
        <v>219.22949111288017</v>
      </c>
      <c r="P923" s="77">
        <f>O923*K923</f>
        <v>3684.2733923136802</v>
      </c>
      <c r="Q923" s="81" t="str">
        <f>IF(L923&lt;0,"Braking","Not Braking")</f>
        <v>Not Braking</v>
      </c>
      <c r="R923" s="46">
        <f>(IF(L923&gt;0,(O923*((K923+K922)/2)),0)+R922)</f>
        <v>829840.41768733365</v>
      </c>
      <c r="S923" s="47">
        <f t="shared" si="86"/>
        <v>0.23051122713537045</v>
      </c>
      <c r="T923" s="56">
        <f>IF(L923&lt;0,((O923*((K923+K922)/2))+((N923*((K923+K922)/2))+C$17*((K923+K922)/2))),0)</f>
        <v>0</v>
      </c>
      <c r="U923" s="57">
        <f>IF(L923&lt;0,((O923*((K923+K922)/2))+((N923*((K923+K922)/2))+C$17*((K923+K922)/2))),0)+U922</f>
        <v>-384259.31691743823</v>
      </c>
      <c r="V923" s="58">
        <f t="shared" si="87"/>
        <v>-0.10673869914373284</v>
      </c>
      <c r="W923" s="52">
        <f t="shared" si="84"/>
        <v>-192804.91135228641</v>
      </c>
      <c r="X923" s="53">
        <f t="shared" si="88"/>
        <v>-5.3556919820079554E-2</v>
      </c>
      <c r="Y923" s="50">
        <f t="shared" si="89"/>
        <v>23.233974538093808</v>
      </c>
    </row>
    <row r="924" spans="7:25" x14ac:dyDescent="0.3">
      <c r="G924" s="38" t="s">
        <v>12</v>
      </c>
      <c r="H924" s="22">
        <v>332</v>
      </c>
      <c r="I924" s="22">
        <v>922</v>
      </c>
      <c r="J924" s="23">
        <v>62.3</v>
      </c>
      <c r="K924" s="24">
        <f t="shared" si="85"/>
        <v>17.305555555555554</v>
      </c>
      <c r="L924" s="24">
        <f>K924-K923</f>
        <v>0.5</v>
      </c>
      <c r="M924" s="25">
        <f>$C$5*L924</f>
        <v>144.42500000000001</v>
      </c>
      <c r="N924" s="25">
        <f>(0.5*$C$9*$C$8*$C$7*K924^2)*-1</f>
        <v>-87.292319625645604</v>
      </c>
      <c r="O924" s="25">
        <f>M924-N924-C$17</f>
        <v>288.38968962564564</v>
      </c>
      <c r="P924" s="77">
        <f>O924*K924</f>
        <v>4990.7437954660336</v>
      </c>
      <c r="Q924" s="81" t="str">
        <f>IF(L924&lt;0,"Braking","Not Braking")</f>
        <v>Not Braking</v>
      </c>
      <c r="R924" s="46">
        <f>(IF(L924&gt;0,(O924*((K924+K923)/2)),0)+R923)</f>
        <v>834759.06406039326</v>
      </c>
      <c r="S924" s="47">
        <f t="shared" si="86"/>
        <v>0.23187751779455368</v>
      </c>
      <c r="T924" s="56">
        <f>IF(L924&lt;0,((O924*((K924+K923)/2))+((N924*((K924+K923)/2))+C$17*((K924+K923)/2))),0)</f>
        <v>0</v>
      </c>
      <c r="U924" s="57">
        <f>IF(L924&lt;0,((O924*((K924+K923)/2))+((N924*((K924+K923)/2))+C$17*((K924+K923)/2))),0)+U923</f>
        <v>-384259.31691743823</v>
      </c>
      <c r="V924" s="58">
        <f t="shared" si="87"/>
        <v>-0.10673869914373284</v>
      </c>
      <c r="W924" s="52">
        <f t="shared" si="84"/>
        <v>-192804.91135228641</v>
      </c>
      <c r="X924" s="53">
        <f t="shared" si="88"/>
        <v>-5.3556919820079554E-2</v>
      </c>
      <c r="Y924" s="50">
        <f t="shared" si="89"/>
        <v>23.097073114061729</v>
      </c>
    </row>
    <row r="925" spans="7:25" x14ac:dyDescent="0.3">
      <c r="G925" s="38" t="s">
        <v>12</v>
      </c>
      <c r="H925" s="22">
        <v>333</v>
      </c>
      <c r="I925" s="22">
        <v>923</v>
      </c>
      <c r="J925" s="23">
        <v>63.9</v>
      </c>
      <c r="K925" s="24">
        <f t="shared" si="85"/>
        <v>17.75</v>
      </c>
      <c r="L925" s="24">
        <f>K925-K924</f>
        <v>0.44444444444444642</v>
      </c>
      <c r="M925" s="25">
        <f>$C$5*L925</f>
        <v>128.37777777777836</v>
      </c>
      <c r="N925" s="25">
        <f>(0.5*$C$9*$C$8*$C$7*K925^2)*-1</f>
        <v>-91.833610067434392</v>
      </c>
      <c r="O925" s="25">
        <f>M925-N925-C$17</f>
        <v>276.88375784521276</v>
      </c>
      <c r="P925" s="77">
        <f>O925*K925</f>
        <v>4914.6867017525265</v>
      </c>
      <c r="Q925" s="81" t="str">
        <f>IF(L925&lt;0,"Braking","Not Braking")</f>
        <v>Not Braking</v>
      </c>
      <c r="R925" s="46">
        <f>(IF(L925&gt;0,(O925*((K925+K924)/2)),0)+R924)</f>
        <v>839612.22103818017</v>
      </c>
      <c r="S925" s="47">
        <f t="shared" si="86"/>
        <v>0.23322561695505004</v>
      </c>
      <c r="T925" s="56">
        <f>IF(L925&lt;0,((O925*((K925+K924)/2))+((N925*((K925+K924)/2))+C$17*((K925+K924)/2))),0)</f>
        <v>0</v>
      </c>
      <c r="U925" s="57">
        <f>IF(L925&lt;0,((O925*((K925+K924)/2))+((N925*((K925+K924)/2))+C$17*((K925+K924)/2))),0)+U924</f>
        <v>-384259.31691743823</v>
      </c>
      <c r="V925" s="58">
        <f t="shared" si="87"/>
        <v>-0.10673869914373284</v>
      </c>
      <c r="W925" s="52">
        <f t="shared" si="84"/>
        <v>-192804.91135228641</v>
      </c>
      <c r="X925" s="53">
        <f t="shared" si="88"/>
        <v>-5.3556919820079554E-2</v>
      </c>
      <c r="Y925" s="50">
        <f t="shared" si="89"/>
        <v>22.963566575279621</v>
      </c>
    </row>
    <row r="926" spans="7:25" x14ac:dyDescent="0.3">
      <c r="G926" s="38" t="s">
        <v>12</v>
      </c>
      <c r="H926" s="22">
        <v>334</v>
      </c>
      <c r="I926" s="22">
        <v>924</v>
      </c>
      <c r="J926" s="23">
        <v>65.099999999999994</v>
      </c>
      <c r="K926" s="24">
        <f t="shared" si="85"/>
        <v>18.083333333333332</v>
      </c>
      <c r="L926" s="24">
        <f>K926-K925</f>
        <v>0.33333333333333215</v>
      </c>
      <c r="M926" s="25">
        <f>$C$5*L926</f>
        <v>96.283333333333005</v>
      </c>
      <c r="N926" s="25">
        <f>(0.5*$C$9*$C$8*$C$7*K926^2)*-1</f>
        <v>-95.315146123243125</v>
      </c>
      <c r="O926" s="25">
        <f>M926-N926-C$17</f>
        <v>248.27084945657612</v>
      </c>
      <c r="P926" s="77">
        <f>O926*K926</f>
        <v>4489.5645276730847</v>
      </c>
      <c r="Q926" s="81" t="str">
        <f>IF(L926&lt;0,"Braking","Not Braking")</f>
        <v>Not Braking</v>
      </c>
      <c r="R926" s="46">
        <f>(IF(L926&gt;0,(O926*((K926+K925)/2)),0)+R925)</f>
        <v>844060.40709094377</v>
      </c>
      <c r="S926" s="47">
        <f t="shared" si="86"/>
        <v>0.23446122419192883</v>
      </c>
      <c r="T926" s="56">
        <f>IF(L926&lt;0,((O926*((K926+K925)/2))+((N926*((K926+K925)/2))+C$17*((K926+K925)/2))),0)</f>
        <v>0</v>
      </c>
      <c r="U926" s="57">
        <f>IF(L926&lt;0,((O926*((K926+K925)/2))+((N926*((K926+K925)/2))+C$17*((K926+K925)/2))),0)+U925</f>
        <v>-384259.31691743823</v>
      </c>
      <c r="V926" s="58">
        <f t="shared" si="87"/>
        <v>-0.10673869914373284</v>
      </c>
      <c r="W926" s="52">
        <f t="shared" si="84"/>
        <v>-192804.91135228641</v>
      </c>
      <c r="X926" s="53">
        <f t="shared" si="88"/>
        <v>-5.3556919820079554E-2</v>
      </c>
      <c r="Y926" s="50">
        <f t="shared" si="89"/>
        <v>22.842548913861389</v>
      </c>
    </row>
    <row r="927" spans="7:25" x14ac:dyDescent="0.3">
      <c r="G927" s="38" t="s">
        <v>12</v>
      </c>
      <c r="H927" s="22">
        <v>335</v>
      </c>
      <c r="I927" s="22">
        <v>925</v>
      </c>
      <c r="J927" s="23">
        <v>64.099999999999994</v>
      </c>
      <c r="K927" s="24">
        <f t="shared" si="85"/>
        <v>17.805555555555554</v>
      </c>
      <c r="L927" s="24">
        <f>K927-K926</f>
        <v>-0.27777777777777857</v>
      </c>
      <c r="M927" s="25">
        <f>$C$5*L927</f>
        <v>-80.236111111111342</v>
      </c>
      <c r="N927" s="25">
        <f>(0.5*$C$9*$C$8*$C$7*K927^2)*-1</f>
        <v>-92.409367968136593</v>
      </c>
      <c r="O927" s="25">
        <f>M927-N927-C$17</f>
        <v>68.845626857025252</v>
      </c>
      <c r="P927" s="77">
        <f>O927*K927</f>
        <v>1225.8346337598107</v>
      </c>
      <c r="Q927" s="81" t="str">
        <f>IF(L927&lt;0,"Braking","Not Braking")</f>
        <v>Braking</v>
      </c>
      <c r="R927" s="46">
        <f>(IF(L927&gt;0,(O927*((K927+K926)/2)),0)+R926)</f>
        <v>844060.40709094377</v>
      </c>
      <c r="S927" s="47">
        <f t="shared" si="86"/>
        <v>0.23446122419192883</v>
      </c>
      <c r="T927" s="56">
        <f>IF(L927&lt;0,((O927*((K927+K926)/2))+((N927*((K927+K926)/2))+C$17*((K927+K926)/2))),0)</f>
        <v>-1439.7924382716092</v>
      </c>
      <c r="U927" s="57">
        <f>IF(L927&lt;0,((O927*((K927+K926)/2))+((N927*((K927+K926)/2))+C$17*((K927+K926)/2))),0)+U926</f>
        <v>-385699.10935570986</v>
      </c>
      <c r="V927" s="58">
        <f t="shared" si="87"/>
        <v>-0.10713864148769718</v>
      </c>
      <c r="W927" s="52">
        <f t="shared" si="84"/>
        <v>-193527.33769617722</v>
      </c>
      <c r="X927" s="53">
        <f t="shared" si="88"/>
        <v>-5.3757593804493672E-2</v>
      </c>
      <c r="Y927" s="50">
        <f t="shared" si="89"/>
        <v>22.928138326398894</v>
      </c>
    </row>
    <row r="928" spans="7:25" x14ac:dyDescent="0.3">
      <c r="G928" s="38" t="s">
        <v>12</v>
      </c>
      <c r="H928" s="22">
        <v>336</v>
      </c>
      <c r="I928" s="22">
        <v>926</v>
      </c>
      <c r="J928" s="23">
        <v>62.7</v>
      </c>
      <c r="K928" s="24">
        <f t="shared" si="85"/>
        <v>17.416666666666668</v>
      </c>
      <c r="L928" s="24">
        <f>K928-K927</f>
        <v>-0.38888888888888573</v>
      </c>
      <c r="M928" s="25">
        <f>$C$5*L928</f>
        <v>-112.33055555555465</v>
      </c>
      <c r="N928" s="25">
        <f>(0.5*$C$9*$C$8*$C$7*K928^2)*-1</f>
        <v>-88.416846775454658</v>
      </c>
      <c r="O928" s="25">
        <f>M928-N928-C$17</f>
        <v>32.758661219900013</v>
      </c>
      <c r="P928" s="77">
        <f>O928*K928</f>
        <v>570.54668291325856</v>
      </c>
      <c r="Q928" s="81" t="str">
        <f>IF(L928&lt;0,"Braking","Not Braking")</f>
        <v>Braking</v>
      </c>
      <c r="R928" s="46">
        <f>(IF(L928&gt;0,(O928*((K928+K927)/2)),0)+R927)</f>
        <v>844060.40709094377</v>
      </c>
      <c r="S928" s="47">
        <f t="shared" si="86"/>
        <v>0.23446122419192883</v>
      </c>
      <c r="T928" s="56">
        <f>IF(L928&lt;0,((O928*((K928+K927)/2))+((N928*((K928+K927)/2))+C$17*((K928+K927)/2))),0)</f>
        <v>-1978.2658950617124</v>
      </c>
      <c r="U928" s="57">
        <f>IF(L928&lt;0,((O928*((K928+K927)/2))+((N928*((K928+K927)/2))+C$17*((K928+K927)/2))),0)+U927</f>
        <v>-387677.37525077158</v>
      </c>
      <c r="V928" s="58">
        <f t="shared" si="87"/>
        <v>-0.107688159791881</v>
      </c>
      <c r="W928" s="52">
        <f t="shared" si="84"/>
        <v>-194519.94701945505</v>
      </c>
      <c r="X928" s="53">
        <f t="shared" si="88"/>
        <v>-5.4033318616515294E-2</v>
      </c>
      <c r="Y928" s="50">
        <f t="shared" si="89"/>
        <v>23.045737649260023</v>
      </c>
    </row>
    <row r="929" spans="7:25" x14ac:dyDescent="0.3">
      <c r="G929" s="38" t="s">
        <v>12</v>
      </c>
      <c r="H929" s="22">
        <v>337</v>
      </c>
      <c r="I929" s="22">
        <v>927</v>
      </c>
      <c r="J929" s="23">
        <v>62</v>
      </c>
      <c r="K929" s="24">
        <f t="shared" si="85"/>
        <v>17.222222222222221</v>
      </c>
      <c r="L929" s="24">
        <f>K929-K928</f>
        <v>-0.19444444444444642</v>
      </c>
      <c r="M929" s="25">
        <f>$C$5*L929</f>
        <v>-56.16527777777835</v>
      </c>
      <c r="N929" s="25">
        <f>(0.5*$C$9*$C$8*$C$7*K929^2)*-1</f>
        <v>-86.453647277318041</v>
      </c>
      <c r="O929" s="25">
        <f>M929-N929-C$17</f>
        <v>86.960739499539699</v>
      </c>
      <c r="P929" s="77">
        <f>O929*K929</f>
        <v>1497.6571802698502</v>
      </c>
      <c r="Q929" s="81" t="str">
        <f>IF(L929&lt;0,"Braking","Not Braking")</f>
        <v>Braking</v>
      </c>
      <c r="R929" s="46">
        <f>(IF(L929&gt;0,(O929*((K929+K928)/2)),0)+R928)</f>
        <v>844060.40709094377</v>
      </c>
      <c r="S929" s="47">
        <f t="shared" si="86"/>
        <v>0.23446122419192883</v>
      </c>
      <c r="T929" s="56">
        <f>IF(L929&lt;0,((O929*((K929+K928)/2))+((N929*((K929+K928)/2))+C$17*((K929+K928)/2))),0)</f>
        <v>-972.75140817902206</v>
      </c>
      <c r="U929" s="57">
        <f>IF(L929&lt;0,((O929*((K929+K928)/2))+((N929*((K929+K928)/2))+C$17*((K929+K928)/2))),0)+U928</f>
        <v>-388650.12665895058</v>
      </c>
      <c r="V929" s="58">
        <f t="shared" si="87"/>
        <v>-0.10795836851637516</v>
      </c>
      <c r="W929" s="52">
        <f t="shared" si="84"/>
        <v>-195008.03212439493</v>
      </c>
      <c r="X929" s="53">
        <f t="shared" si="88"/>
        <v>-5.4168897812331925E-2</v>
      </c>
      <c r="Y929" s="50">
        <f t="shared" si="89"/>
        <v>23.103563499263114</v>
      </c>
    </row>
    <row r="930" spans="7:25" x14ac:dyDescent="0.3">
      <c r="G930" s="38" t="s">
        <v>12</v>
      </c>
      <c r="H930" s="22">
        <v>338</v>
      </c>
      <c r="I930" s="22">
        <v>928</v>
      </c>
      <c r="J930" s="23">
        <v>61.3</v>
      </c>
      <c r="K930" s="24">
        <f t="shared" si="85"/>
        <v>17.027777777777775</v>
      </c>
      <c r="L930" s="24">
        <f>K930-K929</f>
        <v>-0.19444444444444642</v>
      </c>
      <c r="M930" s="25">
        <f>$C$5*L930</f>
        <v>-56.16527777777835</v>
      </c>
      <c r="N930" s="25">
        <f>(0.5*$C$9*$C$8*$C$7*K930^2)*-1</f>
        <v>-84.51248851131767</v>
      </c>
      <c r="O930" s="25">
        <f>M930-N930-C$17</f>
        <v>85.019580733539328</v>
      </c>
      <c r="P930" s="77">
        <f>O930*K930</f>
        <v>1447.6945274905445</v>
      </c>
      <c r="Q930" s="81" t="str">
        <f>IF(L930&lt;0,"Braking","Not Braking")</f>
        <v>Braking</v>
      </c>
      <c r="R930" s="46">
        <f>(IF(L930&gt;0,(O930*((K930+K929)/2)),0)+R929)</f>
        <v>844060.40709094377</v>
      </c>
      <c r="S930" s="47">
        <f t="shared" si="86"/>
        <v>0.23446122419192883</v>
      </c>
      <c r="T930" s="56">
        <f>IF(L930&lt;0,((O930*((K930+K929)/2))+((N930*((K930+K929)/2))+C$17*((K930+K929)/2))),0)</f>
        <v>-961.8303819444543</v>
      </c>
      <c r="U930" s="57">
        <f>IF(L930&lt;0,((O930*((K930+K929)/2))+((N930*((K930+K929)/2))+C$17*((K930+K929)/2))),0)+U929</f>
        <v>-389611.95704089501</v>
      </c>
      <c r="V930" s="58">
        <f t="shared" si="87"/>
        <v>-0.10822554362247083</v>
      </c>
      <c r="W930" s="52">
        <f t="shared" si="84"/>
        <v>-195490.63752486874</v>
      </c>
      <c r="X930" s="53">
        <f t="shared" si="88"/>
        <v>-5.4302954868019095E-2</v>
      </c>
      <c r="Y930" s="50">
        <f t="shared" si="89"/>
        <v>23.160740141647882</v>
      </c>
    </row>
    <row r="931" spans="7:25" x14ac:dyDescent="0.3">
      <c r="G931" s="38" t="s">
        <v>12</v>
      </c>
      <c r="H931" s="22">
        <v>339</v>
      </c>
      <c r="I931" s="22">
        <v>929</v>
      </c>
      <c r="J931" s="23">
        <v>60.9</v>
      </c>
      <c r="K931" s="24">
        <f t="shared" si="85"/>
        <v>16.916666666666664</v>
      </c>
      <c r="L931" s="24">
        <f>K931-K930</f>
        <v>-0.11111111111111072</v>
      </c>
      <c r="M931" s="25">
        <f>$C$5*L931</f>
        <v>-32.094444444444335</v>
      </c>
      <c r="N931" s="25">
        <f>(0.5*$C$9*$C$8*$C$7*K931^2)*-1</f>
        <v>-83.413150769664369</v>
      </c>
      <c r="O931" s="25">
        <f>M931-N931-C$17</f>
        <v>107.99107632522004</v>
      </c>
      <c r="P931" s="77">
        <f>O931*K931</f>
        <v>1826.8490411683053</v>
      </c>
      <c r="Q931" s="81" t="str">
        <f>IF(L931&lt;0,"Braking","Not Braking")</f>
        <v>Braking</v>
      </c>
      <c r="R931" s="46">
        <f>(IF(L931&gt;0,(O931*((K931+K930)/2)),0)+R930)</f>
        <v>844060.40709094377</v>
      </c>
      <c r="S931" s="47">
        <f t="shared" si="86"/>
        <v>0.23446122419192883</v>
      </c>
      <c r="T931" s="56">
        <f>IF(L931&lt;0,((O931*((K931+K930)/2))+((N931*((K931+K930)/2))+C$17*((K931+K930)/2))),0)</f>
        <v>-544.71404320987472</v>
      </c>
      <c r="U931" s="57">
        <f>IF(L931&lt;0,((O931*((K931+K930)/2))+((N931*((K931+K930)/2))+C$17*((K931+K930)/2))),0)+U930</f>
        <v>-390156.67108410486</v>
      </c>
      <c r="V931" s="58">
        <f t="shared" si="87"/>
        <v>-0.10837685307891802</v>
      </c>
      <c r="W931" s="52">
        <f t="shared" si="84"/>
        <v>-195763.95176395067</v>
      </c>
      <c r="X931" s="53">
        <f t="shared" si="88"/>
        <v>-5.4378875489986295E-2</v>
      </c>
      <c r="Y931" s="50">
        <f t="shared" si="89"/>
        <v>23.193121027753403</v>
      </c>
    </row>
    <row r="932" spans="7:25" x14ac:dyDescent="0.3">
      <c r="G932" s="38" t="s">
        <v>12</v>
      </c>
      <c r="H932" s="22">
        <v>340</v>
      </c>
      <c r="I932" s="22">
        <v>930</v>
      </c>
      <c r="J932" s="23">
        <v>60.5</v>
      </c>
      <c r="K932" s="24">
        <f t="shared" si="85"/>
        <v>16.805555555555554</v>
      </c>
      <c r="L932" s="24">
        <f>K932-K931</f>
        <v>-0.11111111111111072</v>
      </c>
      <c r="M932" s="25">
        <f>$C$5*L932</f>
        <v>-32.094444444444335</v>
      </c>
      <c r="N932" s="25">
        <f>(0.5*$C$9*$C$8*$C$7*K932^2)*-1</f>
        <v>-82.321010001769849</v>
      </c>
      <c r="O932" s="25">
        <f>M932-N932-C$17</f>
        <v>106.89893555732553</v>
      </c>
      <c r="P932" s="77">
        <f>O932*K932</f>
        <v>1796.4960003383871</v>
      </c>
      <c r="Q932" s="81" t="str">
        <f>IF(L932&lt;0,"Braking","Not Braking")</f>
        <v>Braking</v>
      </c>
      <c r="R932" s="46">
        <f>(IF(L932&gt;0,(O932*((K932+K931)/2)),0)+R931)</f>
        <v>844060.40709094377</v>
      </c>
      <c r="S932" s="47">
        <f t="shared" si="86"/>
        <v>0.23446122419192883</v>
      </c>
      <c r="T932" s="56">
        <f>IF(L932&lt;0,((O932*((K932+K931)/2))+((N932*((K932+K931)/2))+C$17*((K932+K931)/2))),0)</f>
        <v>-541.14799382715864</v>
      </c>
      <c r="U932" s="57">
        <f>IF(L932&lt;0,((O932*((K932+K931)/2))+((N932*((K932+K931)/2))+C$17*((K932+K931)/2))),0)+U931</f>
        <v>-390697.81907793204</v>
      </c>
      <c r="V932" s="58">
        <f t="shared" si="87"/>
        <v>-0.10852717196609224</v>
      </c>
      <c r="W932" s="52">
        <f t="shared" si="84"/>
        <v>-196035.47671177835</v>
      </c>
      <c r="X932" s="53">
        <f t="shared" si="88"/>
        <v>-5.4454299086605096E-2</v>
      </c>
      <c r="Y932" s="50">
        <f t="shared" si="89"/>
        <v>23.22528992769784</v>
      </c>
    </row>
    <row r="933" spans="7:25" x14ac:dyDescent="0.3">
      <c r="G933" s="38" t="s">
        <v>12</v>
      </c>
      <c r="H933" s="22">
        <v>341</v>
      </c>
      <c r="I933" s="22">
        <v>931</v>
      </c>
      <c r="J933" s="23">
        <v>60.2</v>
      </c>
      <c r="K933" s="24">
        <f t="shared" si="85"/>
        <v>16.722222222222221</v>
      </c>
      <c r="L933" s="24">
        <f>K933-K932</f>
        <v>-8.3333333333332149E-2</v>
      </c>
      <c r="M933" s="25">
        <f>$C$5*L933</f>
        <v>-24.070833333332992</v>
      </c>
      <c r="N933" s="25">
        <f>(0.5*$C$9*$C$8*$C$7*K933^2)*-1</f>
        <v>-81.506627439878159</v>
      </c>
      <c r="O933" s="25">
        <f>M933-N933-C$17</f>
        <v>114.10816410654517</v>
      </c>
      <c r="P933" s="77">
        <f>O933*K933</f>
        <v>1908.1420775594497</v>
      </c>
      <c r="Q933" s="81" t="str">
        <f>IF(L933&lt;0,"Braking","Not Braking")</f>
        <v>Braking</v>
      </c>
      <c r="R933" s="46">
        <f>(IF(L933&gt;0,(O933*((K933+K932)/2)),0)+R932)</f>
        <v>844060.40709094377</v>
      </c>
      <c r="S933" s="47">
        <f t="shared" si="86"/>
        <v>0.23446122419192883</v>
      </c>
      <c r="T933" s="56">
        <f>IF(L933&lt;0,((O933*((K933+K932)/2))+((N933*((K933+K932)/2))+C$17*((K933+K932)/2))),0)</f>
        <v>-403.52077546295709</v>
      </c>
      <c r="U933" s="57">
        <f>IF(L933&lt;0,((O933*((K933+K932)/2))+((N933*((K933+K932)/2))+C$17*((K933+K932)/2))),0)+U932</f>
        <v>-391101.33985339501</v>
      </c>
      <c r="V933" s="58">
        <f t="shared" si="87"/>
        <v>-0.1086392610703875</v>
      </c>
      <c r="W933" s="52">
        <f t="shared" si="84"/>
        <v>-196237.94620026354</v>
      </c>
      <c r="X933" s="53">
        <f t="shared" si="88"/>
        <v>-5.4510540611184315E-2</v>
      </c>
      <c r="Y933" s="50">
        <f t="shared" si="89"/>
        <v>23.249277486737956</v>
      </c>
    </row>
    <row r="934" spans="7:25" x14ac:dyDescent="0.3">
      <c r="G934" s="38" t="s">
        <v>12</v>
      </c>
      <c r="H934" s="22">
        <v>342</v>
      </c>
      <c r="I934" s="22">
        <v>932</v>
      </c>
      <c r="J934" s="23">
        <v>59.8</v>
      </c>
      <c r="K934" s="24">
        <f t="shared" si="85"/>
        <v>16.611111111111111</v>
      </c>
      <c r="L934" s="24">
        <f>K934-K933</f>
        <v>-0.11111111111111072</v>
      </c>
      <c r="M934" s="25">
        <f>$C$5*L934</f>
        <v>-32.094444444444335</v>
      </c>
      <c r="N934" s="25">
        <f>(0.5*$C$9*$C$8*$C$7*K934^2)*-1</f>
        <v>-80.427081376061494</v>
      </c>
      <c r="O934" s="25">
        <f>M934-N934-C$17</f>
        <v>105.00500693161717</v>
      </c>
      <c r="P934" s="77">
        <f>O934*K934</f>
        <v>1744.2498373640854</v>
      </c>
      <c r="Q934" s="81" t="str">
        <f>IF(L934&lt;0,"Braking","Not Braking")</f>
        <v>Braking</v>
      </c>
      <c r="R934" s="46">
        <f>(IF(L934&gt;0,(O934*((K934+K933)/2)),0)+R933)</f>
        <v>844060.40709094377</v>
      </c>
      <c r="S934" s="47">
        <f t="shared" si="86"/>
        <v>0.23446122419192883</v>
      </c>
      <c r="T934" s="56">
        <f>IF(L934&lt;0,((O934*((K934+K933)/2))+((N934*((K934+K933)/2))+C$17*((K934+K933)/2))),0)</f>
        <v>-534.90740740740557</v>
      </c>
      <c r="U934" s="57">
        <f>IF(L934&lt;0,((O934*((K934+K933)/2))+((N934*((K934+K933)/2))+C$17*((K934+K933)/2))),0)+U933</f>
        <v>-391636.24726080243</v>
      </c>
      <c r="V934" s="58">
        <f t="shared" si="87"/>
        <v>-0.10878784646133401</v>
      </c>
      <c r="W934" s="52">
        <f t="shared" si="84"/>
        <v>-196506.33988839635</v>
      </c>
      <c r="X934" s="53">
        <f t="shared" si="88"/>
        <v>-5.4585094413443433E-2</v>
      </c>
      <c r="Y934" s="50">
        <f t="shared" si="89"/>
        <v>23.281075410900499</v>
      </c>
    </row>
    <row r="935" spans="7:25" x14ac:dyDescent="0.3">
      <c r="G935" s="38" t="s">
        <v>12</v>
      </c>
      <c r="H935" s="22">
        <v>343</v>
      </c>
      <c r="I935" s="22">
        <v>933</v>
      </c>
      <c r="J935" s="23">
        <v>59.4</v>
      </c>
      <c r="K935" s="24">
        <f t="shared" si="85"/>
        <v>16.5</v>
      </c>
      <c r="L935" s="24">
        <f>K935-K934</f>
        <v>-0.11111111111111072</v>
      </c>
      <c r="M935" s="25">
        <f>$C$5*L935</f>
        <v>-32.094444444444335</v>
      </c>
      <c r="N935" s="25">
        <f>(0.5*$C$9*$C$8*$C$7*K935^2)*-1</f>
        <v>-79.35473228600361</v>
      </c>
      <c r="O935" s="25">
        <f>M935-N935-C$17</f>
        <v>103.93265784155929</v>
      </c>
      <c r="P935" s="77">
        <f>O935*K935</f>
        <v>1714.8888543857283</v>
      </c>
      <c r="Q935" s="81" t="str">
        <f>IF(L935&lt;0,"Braking","Not Braking")</f>
        <v>Braking</v>
      </c>
      <c r="R935" s="46">
        <f>(IF(L935&gt;0,(O935*((K935+K934)/2)),0)+R934)</f>
        <v>844060.40709094377</v>
      </c>
      <c r="S935" s="47">
        <f t="shared" si="86"/>
        <v>0.23446122419192883</v>
      </c>
      <c r="T935" s="56">
        <f>IF(L935&lt;0,((O935*((K935+K934)/2))+((N935*((K935+K934)/2))+C$17*((K935+K934)/2))),0)</f>
        <v>-531.34135802468927</v>
      </c>
      <c r="U935" s="57">
        <f>IF(L935&lt;0,((O935*((K935+K934)/2))+((N935*((K935+K934)/2))+C$17*((K935+K934)/2))),0)+U934</f>
        <v>-392167.58861882711</v>
      </c>
      <c r="V935" s="58">
        <f t="shared" si="87"/>
        <v>-0.10893544128300753</v>
      </c>
      <c r="W935" s="52">
        <f t="shared" si="84"/>
        <v>-196772.94428527495</v>
      </c>
      <c r="X935" s="53">
        <f t="shared" si="88"/>
        <v>-5.4659151190354152E-2</v>
      </c>
      <c r="Y935" s="50">
        <f t="shared" si="89"/>
        <v>23.312661348901955</v>
      </c>
    </row>
    <row r="936" spans="7:25" x14ac:dyDescent="0.3">
      <c r="G936" s="38" t="s">
        <v>12</v>
      </c>
      <c r="H936" s="22">
        <v>344</v>
      </c>
      <c r="I936" s="22">
        <v>934</v>
      </c>
      <c r="J936" s="23">
        <v>58.6</v>
      </c>
      <c r="K936" s="24">
        <f t="shared" si="85"/>
        <v>16.277777777777779</v>
      </c>
      <c r="L936" s="24">
        <f>K936-K935</f>
        <v>-0.22222222222222143</v>
      </c>
      <c r="M936" s="25">
        <f>$C$5*L936</f>
        <v>-64.18888888888867</v>
      </c>
      <c r="N936" s="25">
        <f>(0.5*$C$9*$C$8*$C$7*K936^2)*-1</f>
        <v>-77.231625027164171</v>
      </c>
      <c r="O936" s="25">
        <f>M936-N936-C$17</f>
        <v>69.715106138275502</v>
      </c>
      <c r="P936" s="77">
        <f>O936*K936</f>
        <v>1134.8070054730401</v>
      </c>
      <c r="Q936" s="81" t="str">
        <f>IF(L936&lt;0,"Braking","Not Braking")</f>
        <v>Braking</v>
      </c>
      <c r="R936" s="46">
        <f>(IF(L936&gt;0,(O936*((K936+K935)/2)),0)+R935)</f>
        <v>844060.40709094377</v>
      </c>
      <c r="S936" s="47">
        <f t="shared" si="86"/>
        <v>0.23446122419192883</v>
      </c>
      <c r="T936" s="56">
        <f>IF(L936&lt;0,((O936*((K936+K935)/2))+((N936*((K936+K935)/2))+C$17*((K936+K935)/2))),0)</f>
        <v>-1051.984567901231</v>
      </c>
      <c r="U936" s="57">
        <f>IF(L936&lt;0,((O936*((K936+K935)/2))+((N936*((K936+K935)/2))+C$17*((K936+K935)/2))),0)+U935</f>
        <v>-393219.57318672835</v>
      </c>
      <c r="V936" s="58">
        <f t="shared" si="87"/>
        <v>-0.10922765921853565</v>
      </c>
      <c r="W936" s="52">
        <f t="shared" si="84"/>
        <v>-197300.78520526947</v>
      </c>
      <c r="X936" s="53">
        <f t="shared" si="88"/>
        <v>-5.4805773668130407E-2</v>
      </c>
      <c r="Y936" s="50">
        <f t="shared" si="89"/>
        <v>23.375197266421619</v>
      </c>
    </row>
    <row r="937" spans="7:25" x14ac:dyDescent="0.3">
      <c r="G937" s="38" t="s">
        <v>12</v>
      </c>
      <c r="H937" s="22">
        <v>345</v>
      </c>
      <c r="I937" s="22">
        <v>935</v>
      </c>
      <c r="J937" s="23">
        <v>57.5</v>
      </c>
      <c r="K937" s="24">
        <f t="shared" si="85"/>
        <v>15.972222222222221</v>
      </c>
      <c r="L937" s="24">
        <f>K937-K936</f>
        <v>-0.30555555555555713</v>
      </c>
      <c r="M937" s="25">
        <f>$C$5*L937</f>
        <v>-88.259722222222692</v>
      </c>
      <c r="N937" s="25">
        <f>(0.5*$C$9*$C$8*$C$7*K937^2)*-1</f>
        <v>-74.359357781121943</v>
      </c>
      <c r="O937" s="25">
        <f>M937-N937-C$17</f>
        <v>42.772005558899259</v>
      </c>
      <c r="P937" s="77">
        <f>O937*K937</f>
        <v>683.16397767686317</v>
      </c>
      <c r="Q937" s="81" t="str">
        <f>IF(L937&lt;0,"Braking","Not Braking")</f>
        <v>Braking</v>
      </c>
      <c r="R937" s="46">
        <f>(IF(L937&gt;0,(O937*((K937+K936)/2)),0)+R936)</f>
        <v>844060.40709094377</v>
      </c>
      <c r="S937" s="47">
        <f t="shared" si="86"/>
        <v>0.23446122419192883</v>
      </c>
      <c r="T937" s="56">
        <f>IF(L937&lt;0,((O937*((K937+K936)/2))+((N937*((K937+K936)/2))+C$17*((K937+K936)/2))),0)</f>
        <v>-1423.1880208333412</v>
      </c>
      <c r="U937" s="57">
        <f>IF(L937&lt;0,((O937*((K937+K936)/2))+((N937*((K937+K936)/2))+C$17*((K937+K936)/2))),0)+U936</f>
        <v>-394642.76120756171</v>
      </c>
      <c r="V937" s="58">
        <f t="shared" si="87"/>
        <v>-0.1096229892243227</v>
      </c>
      <c r="W937" s="52">
        <f t="shared" si="84"/>
        <v>-198014.88016175784</v>
      </c>
      <c r="X937" s="53">
        <f t="shared" si="88"/>
        <v>-5.5004133378266068E-2</v>
      </c>
      <c r="Y937" s="50">
        <f t="shared" si="89"/>
        <v>23.45979961839658</v>
      </c>
    </row>
    <row r="938" spans="7:25" x14ac:dyDescent="0.3">
      <c r="G938" s="38" t="s">
        <v>12</v>
      </c>
      <c r="H938" s="22">
        <v>346</v>
      </c>
      <c r="I938" s="22">
        <v>936</v>
      </c>
      <c r="J938" s="23">
        <v>56.6</v>
      </c>
      <c r="K938" s="24">
        <f t="shared" si="85"/>
        <v>15.722222222222221</v>
      </c>
      <c r="L938" s="24">
        <f>K938-K937</f>
        <v>-0.25</v>
      </c>
      <c r="M938" s="25">
        <f>$C$5*L938</f>
        <v>-72.212500000000006</v>
      </c>
      <c r="N938" s="25">
        <f>(0.5*$C$9*$C$8*$C$7*K938^2)*-1</f>
        <v>-72.04980392084417</v>
      </c>
      <c r="O938" s="25">
        <f>M938-N938-C$17</f>
        <v>56.509673920844172</v>
      </c>
      <c r="P938" s="77">
        <f>O938*K938</f>
        <v>888.45765108882779</v>
      </c>
      <c r="Q938" s="81" t="str">
        <f>IF(L938&lt;0,"Braking","Not Braking")</f>
        <v>Braking</v>
      </c>
      <c r="R938" s="46">
        <f>(IF(L938&gt;0,(O938*((K938+K937)/2)),0)+R937)</f>
        <v>844060.40709094377</v>
      </c>
      <c r="S938" s="47">
        <f t="shared" si="86"/>
        <v>0.23446122419192883</v>
      </c>
      <c r="T938" s="56">
        <f>IF(L938&lt;0,((O938*((K938+K937)/2))+((N938*((K938+K937)/2))+C$17*((K938+K937)/2))),0)</f>
        <v>-1144.3675347222222</v>
      </c>
      <c r="U938" s="57">
        <f>IF(L938&lt;0,((O938*((K938+K937)/2))+((N938*((K938+K937)/2))+C$17*((K938+K937)/2))),0)+U937</f>
        <v>-395787.12874228391</v>
      </c>
      <c r="V938" s="58">
        <f t="shared" si="87"/>
        <v>-0.10994086909507886</v>
      </c>
      <c r="W938" s="52">
        <f t="shared" si="84"/>
        <v>-198589.07490830697</v>
      </c>
      <c r="X938" s="53">
        <f t="shared" si="88"/>
        <v>-5.5163631918974158E-2</v>
      </c>
      <c r="Y938" s="50">
        <f t="shared" si="89"/>
        <v>23.527827302401814</v>
      </c>
    </row>
    <row r="939" spans="7:25" x14ac:dyDescent="0.3">
      <c r="G939" s="38" t="s">
        <v>12</v>
      </c>
      <c r="H939" s="22">
        <v>347</v>
      </c>
      <c r="I939" s="22">
        <v>937</v>
      </c>
      <c r="J939" s="23">
        <v>56</v>
      </c>
      <c r="K939" s="24">
        <f t="shared" si="85"/>
        <v>15.555555555555555</v>
      </c>
      <c r="L939" s="24">
        <f>K939-K938</f>
        <v>-0.16666666666666607</v>
      </c>
      <c r="M939" s="25">
        <f>$C$5*L939</f>
        <v>-48.141666666666502</v>
      </c>
      <c r="N939" s="25">
        <f>(0.5*$C$9*$C$8*$C$7*K939^2)*-1</f>
        <v>-70.5303428360222</v>
      </c>
      <c r="O939" s="25">
        <f>M939-N939-C$17</f>
        <v>79.061046169355706</v>
      </c>
      <c r="P939" s="77">
        <f>O939*K939</f>
        <v>1229.8384959677553</v>
      </c>
      <c r="Q939" s="81" t="str">
        <f>IF(L939&lt;0,"Braking","Not Braking")</f>
        <v>Braking</v>
      </c>
      <c r="R939" s="46">
        <f>(IF(L939&gt;0,(O939*((K939+K938)/2)),0)+R938)</f>
        <v>844060.40709094377</v>
      </c>
      <c r="S939" s="47">
        <f t="shared" si="86"/>
        <v>0.23446122419192883</v>
      </c>
      <c r="T939" s="56">
        <f>IF(L939&lt;0,((O939*((K939+K938)/2))+((N939*((K939+K938)/2))+C$17*((K939+K938)/2))),0)</f>
        <v>-752.88217592592355</v>
      </c>
      <c r="U939" s="57">
        <f>IF(L939&lt;0,((O939*((K939+K938)/2))+((N939*((K939+K938)/2))+C$17*((K939+K938)/2))),0)+U938</f>
        <v>-396540.01091820985</v>
      </c>
      <c r="V939" s="58">
        <f t="shared" si="87"/>
        <v>-0.11015000303283606</v>
      </c>
      <c r="W939" s="52">
        <f t="shared" ref="W939:W1002" si="90">($C$11^2*$C$12^2*$C$13^2*$C$14*T939)+IF(W938&lt;0,+W938,0)</f>
        <v>-198966.83902435389</v>
      </c>
      <c r="X939" s="53">
        <f t="shared" si="88"/>
        <v>-5.5268566395653855E-2</v>
      </c>
      <c r="Y939" s="50">
        <f t="shared" si="89"/>
        <v>23.572582880660587</v>
      </c>
    </row>
    <row r="940" spans="7:25" x14ac:dyDescent="0.3">
      <c r="G940" s="38" t="s">
        <v>12</v>
      </c>
      <c r="H940" s="22">
        <v>348</v>
      </c>
      <c r="I940" s="22">
        <v>938</v>
      </c>
      <c r="J940" s="23">
        <v>55.5</v>
      </c>
      <c r="K940" s="24">
        <f t="shared" si="85"/>
        <v>15.416666666666666</v>
      </c>
      <c r="L940" s="24">
        <f>K940-K939</f>
        <v>-0.13888888888888928</v>
      </c>
      <c r="M940" s="25">
        <f>$C$5*L940</f>
        <v>-40.118055555555671</v>
      </c>
      <c r="N940" s="25">
        <f>(0.5*$C$9*$C$8*$C$7*K940^2)*-1</f>
        <v>-69.276495063985138</v>
      </c>
      <c r="O940" s="25">
        <f>M940-N940-C$17</f>
        <v>85.830809508429468</v>
      </c>
      <c r="P940" s="77">
        <f>O940*K940</f>
        <v>1323.2249799216208</v>
      </c>
      <c r="Q940" s="81" t="str">
        <f>IF(L940&lt;0,"Braking","Not Braking")</f>
        <v>Braking</v>
      </c>
      <c r="R940" s="46">
        <f>(IF(L940&gt;0,(O940*((K940+K939)/2)),0)+R939)</f>
        <v>844060.40709094377</v>
      </c>
      <c r="S940" s="47">
        <f t="shared" si="86"/>
        <v>0.23446122419192883</v>
      </c>
      <c r="T940" s="56">
        <f>IF(L940&lt;0,((O940*((K940+K939)/2))+((N940*((K940+K939)/2))+C$17*((K940+K939)/2))),0)</f>
        <v>-621.27266589506348</v>
      </c>
      <c r="U940" s="57">
        <f>IF(L940&lt;0,((O940*((K940+K939)/2))+((N940*((K940+K939)/2))+C$17*((K940+K939)/2))),0)+U939</f>
        <v>-397161.28358410491</v>
      </c>
      <c r="V940" s="58">
        <f t="shared" si="87"/>
        <v>-0.11032257877336248</v>
      </c>
      <c r="W940" s="52">
        <f t="shared" si="90"/>
        <v>-199278.5671100498</v>
      </c>
      <c r="X940" s="53">
        <f t="shared" si="88"/>
        <v>-5.5355157530569389E-2</v>
      </c>
      <c r="Y940" s="50">
        <f t="shared" si="89"/>
        <v>23.609514844661874</v>
      </c>
    </row>
    <row r="941" spans="7:25" x14ac:dyDescent="0.3">
      <c r="G941" s="38" t="s">
        <v>12</v>
      </c>
      <c r="H941" s="22">
        <v>349</v>
      </c>
      <c r="I941" s="22">
        <v>939</v>
      </c>
      <c r="J941" s="23">
        <v>55</v>
      </c>
      <c r="K941" s="24">
        <f t="shared" si="85"/>
        <v>15.277777777777777</v>
      </c>
      <c r="L941" s="24">
        <f>K941-K940</f>
        <v>-0.13888888888888928</v>
      </c>
      <c r="M941" s="25">
        <f>$C$5*L941</f>
        <v>-40.118055555555671</v>
      </c>
      <c r="N941" s="25">
        <f>(0.5*$C$9*$C$8*$C$7*K941^2)*-1</f>
        <v>-68.033892563446159</v>
      </c>
      <c r="O941" s="25">
        <f>M941-N941-C$17</f>
        <v>84.588207007890503</v>
      </c>
      <c r="P941" s="77">
        <f>O941*K941</f>
        <v>1292.319829287216</v>
      </c>
      <c r="Q941" s="81" t="str">
        <f>IF(L941&lt;0,"Braking","Not Braking")</f>
        <v>Braking</v>
      </c>
      <c r="R941" s="46">
        <f>(IF(L941&gt;0,(O941*((K941+K940)/2)),0)+R940)</f>
        <v>844060.40709094377</v>
      </c>
      <c r="S941" s="47">
        <f t="shared" si="86"/>
        <v>0.23446122419192883</v>
      </c>
      <c r="T941" s="56">
        <f>IF(L941&lt;0,((O941*((K941+K940)/2))+((N941*((K941+K940)/2))+C$17*((K941+K940)/2))),0)</f>
        <v>-615.70071373456949</v>
      </c>
      <c r="U941" s="57">
        <f>IF(L941&lt;0,((O941*((K941+K940)/2))+((N941*((K941+K940)/2))+C$17*((K941+K940)/2))),0)+U940</f>
        <v>-397776.98429783946</v>
      </c>
      <c r="V941" s="58">
        <f t="shared" si="87"/>
        <v>-0.11049360674939986</v>
      </c>
      <c r="W941" s="52">
        <f t="shared" si="90"/>
        <v>-199587.49942816101</v>
      </c>
      <c r="X941" s="53">
        <f t="shared" si="88"/>
        <v>-5.5440972063378058E-2</v>
      </c>
      <c r="Y941" s="50">
        <f t="shared" si="89"/>
        <v>23.646115580286462</v>
      </c>
    </row>
    <row r="942" spans="7:25" x14ac:dyDescent="0.3">
      <c r="G942" s="38" t="s">
        <v>12</v>
      </c>
      <c r="H942" s="22">
        <v>350</v>
      </c>
      <c r="I942" s="22">
        <v>940</v>
      </c>
      <c r="J942" s="23">
        <v>54.4</v>
      </c>
      <c r="K942" s="24">
        <f t="shared" si="85"/>
        <v>15.111111111111111</v>
      </c>
      <c r="L942" s="24">
        <f>K942-K941</f>
        <v>-0.16666666666666607</v>
      </c>
      <c r="M942" s="25">
        <f>$C$5*L942</f>
        <v>-48.141666666666502</v>
      </c>
      <c r="N942" s="25">
        <f>(0.5*$C$9*$C$8*$C$7*K942^2)*-1</f>
        <v>-66.557613321176873</v>
      </c>
      <c r="O942" s="25">
        <f>M942-N942-C$17</f>
        <v>75.088316654510379</v>
      </c>
      <c r="P942" s="77">
        <f>O942*K942</f>
        <v>1134.6678961126013</v>
      </c>
      <c r="Q942" s="81" t="str">
        <f>IF(L942&lt;0,"Braking","Not Braking")</f>
        <v>Braking</v>
      </c>
      <c r="R942" s="46">
        <f>(IF(L942&gt;0,(O942*((K942+K941)/2)),0)+R941)</f>
        <v>844060.40709094377</v>
      </c>
      <c r="S942" s="47">
        <f t="shared" si="86"/>
        <v>0.23446122419192883</v>
      </c>
      <c r="T942" s="56">
        <f>IF(L942&lt;0,((O942*((K942+K941)/2))+((N942*((K942+K941)/2))+C$17*((K942+K941)/2))),0)</f>
        <v>-731.48587962962711</v>
      </c>
      <c r="U942" s="57">
        <f>IF(L942&lt;0,((O942*((K942+K941)/2))+((N942*((K942+K941)/2))+C$17*((K942+K941)/2))),0)+U941</f>
        <v>-398508.47017746908</v>
      </c>
      <c r="V942" s="58">
        <f t="shared" si="87"/>
        <v>-0.11069679727151918</v>
      </c>
      <c r="W942" s="52">
        <f t="shared" si="90"/>
        <v>-199954.52779668264</v>
      </c>
      <c r="X942" s="53">
        <f t="shared" si="88"/>
        <v>-5.5542924387967402E-2</v>
      </c>
      <c r="Y942" s="50">
        <f t="shared" si="89"/>
        <v>23.68959924157874</v>
      </c>
    </row>
    <row r="943" spans="7:25" x14ac:dyDescent="0.3">
      <c r="G943" s="38" t="s">
        <v>12</v>
      </c>
      <c r="H943" s="22">
        <v>351</v>
      </c>
      <c r="I943" s="22">
        <v>941</v>
      </c>
      <c r="J943" s="23">
        <v>54.1</v>
      </c>
      <c r="K943" s="24">
        <f t="shared" si="85"/>
        <v>15.027777777777779</v>
      </c>
      <c r="L943" s="24">
        <f>K943-K942</f>
        <v>-8.3333333333332149E-2</v>
      </c>
      <c r="M943" s="25">
        <f>$C$5*L943</f>
        <v>-24.070833333332992</v>
      </c>
      <c r="N943" s="25">
        <f>(0.5*$C$9*$C$8*$C$7*K943^2)*-1</f>
        <v>-65.825546146651206</v>
      </c>
      <c r="O943" s="25">
        <f>M943-N943-C$17</f>
        <v>98.427082813318222</v>
      </c>
      <c r="P943" s="77">
        <f>O943*K943</f>
        <v>1479.1403278334767</v>
      </c>
      <c r="Q943" s="81" t="str">
        <f>IF(L943&lt;0,"Braking","Not Braking")</f>
        <v>Braking</v>
      </c>
      <c r="R943" s="46">
        <f>(IF(L943&gt;0,(O943*((K943+K942)/2)),0)+R942)</f>
        <v>844060.40709094377</v>
      </c>
      <c r="S943" s="47">
        <f t="shared" si="86"/>
        <v>0.23446122419192883</v>
      </c>
      <c r="T943" s="56">
        <f>IF(L943&lt;0,((O943*((K943+K942)/2))+((N943*((K943+K942)/2))+C$17*((K943+K942)/2))),0)</f>
        <v>-362.73408564814304</v>
      </c>
      <c r="U943" s="57">
        <f>IF(L943&lt;0,((O943*((K943+K942)/2))+((N943*((K943+K942)/2))+C$17*((K943+K942)/2))),0)+U942</f>
        <v>-398871.20426311722</v>
      </c>
      <c r="V943" s="58">
        <f t="shared" si="87"/>
        <v>-0.11079755673975479</v>
      </c>
      <c r="W943" s="52">
        <f t="shared" si="90"/>
        <v>-200136.5322664477</v>
      </c>
      <c r="X943" s="53">
        <f t="shared" si="88"/>
        <v>-5.559348118512436E-2</v>
      </c>
      <c r="Y943" s="50">
        <f t="shared" si="89"/>
        <v>23.711162208901463</v>
      </c>
    </row>
    <row r="944" spans="7:25" x14ac:dyDescent="0.3">
      <c r="G944" s="38" t="s">
        <v>12</v>
      </c>
      <c r="H944" s="22">
        <v>352</v>
      </c>
      <c r="I944" s="22">
        <v>942</v>
      </c>
      <c r="J944" s="23">
        <v>54</v>
      </c>
      <c r="K944" s="24">
        <f t="shared" si="85"/>
        <v>15</v>
      </c>
      <c r="L944" s="24">
        <f>K944-K943</f>
        <v>-2.7777777777778567E-2</v>
      </c>
      <c r="M944" s="25">
        <f>$C$5*L944</f>
        <v>-8.0236111111113395</v>
      </c>
      <c r="N944" s="25">
        <f>(0.5*$C$9*$C$8*$C$7*K944^2)*-1</f>
        <v>-65.582423376862494</v>
      </c>
      <c r="O944" s="25">
        <f>M944-N944-C$17</f>
        <v>114.23118226575116</v>
      </c>
      <c r="P944" s="77">
        <f>O944*K944</f>
        <v>1713.4677339862674</v>
      </c>
      <c r="Q944" s="81" t="str">
        <f>IF(L944&lt;0,"Braking","Not Braking")</f>
        <v>Braking</v>
      </c>
      <c r="R944" s="46">
        <f>(IF(L944&gt;0,(O944*((K944+K943)/2)),0)+R943)</f>
        <v>844060.40709094377</v>
      </c>
      <c r="S944" s="47">
        <f t="shared" si="86"/>
        <v>0.23446122419192883</v>
      </c>
      <c r="T944" s="56">
        <f>IF(L944&lt;0,((O944*((K944+K943)/2))+((N944*((K944+K943)/2))+C$17*((K944+K943)/2))),0)</f>
        <v>-120.46560570988004</v>
      </c>
      <c r="U944" s="57">
        <f>IF(L944&lt;0,((O944*((K944+K943)/2))+((N944*((K944+K943)/2))+C$17*((K944+K943)/2))),0)+U943</f>
        <v>-398991.6698688271</v>
      </c>
      <c r="V944" s="58">
        <f t="shared" si="87"/>
        <v>-0.11083101940800753</v>
      </c>
      <c r="W944" s="52">
        <f t="shared" si="90"/>
        <v>-200196.97676162928</v>
      </c>
      <c r="X944" s="53">
        <f t="shared" si="88"/>
        <v>-5.5610271322674799E-2</v>
      </c>
      <c r="Y944" s="50">
        <f t="shared" si="89"/>
        <v>23.718323366405567</v>
      </c>
    </row>
    <row r="945" spans="7:25" x14ac:dyDescent="0.3">
      <c r="G945" s="38" t="s">
        <v>12</v>
      </c>
      <c r="H945" s="22">
        <v>353</v>
      </c>
      <c r="I945" s="22">
        <v>943</v>
      </c>
      <c r="J945" s="23">
        <v>53.9</v>
      </c>
      <c r="K945" s="24">
        <f t="shared" si="85"/>
        <v>14.972222222222221</v>
      </c>
      <c r="L945" s="24">
        <f>K945-K944</f>
        <v>-2.7777777777778567E-2</v>
      </c>
      <c r="M945" s="25">
        <f>$C$5*L945</f>
        <v>-8.0236111111113395</v>
      </c>
      <c r="N945" s="25">
        <f>(0.5*$C$9*$C$8*$C$7*K945^2)*-1</f>
        <v>-65.339750417933701</v>
      </c>
      <c r="O945" s="25">
        <f>M945-N945-C$17</f>
        <v>113.98850930682238</v>
      </c>
      <c r="P945" s="77">
        <f>O945*K945</f>
        <v>1706.6612921215906</v>
      </c>
      <c r="Q945" s="81" t="str">
        <f>IF(L945&lt;0,"Braking","Not Braking")</f>
        <v>Braking</v>
      </c>
      <c r="R945" s="46">
        <f>(IF(L945&gt;0,(O945*((K945+K944)/2)),0)+R944)</f>
        <v>844060.40709094377</v>
      </c>
      <c r="S945" s="47">
        <f t="shared" si="86"/>
        <v>0.23446122419192883</v>
      </c>
      <c r="T945" s="56">
        <f>IF(L945&lt;0,((O945*((K945+K944)/2))+((N945*((K945+K944)/2))+C$17*((K945+K944)/2))),0)</f>
        <v>-120.24272762346004</v>
      </c>
      <c r="U945" s="57">
        <f>IF(L945&lt;0,((O945*((K945+K944)/2))+((N945*((K945+K944)/2))+C$17*((K945+K944)/2))),0)+U944</f>
        <v>-399111.91259645054</v>
      </c>
      <c r="V945" s="58">
        <f t="shared" si="87"/>
        <v>-0.11086442016568071</v>
      </c>
      <c r="W945" s="52">
        <f t="shared" si="90"/>
        <v>-200257.30942610747</v>
      </c>
      <c r="X945" s="53">
        <f t="shared" si="88"/>
        <v>-5.5627030396140968E-2</v>
      </c>
      <c r="Y945" s="50">
        <f t="shared" si="89"/>
        <v>23.725471274774605</v>
      </c>
    </row>
    <row r="946" spans="7:25" x14ac:dyDescent="0.3">
      <c r="G946" s="38" t="s">
        <v>12</v>
      </c>
      <c r="H946" s="22">
        <v>354</v>
      </c>
      <c r="I946" s="22">
        <v>944</v>
      </c>
      <c r="J946" s="23">
        <v>53.9</v>
      </c>
      <c r="K946" s="24">
        <f t="shared" si="85"/>
        <v>14.972222222222221</v>
      </c>
      <c r="L946" s="24">
        <f>K946-K945</f>
        <v>0</v>
      </c>
      <c r="M946" s="25">
        <f>$C$5*L946</f>
        <v>0</v>
      </c>
      <c r="N946" s="25">
        <f>(0.5*$C$9*$C$8*$C$7*K946^2)*-1</f>
        <v>-65.339750417933701</v>
      </c>
      <c r="O946" s="25">
        <f>M946-N946-C$17</f>
        <v>122.01212041793372</v>
      </c>
      <c r="P946" s="77">
        <f>O946*K946</f>
        <v>1826.7925807018407</v>
      </c>
      <c r="Q946" s="81" t="str">
        <f>IF(L946&lt;0,"Braking","Not Braking")</f>
        <v>Not Braking</v>
      </c>
      <c r="R946" s="46">
        <f>(IF(L946&gt;0,(O946*((K946+K945)/2)),0)+R945)</f>
        <v>844060.40709094377</v>
      </c>
      <c r="S946" s="47">
        <f t="shared" si="86"/>
        <v>0.23446122419192883</v>
      </c>
      <c r="T946" s="56">
        <f>IF(L946&lt;0,((O946*((K946+K945)/2))+((N946*((K946+K945)/2))+C$17*((K946+K945)/2))),0)</f>
        <v>0</v>
      </c>
      <c r="U946" s="57">
        <f>IF(L946&lt;0,((O946*((K946+K945)/2))+((N946*((K946+K945)/2))+C$17*((K946+K945)/2))),0)+U945</f>
        <v>-399111.91259645054</v>
      </c>
      <c r="V946" s="58">
        <f t="shared" si="87"/>
        <v>-0.11086442016568071</v>
      </c>
      <c r="W946" s="52">
        <f t="shared" si="90"/>
        <v>-200257.30942610747</v>
      </c>
      <c r="X946" s="53">
        <f t="shared" si="88"/>
        <v>-5.5627030396140968E-2</v>
      </c>
      <c r="Y946" s="50">
        <f t="shared" si="89"/>
        <v>23.725471274774605</v>
      </c>
    </row>
    <row r="947" spans="7:25" x14ac:dyDescent="0.3">
      <c r="G947" s="38" t="s">
        <v>12</v>
      </c>
      <c r="H947" s="22">
        <v>355</v>
      </c>
      <c r="I947" s="22">
        <v>945</v>
      </c>
      <c r="J947" s="23">
        <v>54</v>
      </c>
      <c r="K947" s="24">
        <f t="shared" si="85"/>
        <v>15</v>
      </c>
      <c r="L947" s="24">
        <f>K947-K946</f>
        <v>2.7777777777778567E-2</v>
      </c>
      <c r="M947" s="25">
        <f>$C$5*L947</f>
        <v>8.0236111111113395</v>
      </c>
      <c r="N947" s="25">
        <f>(0.5*$C$9*$C$8*$C$7*K947^2)*-1</f>
        <v>-65.582423376862494</v>
      </c>
      <c r="O947" s="25">
        <f>M947-N947-C$17</f>
        <v>130.27840448797383</v>
      </c>
      <c r="P947" s="77">
        <f>O947*K947</f>
        <v>1954.1760673196075</v>
      </c>
      <c r="Q947" s="81" t="str">
        <f>IF(L947&lt;0,"Braking","Not Braking")</f>
        <v>Not Braking</v>
      </c>
      <c r="R947" s="46">
        <f>(IF(L947&gt;0,(O947*((K947+K946)/2)),0)+R946)</f>
        <v>846012.77373597887</v>
      </c>
      <c r="S947" s="47">
        <f t="shared" si="86"/>
        <v>0.23500354825999414</v>
      </c>
      <c r="T947" s="56">
        <f>IF(L947&lt;0,((O947*((K947+K946)/2))+((N947*((K947+K946)/2))+C$17*((K947+K946)/2))),0)</f>
        <v>0</v>
      </c>
      <c r="U947" s="57">
        <f>IF(L947&lt;0,((O947*((K947+K946)/2))+((N947*((K947+K946)/2))+C$17*((K947+K946)/2))),0)+U946</f>
        <v>-399111.91259645054</v>
      </c>
      <c r="V947" s="58">
        <f t="shared" si="87"/>
        <v>-0.11086442016568071</v>
      </c>
      <c r="W947" s="52">
        <f t="shared" si="90"/>
        <v>-200257.30942610747</v>
      </c>
      <c r="X947" s="53">
        <f t="shared" si="88"/>
        <v>-5.5627030396140968E-2</v>
      </c>
      <c r="Y947" s="50">
        <f t="shared" si="89"/>
        <v>23.670719360627899</v>
      </c>
    </row>
    <row r="948" spans="7:25" x14ac:dyDescent="0.3">
      <c r="G948" s="38" t="s">
        <v>12</v>
      </c>
      <c r="H948" s="22">
        <v>356</v>
      </c>
      <c r="I948" s="22">
        <v>946</v>
      </c>
      <c r="J948" s="23">
        <v>54.2</v>
      </c>
      <c r="K948" s="24">
        <f t="shared" si="85"/>
        <v>15.055555555555555</v>
      </c>
      <c r="L948" s="24">
        <f>K948-K947</f>
        <v>5.5555555555555358E-2</v>
      </c>
      <c r="M948" s="25">
        <f>$C$5*L948</f>
        <v>16.047222222222167</v>
      </c>
      <c r="N948" s="25">
        <f>(0.5*$C$9*$C$8*$C$7*K948^2)*-1</f>
        <v>-66.069118727299838</v>
      </c>
      <c r="O948" s="25">
        <f>M948-N948-C$17</f>
        <v>138.788710949522</v>
      </c>
      <c r="P948" s="77">
        <f>O948*K948</f>
        <v>2089.5411481844699</v>
      </c>
      <c r="Q948" s="81" t="str">
        <f>IF(L948&lt;0,"Braking","Not Braking")</f>
        <v>Not Braking</v>
      </c>
      <c r="R948" s="46">
        <f>(IF(L948&gt;0,(O948*((K948+K947)/2)),0)+R947)</f>
        <v>848098.45964219258</v>
      </c>
      <c r="S948" s="47">
        <f t="shared" si="86"/>
        <v>0.23558290545616462</v>
      </c>
      <c r="T948" s="56">
        <f>IF(L948&lt;0,((O948*((K948+K947)/2))+((N948*((K948+K947)/2))+C$17*((K948+K947)/2))),0)</f>
        <v>0</v>
      </c>
      <c r="U948" s="57">
        <f>IF(L948&lt;0,((O948*((K948+K947)/2))+((N948*((K948+K947)/2))+C$17*((K948+K947)/2))),0)+U947</f>
        <v>-399111.91259645054</v>
      </c>
      <c r="V948" s="58">
        <f t="shared" si="87"/>
        <v>-0.11086442016568071</v>
      </c>
      <c r="W948" s="52">
        <f t="shared" si="90"/>
        <v>-200257.30942610747</v>
      </c>
      <c r="X948" s="53">
        <f t="shared" si="88"/>
        <v>-5.5627030396140968E-2</v>
      </c>
      <c r="Y948" s="50">
        <f t="shared" si="89"/>
        <v>23.612507150478116</v>
      </c>
    </row>
    <row r="949" spans="7:25" x14ac:dyDescent="0.3">
      <c r="G949" s="38" t="s">
        <v>12</v>
      </c>
      <c r="H949" s="22">
        <v>357</v>
      </c>
      <c r="I949" s="22">
        <v>947</v>
      </c>
      <c r="J949" s="23">
        <v>55</v>
      </c>
      <c r="K949" s="24">
        <f t="shared" si="85"/>
        <v>15.277777777777777</v>
      </c>
      <c r="L949" s="24">
        <f>K949-K948</f>
        <v>0.22222222222222143</v>
      </c>
      <c r="M949" s="25">
        <f>$C$5*L949</f>
        <v>64.18888888888867</v>
      </c>
      <c r="N949" s="25">
        <f>(0.5*$C$9*$C$8*$C$7*K949^2)*-1</f>
        <v>-68.033892563446159</v>
      </c>
      <c r="O949" s="25">
        <f>M949-N949-C$17</f>
        <v>188.89515145233483</v>
      </c>
      <c r="P949" s="77">
        <f>O949*K949</f>
        <v>2885.8981471884485</v>
      </c>
      <c r="Q949" s="81" t="str">
        <f>IF(L949&lt;0,"Braking","Not Braking")</f>
        <v>Not Braking</v>
      </c>
      <c r="R949" s="46">
        <f>(IF(L949&gt;0,(O949*((K949+K948)/2)),0)+R948)</f>
        <v>850963.36943921971</v>
      </c>
      <c r="S949" s="47">
        <f t="shared" si="86"/>
        <v>0.23637871373311659</v>
      </c>
      <c r="T949" s="56">
        <f>IF(L949&lt;0,((O949*((K949+K948)/2))+((N949*((K949+K948)/2))+C$17*((K949+K948)/2))),0)</f>
        <v>0</v>
      </c>
      <c r="U949" s="57">
        <f>IF(L949&lt;0,((O949*((K949+K948)/2))+((N949*((K949+K948)/2))+C$17*((K949+K948)/2))),0)+U948</f>
        <v>-399111.91259645054</v>
      </c>
      <c r="V949" s="58">
        <f t="shared" si="87"/>
        <v>-0.11086442016568071</v>
      </c>
      <c r="W949" s="52">
        <f t="shared" si="90"/>
        <v>-200257.30942610747</v>
      </c>
      <c r="X949" s="53">
        <f t="shared" si="88"/>
        <v>-5.5627030396140968E-2</v>
      </c>
      <c r="Y949" s="50">
        <f t="shared" si="89"/>
        <v>23.533011715660095</v>
      </c>
    </row>
    <row r="950" spans="7:25" x14ac:dyDescent="0.3">
      <c r="G950" s="38" t="s">
        <v>12</v>
      </c>
      <c r="H950" s="22">
        <v>358</v>
      </c>
      <c r="I950" s="22">
        <v>948</v>
      </c>
      <c r="J950" s="23">
        <v>55.8</v>
      </c>
      <c r="K950" s="24">
        <f t="shared" si="85"/>
        <v>15.499999999999998</v>
      </c>
      <c r="L950" s="24">
        <f>K950-K949</f>
        <v>0.22222222222222143</v>
      </c>
      <c r="M950" s="25">
        <f>$C$5*L950</f>
        <v>64.18888888888867</v>
      </c>
      <c r="N950" s="25">
        <f>(0.5*$C$9*$C$8*$C$7*K950^2)*-1</f>
        <v>-70.027454294627603</v>
      </c>
      <c r="O950" s="25">
        <f>M950-N950-C$17</f>
        <v>190.88871318351627</v>
      </c>
      <c r="P950" s="77">
        <f>O950*K950</f>
        <v>2958.7750543445018</v>
      </c>
      <c r="Q950" s="81" t="str">
        <f>IF(L950&lt;0,"Braking","Not Braking")</f>
        <v>Not Braking</v>
      </c>
      <c r="R950" s="46">
        <f>(IF(L950&gt;0,(O950*((K950+K949)/2)),0)+R949)</f>
        <v>853900.93463654385</v>
      </c>
      <c r="S950" s="47">
        <f t="shared" si="86"/>
        <v>0.23719470406570661</v>
      </c>
      <c r="T950" s="56">
        <f>IF(L950&lt;0,((O950*((K950+K949)/2))+((N950*((K950+K949)/2))+C$17*((K950+K949)/2))),0)</f>
        <v>0</v>
      </c>
      <c r="U950" s="57">
        <f>IF(L950&lt;0,((O950*((K950+K949)/2))+((N950*((K950+K949)/2))+C$17*((K950+K949)/2))),0)+U949</f>
        <v>-399111.91259645054</v>
      </c>
      <c r="V950" s="58">
        <f t="shared" si="87"/>
        <v>-0.11086442016568071</v>
      </c>
      <c r="W950" s="52">
        <f t="shared" si="90"/>
        <v>-200257.30942610747</v>
      </c>
      <c r="X950" s="53">
        <f t="shared" si="88"/>
        <v>-5.5627030396140968E-2</v>
      </c>
      <c r="Y950" s="50">
        <f t="shared" si="89"/>
        <v>23.452054132174645</v>
      </c>
    </row>
    <row r="951" spans="7:25" x14ac:dyDescent="0.3">
      <c r="G951" s="38" t="s">
        <v>12</v>
      </c>
      <c r="H951" s="22">
        <v>359</v>
      </c>
      <c r="I951" s="22">
        <v>949</v>
      </c>
      <c r="J951" s="23">
        <v>56.2</v>
      </c>
      <c r="K951" s="24">
        <f t="shared" si="85"/>
        <v>15.611111111111111</v>
      </c>
      <c r="L951" s="24">
        <f>K951-K950</f>
        <v>0.11111111111111249</v>
      </c>
      <c r="M951" s="25">
        <f>$C$5*L951</f>
        <v>32.094444444444846</v>
      </c>
      <c r="N951" s="25">
        <f>(0.5*$C$9*$C$8*$C$7*K951^2)*-1</f>
        <v>-71.035030620856503</v>
      </c>
      <c r="O951" s="25">
        <f>M951-N951-C$17</f>
        <v>159.80184506530136</v>
      </c>
      <c r="P951" s="77">
        <f>O951*K951</f>
        <v>2494.6843590749822</v>
      </c>
      <c r="Q951" s="81" t="str">
        <f>IF(L951&lt;0,"Braking","Not Braking")</f>
        <v>Not Braking</v>
      </c>
      <c r="R951" s="46">
        <f>(IF(L951&gt;0,(O951*((K951+K950)/2)),0)+R950)</f>
        <v>856386.74111533747</v>
      </c>
      <c r="S951" s="47">
        <f t="shared" si="86"/>
        <v>0.23788520586537151</v>
      </c>
      <c r="T951" s="56">
        <f>IF(L951&lt;0,((O951*((K951+K950)/2))+((N951*((K951+K950)/2))+C$17*((K951+K950)/2))),0)</f>
        <v>0</v>
      </c>
      <c r="U951" s="57">
        <f>IF(L951&lt;0,((O951*((K951+K950)/2))+((N951*((K951+K950)/2))+C$17*((K951+K950)/2))),0)+U950</f>
        <v>-399111.91259645054</v>
      </c>
      <c r="V951" s="58">
        <f t="shared" si="87"/>
        <v>-0.11086442016568071</v>
      </c>
      <c r="W951" s="52">
        <f t="shared" si="90"/>
        <v>-200257.30942610747</v>
      </c>
      <c r="X951" s="53">
        <f t="shared" si="88"/>
        <v>-5.5627030396140968E-2</v>
      </c>
      <c r="Y951" s="50">
        <f t="shared" si="89"/>
        <v>23.383980602653562</v>
      </c>
    </row>
    <row r="952" spans="7:25" x14ac:dyDescent="0.3">
      <c r="G952" s="38" t="s">
        <v>12</v>
      </c>
      <c r="H952" s="22">
        <v>360</v>
      </c>
      <c r="I952" s="22">
        <v>950</v>
      </c>
      <c r="J952" s="23">
        <v>56.1</v>
      </c>
      <c r="K952" s="24">
        <f t="shared" si="85"/>
        <v>15.583333333333334</v>
      </c>
      <c r="L952" s="24">
        <f>K952-K951</f>
        <v>-2.7777777777776791E-2</v>
      </c>
      <c r="M952" s="25">
        <f>$C$5*L952</f>
        <v>-8.0236111111108261</v>
      </c>
      <c r="N952" s="25">
        <f>(0.5*$C$9*$C$8*$C$7*K952^2)*-1</f>
        <v>-70.782461823009399</v>
      </c>
      <c r="O952" s="25">
        <f>M952-N952-C$17</f>
        <v>119.43122071189859</v>
      </c>
      <c r="P952" s="77">
        <f>O952*K952</f>
        <v>1861.1365227604197</v>
      </c>
      <c r="Q952" s="81" t="str">
        <f>IF(L952&lt;0,"Braking","Not Braking")</f>
        <v>Braking</v>
      </c>
      <c r="R952" s="46">
        <f>(IF(L952&gt;0,(O952*((K952+K951)/2)),0)+R951)</f>
        <v>856386.74111533747</v>
      </c>
      <c r="S952" s="47">
        <f t="shared" si="86"/>
        <v>0.23788520586537151</v>
      </c>
      <c r="T952" s="56">
        <f>IF(L952&lt;0,((O952*((K952+K951)/2))+((N952*((K952+K951)/2))+C$17*((K952+K951)/2))),0)</f>
        <v>-125.14604552468677</v>
      </c>
      <c r="U952" s="57">
        <f>IF(L952&lt;0,((O952*((K952+K951)/2))+((N952*((K952+K951)/2))+C$17*((K952+K951)/2))),0)+U951</f>
        <v>-399237.05864197522</v>
      </c>
      <c r="V952" s="58">
        <f t="shared" si="87"/>
        <v>-0.11089918295610422</v>
      </c>
      <c r="W952" s="52">
        <f t="shared" si="90"/>
        <v>-200320.10236606022</v>
      </c>
      <c r="X952" s="53">
        <f t="shared" si="88"/>
        <v>-5.5644472879461171E-2</v>
      </c>
      <c r="Y952" s="50">
        <f t="shared" si="89"/>
        <v>23.391312913738965</v>
      </c>
    </row>
    <row r="953" spans="7:25" x14ac:dyDescent="0.3">
      <c r="G953" s="38" t="s">
        <v>12</v>
      </c>
      <c r="H953" s="22">
        <v>361</v>
      </c>
      <c r="I953" s="22">
        <v>951</v>
      </c>
      <c r="J953" s="23">
        <v>55.1</v>
      </c>
      <c r="K953" s="24">
        <f t="shared" si="85"/>
        <v>15.305555555555555</v>
      </c>
      <c r="L953" s="24">
        <f>K953-K952</f>
        <v>-0.27777777777777857</v>
      </c>
      <c r="M953" s="25">
        <f>$C$5*L953</f>
        <v>-80.236111111111342</v>
      </c>
      <c r="N953" s="25">
        <f>(0.5*$C$9*$C$8*$C$7*K953^2)*-1</f>
        <v>-68.281513441834122</v>
      </c>
      <c r="O953" s="25">
        <f>M953-N953-C$17</f>
        <v>44.717772330722788</v>
      </c>
      <c r="P953" s="77">
        <f>O953*K953</f>
        <v>684.43034872856265</v>
      </c>
      <c r="Q953" s="81" t="str">
        <f>IF(L953&lt;0,"Braking","Not Braking")</f>
        <v>Braking</v>
      </c>
      <c r="R953" s="46">
        <f>(IF(L953&gt;0,(O953*((K953+K952)/2)),0)+R952)</f>
        <v>856386.74111533747</v>
      </c>
      <c r="S953" s="47">
        <f t="shared" si="86"/>
        <v>0.23788520586537151</v>
      </c>
      <c r="T953" s="56">
        <f>IF(L953&lt;0,((O953*((K953+K952)/2))+((N953*((K953+K952)/2))+C$17*((K953+K952)/2))),0)</f>
        <v>-1239.2021604938307</v>
      </c>
      <c r="U953" s="57">
        <f>IF(L953&lt;0,((O953*((K953+K952)/2))+((N953*((K953+K952)/2))+C$17*((K953+K952)/2))),0)+U952</f>
        <v>-400476.26080246904</v>
      </c>
      <c r="V953" s="58">
        <f t="shared" si="87"/>
        <v>-0.11124340577846362</v>
      </c>
      <c r="W953" s="52">
        <f t="shared" si="90"/>
        <v>-200941.88107690125</v>
      </c>
      <c r="X953" s="53">
        <f t="shared" si="88"/>
        <v>-5.5817189188028124E-2</v>
      </c>
      <c r="Y953" s="50">
        <f t="shared" si="89"/>
        <v>23.463917810684386</v>
      </c>
    </row>
    <row r="954" spans="7:25" x14ac:dyDescent="0.3">
      <c r="G954" s="38" t="s">
        <v>12</v>
      </c>
      <c r="H954" s="22">
        <v>362</v>
      </c>
      <c r="I954" s="22">
        <v>952</v>
      </c>
      <c r="J954" s="23">
        <v>52.7</v>
      </c>
      <c r="K954" s="24">
        <f t="shared" si="85"/>
        <v>14.638888888888889</v>
      </c>
      <c r="L954" s="24">
        <f>K954-K953</f>
        <v>-0.66666666666666607</v>
      </c>
      <c r="M954" s="25">
        <f>$C$5*L954</f>
        <v>-192.56666666666652</v>
      </c>
      <c r="N954" s="25">
        <f>(0.5*$C$9*$C$8*$C$7*K954^2)*-1</f>
        <v>-62.462760157862292</v>
      </c>
      <c r="O954" s="25">
        <f>M954-N954-C$17</f>
        <v>-73.431536508804243</v>
      </c>
      <c r="P954" s="77">
        <f>O954*K954</f>
        <v>-1074.9561038927732</v>
      </c>
      <c r="Q954" s="81" t="str">
        <f>IF(L954&lt;0,"Braking","Not Braking")</f>
        <v>Braking</v>
      </c>
      <c r="R954" s="46">
        <f>(IF(L954&gt;0,(O954*((K954+K953)/2)),0)+R953)</f>
        <v>856386.74111533747</v>
      </c>
      <c r="S954" s="47">
        <f t="shared" si="86"/>
        <v>0.23788520586537151</v>
      </c>
      <c r="T954" s="56">
        <f>IF(L954&lt;0,((O954*((K954+K953)/2))+((N954*((K954+K953)/2))+C$17*((K954+K953)/2))),0)</f>
        <v>-2883.1509259259237</v>
      </c>
      <c r="U954" s="57">
        <f>IF(L954&lt;0,((O954*((K954+K953)/2))+((N954*((K954+K953)/2))+C$17*((K954+K953)/2))),0)+U953</f>
        <v>-403359.41172839497</v>
      </c>
      <c r="V954" s="58">
        <f t="shared" si="87"/>
        <v>-0.11204428103566527</v>
      </c>
      <c r="W954" s="52">
        <f t="shared" si="90"/>
        <v>-202388.52305593711</v>
      </c>
      <c r="X954" s="53">
        <f t="shared" si="88"/>
        <v>-5.6219034182204752E-2</v>
      </c>
      <c r="Y954" s="50">
        <f t="shared" si="89"/>
        <v>23.632841721994804</v>
      </c>
    </row>
    <row r="955" spans="7:25" x14ac:dyDescent="0.3">
      <c r="G955" s="38" t="s">
        <v>12</v>
      </c>
      <c r="H955" s="22">
        <v>363</v>
      </c>
      <c r="I955" s="22">
        <v>953</v>
      </c>
      <c r="J955" s="23">
        <v>48.4</v>
      </c>
      <c r="K955" s="24">
        <f t="shared" si="85"/>
        <v>13.444444444444443</v>
      </c>
      <c r="L955" s="24">
        <f>K955-K954</f>
        <v>-1.1944444444444464</v>
      </c>
      <c r="M955" s="25">
        <f>$C$5*L955</f>
        <v>-345.01527777777835</v>
      </c>
      <c r="N955" s="25">
        <f>(0.5*$C$9*$C$8*$C$7*K955^2)*-1</f>
        <v>-52.685446401132701</v>
      </c>
      <c r="O955" s="25">
        <f>M955-N955-C$17</f>
        <v>-235.65746137664564</v>
      </c>
      <c r="P955" s="77">
        <f>O955*K955</f>
        <v>-3168.2836473971242</v>
      </c>
      <c r="Q955" s="81" t="str">
        <f>IF(L955&lt;0,"Braking","Not Braking")</f>
        <v>Braking</v>
      </c>
      <c r="R955" s="46">
        <f>(IF(L955&gt;0,(O955*((K955+K954)/2)),0)+R954)</f>
        <v>856386.74111533747</v>
      </c>
      <c r="S955" s="47">
        <f t="shared" si="86"/>
        <v>0.23788520586537151</v>
      </c>
      <c r="T955" s="56">
        <f>IF(L955&lt;0,((O955*((K955+K954)/2))+((N955*((K955+K954)/2))+C$17*((K955+K954)/2))),0)</f>
        <v>-4844.5895254629704</v>
      </c>
      <c r="U955" s="57">
        <f>IF(L955&lt;0,((O955*((K955+K954)/2))+((N955*((K955+K954)/2))+C$17*((K955+K954)/2))),0)+U954</f>
        <v>-408204.00125385792</v>
      </c>
      <c r="V955" s="58">
        <f t="shared" si="87"/>
        <v>-0.11339000034829387</v>
      </c>
      <c r="W955" s="52">
        <f t="shared" si="90"/>
        <v>-204819.33114014499</v>
      </c>
      <c r="X955" s="53">
        <f t="shared" si="88"/>
        <v>-5.6894258650040275E-2</v>
      </c>
      <c r="Y955" s="50">
        <f t="shared" si="89"/>
        <v>23.916686387903816</v>
      </c>
    </row>
    <row r="956" spans="7:25" x14ac:dyDescent="0.3">
      <c r="G956" s="38" t="s">
        <v>12</v>
      </c>
      <c r="H956" s="22">
        <v>364</v>
      </c>
      <c r="I956" s="22">
        <v>954</v>
      </c>
      <c r="J956" s="23">
        <v>43.1</v>
      </c>
      <c r="K956" s="24">
        <f t="shared" si="85"/>
        <v>11.972222222222223</v>
      </c>
      <c r="L956" s="24">
        <f>K956-K955</f>
        <v>-1.4722222222222197</v>
      </c>
      <c r="M956" s="25">
        <f>$C$5*L956</f>
        <v>-425.25138888888819</v>
      </c>
      <c r="N956" s="25">
        <f>(0.5*$C$9*$C$8*$C$7*K956^2)*-1</f>
        <v>-41.778657575134957</v>
      </c>
      <c r="O956" s="25">
        <f>M956-N956-C$17</f>
        <v>-326.80036131375323</v>
      </c>
      <c r="P956" s="77">
        <f>O956*K956</f>
        <v>-3912.526547950768</v>
      </c>
      <c r="Q956" s="81" t="str">
        <f>IF(L956&lt;0,"Braking","Not Braking")</f>
        <v>Braking</v>
      </c>
      <c r="R956" s="46">
        <f>(IF(L956&gt;0,(O956*((K956+K955)/2)),0)+R955)</f>
        <v>856386.74111533747</v>
      </c>
      <c r="S956" s="47">
        <f t="shared" si="86"/>
        <v>0.23788520586537151</v>
      </c>
      <c r="T956" s="56">
        <f>IF(L956&lt;0,((O956*((K956+K955)/2))+((N956*((K956+K955)/2))+C$17*((K956+K955)/2))),0)</f>
        <v>-5404.2364004629544</v>
      </c>
      <c r="U956" s="57">
        <f>IF(L956&lt;0,((O956*((K956+K955)/2))+((N956*((K956+K955)/2))+C$17*((K956+K955)/2))),0)+U955</f>
        <v>-413608.2376543209</v>
      </c>
      <c r="V956" s="58">
        <f t="shared" si="87"/>
        <v>-0.11489117712620026</v>
      </c>
      <c r="W956" s="52">
        <f t="shared" si="90"/>
        <v>-207530.9461205618</v>
      </c>
      <c r="X956" s="53">
        <f t="shared" si="88"/>
        <v>-5.764748503348939E-2</v>
      </c>
      <c r="Y956" s="50">
        <f t="shared" si="89"/>
        <v>24.233320783350582</v>
      </c>
    </row>
    <row r="957" spans="7:25" x14ac:dyDescent="0.3">
      <c r="G957" s="38" t="s">
        <v>12</v>
      </c>
      <c r="H957" s="22">
        <v>365</v>
      </c>
      <c r="I957" s="22">
        <v>955</v>
      </c>
      <c r="J957" s="23">
        <v>37.799999999999997</v>
      </c>
      <c r="K957" s="24">
        <f t="shared" si="85"/>
        <v>10.499999999999998</v>
      </c>
      <c r="L957" s="24">
        <f>K957-K956</f>
        <v>-1.472222222222225</v>
      </c>
      <c r="M957" s="25">
        <f>$C$5*L957</f>
        <v>-425.25138888888972</v>
      </c>
      <c r="N957" s="25">
        <f>(0.5*$C$9*$C$8*$C$7*K957^2)*-1</f>
        <v>-32.135387454662606</v>
      </c>
      <c r="O957" s="25">
        <f>M957-N957-C$17</f>
        <v>-336.44363143422709</v>
      </c>
      <c r="P957" s="77">
        <f>O957*K957</f>
        <v>-3532.6581300593839</v>
      </c>
      <c r="Q957" s="81" t="str">
        <f>IF(L957&lt;0,"Braking","Not Braking")</f>
        <v>Braking</v>
      </c>
      <c r="R957" s="46">
        <f>(IF(L957&gt;0,(O957*((K957+K956)/2)),0)+R956)</f>
        <v>856386.74111533747</v>
      </c>
      <c r="S957" s="47">
        <f t="shared" si="86"/>
        <v>0.23788520586537151</v>
      </c>
      <c r="T957" s="56">
        <f>IF(L957&lt;0,((O957*((K957+K956)/2))+((N957*((K957+K956)/2))+C$17*((K957+K956)/2))),0)</f>
        <v>-4778.1718557098857</v>
      </c>
      <c r="U957" s="57">
        <f>IF(L957&lt;0,((O957*((K957+K956)/2))+((N957*((K957+K956)/2))+C$17*((K957+K956)/2))),0)+U956</f>
        <v>-418386.40951003076</v>
      </c>
      <c r="V957" s="58">
        <f t="shared" si="87"/>
        <v>-0.11621844708611966</v>
      </c>
      <c r="W957" s="52">
        <f t="shared" si="90"/>
        <v>-209928.42865515983</v>
      </c>
      <c r="X957" s="53">
        <f t="shared" si="88"/>
        <v>-5.8313452404211062E-2</v>
      </c>
      <c r="Y957" s="50">
        <f t="shared" si="89"/>
        <v>24.513274035718265</v>
      </c>
    </row>
    <row r="958" spans="7:25" x14ac:dyDescent="0.3">
      <c r="G958" s="38" t="s">
        <v>12</v>
      </c>
      <c r="H958" s="22">
        <v>366</v>
      </c>
      <c r="I958" s="22">
        <v>956</v>
      </c>
      <c r="J958" s="23">
        <v>32.5</v>
      </c>
      <c r="K958" s="24">
        <f t="shared" si="85"/>
        <v>9.0277777777777768</v>
      </c>
      <c r="L958" s="24">
        <f>K958-K957</f>
        <v>-1.4722222222222214</v>
      </c>
      <c r="M958" s="25">
        <f>$C$5*L958</f>
        <v>-425.2513888888887</v>
      </c>
      <c r="N958" s="25">
        <f>(0.5*$C$9*$C$8*$C$7*K958^2)*-1</f>
        <v>-23.755636039715704</v>
      </c>
      <c r="O958" s="25">
        <f>M958-N958-C$17</f>
        <v>-344.82338284917302</v>
      </c>
      <c r="P958" s="77">
        <f>O958*K958</f>
        <v>-3112.9888729439226</v>
      </c>
      <c r="Q958" s="81" t="str">
        <f>IF(L958&lt;0,"Braking","Not Braking")</f>
        <v>Braking</v>
      </c>
      <c r="R958" s="46">
        <f>(IF(L958&gt;0,(O958*((K958+K957)/2)),0)+R957)</f>
        <v>856386.74111533747</v>
      </c>
      <c r="S958" s="47">
        <f t="shared" si="86"/>
        <v>0.23788520586537151</v>
      </c>
      <c r="T958" s="56">
        <f>IF(L958&lt;0,((O958*((K958+K957)/2))+((N958*((K958+K957)/2))+C$17*((K958+K957)/2))),0)</f>
        <v>-4152.1073109567878</v>
      </c>
      <c r="U958" s="57">
        <f>IF(L958&lt;0,((O958*((K958+K957)/2))+((N958*((K958+K957)/2))+C$17*((K958+K957)/2))),0)+U957</f>
        <v>-422538.51682098757</v>
      </c>
      <c r="V958" s="58">
        <f t="shared" si="87"/>
        <v>-0.1173718102280521</v>
      </c>
      <c r="W958" s="52">
        <f t="shared" si="90"/>
        <v>-212011.7787439391</v>
      </c>
      <c r="X958" s="53">
        <f t="shared" si="88"/>
        <v>-5.8892160762205305E-2</v>
      </c>
      <c r="Y958" s="50">
        <f t="shared" si="89"/>
        <v>24.756546145006876</v>
      </c>
    </row>
    <row r="959" spans="7:25" x14ac:dyDescent="0.3">
      <c r="G959" s="38" t="s">
        <v>12</v>
      </c>
      <c r="H959" s="22">
        <v>367</v>
      </c>
      <c r="I959" s="22">
        <v>957</v>
      </c>
      <c r="J959" s="23">
        <v>27.2</v>
      </c>
      <c r="K959" s="24">
        <f t="shared" si="85"/>
        <v>7.5555555555555554</v>
      </c>
      <c r="L959" s="24">
        <f>K959-K958</f>
        <v>-1.4722222222222214</v>
      </c>
      <c r="M959" s="25">
        <f>$C$5*L959</f>
        <v>-425.2513888888887</v>
      </c>
      <c r="N959" s="25">
        <f>(0.5*$C$9*$C$8*$C$7*K959^2)*-1</f>
        <v>-16.639403330294218</v>
      </c>
      <c r="O959" s="25">
        <f>M959-N959-C$17</f>
        <v>-351.93961555859448</v>
      </c>
      <c r="P959" s="77">
        <f>O959*K959</f>
        <v>-2659.0993175538251</v>
      </c>
      <c r="Q959" s="81" t="str">
        <f>IF(L959&lt;0,"Braking","Not Braking")</f>
        <v>Braking</v>
      </c>
      <c r="R959" s="46">
        <f>(IF(L959&gt;0,(O959*((K959+K958)/2)),0)+R958)</f>
        <v>856386.74111533747</v>
      </c>
      <c r="S959" s="47">
        <f t="shared" si="86"/>
        <v>0.23788520586537151</v>
      </c>
      <c r="T959" s="56">
        <f>IF(L959&lt;0,((O959*((K959+K958)/2))+((N959*((K959+K958)/2))+C$17*((K959+K958)/2))),0)</f>
        <v>-3526.0427662037023</v>
      </c>
      <c r="U959" s="57">
        <f>IF(L959&lt;0,((O959*((K959+K958)/2))+((N959*((K959+K958)/2))+C$17*((K959+K958)/2))),0)+U958</f>
        <v>-426064.55958719127</v>
      </c>
      <c r="V959" s="58">
        <f t="shared" si="87"/>
        <v>-0.11835126655199757</v>
      </c>
      <c r="W959" s="52">
        <f t="shared" si="90"/>
        <v>-213780.99638689958</v>
      </c>
      <c r="X959" s="53">
        <f t="shared" si="88"/>
        <v>-5.9383610107472104E-2</v>
      </c>
      <c r="Y959" s="50">
        <f t="shared" si="89"/>
        <v>24.963137111216408</v>
      </c>
    </row>
    <row r="960" spans="7:25" x14ac:dyDescent="0.3">
      <c r="G960" s="38" t="s">
        <v>12</v>
      </c>
      <c r="H960" s="22">
        <v>368</v>
      </c>
      <c r="I960" s="22">
        <v>958</v>
      </c>
      <c r="J960" s="23">
        <v>25.1</v>
      </c>
      <c r="K960" s="24">
        <f t="shared" si="85"/>
        <v>6.9722222222222223</v>
      </c>
      <c r="L960" s="24">
        <f>K960-K959</f>
        <v>-0.58333333333333304</v>
      </c>
      <c r="M960" s="25">
        <f>$C$5*L960</f>
        <v>-168.49583333333325</v>
      </c>
      <c r="N960" s="25">
        <f>(0.5*$C$9*$C$8*$C$7*K960^2)*-1</f>
        <v>-14.169266993023712</v>
      </c>
      <c r="O960" s="25">
        <f>M960-N960-C$17</f>
        <v>-97.654196340309539</v>
      </c>
      <c r="P960" s="77">
        <f>O960*K960</f>
        <v>-680.86675781715815</v>
      </c>
      <c r="Q960" s="81" t="str">
        <f>IF(L960&lt;0,"Braking","Not Braking")</f>
        <v>Braking</v>
      </c>
      <c r="R960" s="46">
        <f>(IF(L960&gt;0,(O960*((K960+K959)/2)),0)+R959)</f>
        <v>856386.74111533747</v>
      </c>
      <c r="S960" s="47">
        <f t="shared" si="86"/>
        <v>0.23788520586537151</v>
      </c>
      <c r="T960" s="56">
        <f>IF(L960&lt;0,((O960*((K960+K959)/2))+((N960*((K960+K959)/2))+C$17*((K960+K959)/2))),0)</f>
        <v>-1223.9350115740735</v>
      </c>
      <c r="U960" s="57">
        <f>IF(L960&lt;0,((O960*((K960+K959)/2))+((N960*((K960+K959)/2))+C$17*((K960+K959)/2))),0)+U959</f>
        <v>-427288.49459876533</v>
      </c>
      <c r="V960" s="58">
        <f t="shared" si="87"/>
        <v>-0.11869124849965704</v>
      </c>
      <c r="W960" s="52">
        <f t="shared" si="90"/>
        <v>-214395.11469455846</v>
      </c>
      <c r="X960" s="53">
        <f t="shared" si="88"/>
        <v>-5.9554198526266242E-2</v>
      </c>
      <c r="Y960" s="50">
        <f t="shared" si="89"/>
        <v>25.034847505384711</v>
      </c>
    </row>
    <row r="961" spans="7:25" x14ac:dyDescent="0.3">
      <c r="G961" s="38" t="s">
        <v>12</v>
      </c>
      <c r="H961" s="22">
        <v>369</v>
      </c>
      <c r="I961" s="22">
        <v>959</v>
      </c>
      <c r="J961" s="23">
        <v>26</v>
      </c>
      <c r="K961" s="24">
        <f t="shared" si="85"/>
        <v>7.2222222222222223</v>
      </c>
      <c r="L961" s="24">
        <f>K961-K960</f>
        <v>0.25</v>
      </c>
      <c r="M961" s="25">
        <f>$C$5*L961</f>
        <v>72.212500000000006</v>
      </c>
      <c r="N961" s="25">
        <f>(0.5*$C$9*$C$8*$C$7*K961^2)*-1</f>
        <v>-15.203607065418053</v>
      </c>
      <c r="O961" s="25">
        <f>M961-N961-C$17</f>
        <v>144.08847706541806</v>
      </c>
      <c r="P961" s="77">
        <f>O961*K961</f>
        <v>1040.6390010280193</v>
      </c>
      <c r="Q961" s="81" t="str">
        <f>IF(L961&lt;0,"Braking","Not Braking")</f>
        <v>Not Braking</v>
      </c>
      <c r="R961" s="46">
        <f>(IF(L961&gt;0,(O961*((K961+K960)/2)),0)+R960)</f>
        <v>857409.36905673228</v>
      </c>
      <c r="S961" s="47">
        <f t="shared" si="86"/>
        <v>0.23816926918242562</v>
      </c>
      <c r="T961" s="56">
        <f>IF(L961&lt;0,((O961*((K961+K960)/2))+((N961*((K961+K960)/2))+C$17*((K961+K960)/2))),0)</f>
        <v>0</v>
      </c>
      <c r="U961" s="57">
        <f>IF(L961&lt;0,((O961*((K961+K960)/2))+((N961*((K961+K960)/2))+C$17*((K961+K960)/2))),0)+U960</f>
        <v>-427288.49459876533</v>
      </c>
      <c r="V961" s="58">
        <f t="shared" si="87"/>
        <v>-0.11869124849965704</v>
      </c>
      <c r="W961" s="52">
        <f t="shared" si="90"/>
        <v>-214395.11469455846</v>
      </c>
      <c r="X961" s="53">
        <f t="shared" si="88"/>
        <v>-5.9554198526266242E-2</v>
      </c>
      <c r="Y961" s="50">
        <f t="shared" si="89"/>
        <v>25.004988565779552</v>
      </c>
    </row>
    <row r="962" spans="7:25" x14ac:dyDescent="0.3">
      <c r="G962" s="38" t="s">
        <v>12</v>
      </c>
      <c r="H962" s="22">
        <v>370</v>
      </c>
      <c r="I962" s="22">
        <v>960</v>
      </c>
      <c r="J962" s="23">
        <v>29.3</v>
      </c>
      <c r="K962" s="24">
        <f t="shared" si="85"/>
        <v>8.1388888888888893</v>
      </c>
      <c r="L962" s="24">
        <f>K962-K961</f>
        <v>0.91666666666666696</v>
      </c>
      <c r="M962" s="25">
        <f>$C$5*L962</f>
        <v>264.77916666666675</v>
      </c>
      <c r="N962" s="25">
        <f>(0.5*$C$9*$C$8*$C$7*K962^2)*-1</f>
        <v>-19.307906256791043</v>
      </c>
      <c r="O962" s="25">
        <f>M962-N962-C$17</f>
        <v>340.75944292345781</v>
      </c>
      <c r="P962" s="77">
        <f>O962*K962</f>
        <v>2773.4032437936985</v>
      </c>
      <c r="Q962" s="81" t="str">
        <f>IF(L962&lt;0,"Braking","Not Braking")</f>
        <v>Not Braking</v>
      </c>
      <c r="R962" s="46">
        <f>(IF(L962&gt;0,(O962*((K962+K961)/2)),0)+R961)</f>
        <v>860026.59088918602</v>
      </c>
      <c r="S962" s="47">
        <f t="shared" si="86"/>
        <v>0.23889627524699611</v>
      </c>
      <c r="T962" s="56">
        <f>IF(L962&lt;0,((O962*((K962+K961)/2))+((N962*((K962+K961)/2))+C$17*((K962+K961)/2))),0)</f>
        <v>0</v>
      </c>
      <c r="U962" s="57">
        <f>IF(L962&lt;0,((O962*((K962+K961)/2))+((N962*((K962+K961)/2))+C$17*((K962+K961)/2))),0)+U961</f>
        <v>-427288.49459876533</v>
      </c>
      <c r="V962" s="58">
        <f t="shared" si="87"/>
        <v>-0.11869124849965704</v>
      </c>
      <c r="W962" s="52">
        <f t="shared" si="90"/>
        <v>-214395.11469455846</v>
      </c>
      <c r="X962" s="53">
        <f t="shared" si="88"/>
        <v>-5.9554198526266242E-2</v>
      </c>
      <c r="Y962" s="50">
        <f t="shared" si="89"/>
        <v>24.928893706983434</v>
      </c>
    </row>
    <row r="963" spans="7:25" x14ac:dyDescent="0.3">
      <c r="G963" s="38" t="s">
        <v>12</v>
      </c>
      <c r="H963" s="22">
        <v>371</v>
      </c>
      <c r="I963" s="22">
        <v>961</v>
      </c>
      <c r="J963" s="23">
        <v>34.6</v>
      </c>
      <c r="K963" s="24">
        <f t="shared" ref="K963:K1026" si="91">J963/3.6</f>
        <v>9.6111111111111107</v>
      </c>
      <c r="L963" s="24">
        <f>K963-K962</f>
        <v>1.4722222222222214</v>
      </c>
      <c r="M963" s="25">
        <f>$C$5*L963</f>
        <v>425.2513888888887</v>
      </c>
      <c r="N963" s="25">
        <f>(0.5*$C$9*$C$8*$C$7*K963^2)*-1</f>
        <v>-26.924778453307511</v>
      </c>
      <c r="O963" s="25">
        <f>M963-N963-C$17</f>
        <v>508.84853734219621</v>
      </c>
      <c r="P963" s="77">
        <f>O963*K963</f>
        <v>4890.5998311222193</v>
      </c>
      <c r="Q963" s="81" t="str">
        <f>IF(L963&lt;0,"Braking","Not Braking")</f>
        <v>Not Braking</v>
      </c>
      <c r="R963" s="46">
        <f>(IF(L963&gt;0,(O963*((K963+K962)/2)),0)+R962)</f>
        <v>864542.62165809795</v>
      </c>
      <c r="S963" s="47">
        <f t="shared" ref="S963:S1026" si="92">R963/3600000</f>
        <v>0.24015072823836053</v>
      </c>
      <c r="T963" s="56">
        <f>IF(L963&lt;0,((O963*((K963+K962)/2))+((N963*((K963+K962)/2))+C$17*((K963+K962)/2))),0)</f>
        <v>0</v>
      </c>
      <c r="U963" s="57">
        <f>IF(L963&lt;0,((O963*((K963+K962)/2))+((N963*((K963+K962)/2))+C$17*((K963+K962)/2))),0)+U962</f>
        <v>-427288.49459876533</v>
      </c>
      <c r="V963" s="58">
        <f t="shared" ref="V963:V1026" si="93">U963/3600000</f>
        <v>-0.11869124849965704</v>
      </c>
      <c r="W963" s="52">
        <f t="shared" si="90"/>
        <v>-214395.11469455846</v>
      </c>
      <c r="X963" s="53">
        <f t="shared" ref="X963:X1026" si="94">W963/3600000</f>
        <v>-5.9554198526266242E-2</v>
      </c>
      <c r="Y963" s="50">
        <f t="shared" si="89"/>
        <v>24.798674966813337</v>
      </c>
    </row>
    <row r="964" spans="7:25" x14ac:dyDescent="0.3">
      <c r="G964" s="38" t="s">
        <v>12</v>
      </c>
      <c r="H964" s="22">
        <v>372</v>
      </c>
      <c r="I964" s="22">
        <v>962</v>
      </c>
      <c r="J964" s="23">
        <v>40.4</v>
      </c>
      <c r="K964" s="24">
        <f t="shared" si="91"/>
        <v>11.222222222222221</v>
      </c>
      <c r="L964" s="24">
        <f>K964-K963</f>
        <v>1.6111111111111107</v>
      </c>
      <c r="M964" s="25">
        <f>$C$5*L964</f>
        <v>465.36944444444435</v>
      </c>
      <c r="N964" s="25">
        <f>(0.5*$C$9*$C$8*$C$7*K964^2)*-1</f>
        <v>-36.708164656646048</v>
      </c>
      <c r="O964" s="25">
        <f>M964-N964-C$17</f>
        <v>558.74997910109039</v>
      </c>
      <c r="P964" s="77">
        <f>O964*K964</f>
        <v>6270.4164321344588</v>
      </c>
      <c r="Q964" s="81" t="str">
        <f>IF(L964&lt;0,"Braking","Not Braking")</f>
        <v>Not Braking</v>
      </c>
      <c r="R964" s="46">
        <f>(IF(L964&gt;0,(O964*((K964+K963)/2)),0)+R963)</f>
        <v>870362.93394040095</v>
      </c>
      <c r="S964" s="47">
        <f t="shared" si="92"/>
        <v>0.24176748165011139</v>
      </c>
      <c r="T964" s="56">
        <f>IF(L964&lt;0,((O964*((K964+K963)/2))+((N964*((K964+K963)/2))+C$17*((K964+K963)/2))),0)</f>
        <v>0</v>
      </c>
      <c r="U964" s="57">
        <f>IF(L964&lt;0,((O964*((K964+K963)/2))+((N964*((K964+K963)/2))+C$17*((K964+K963)/2))),0)+U963</f>
        <v>-427288.49459876533</v>
      </c>
      <c r="V964" s="58">
        <f t="shared" si="93"/>
        <v>-0.11869124849965704</v>
      </c>
      <c r="W964" s="52">
        <f t="shared" si="90"/>
        <v>-214395.11469455846</v>
      </c>
      <c r="X964" s="53">
        <f t="shared" si="94"/>
        <v>-5.9554198526266242E-2</v>
      </c>
      <c r="Y964" s="50">
        <f t="shared" si="89"/>
        <v>24.632840661530217</v>
      </c>
    </row>
    <row r="965" spans="7:25" x14ac:dyDescent="0.3">
      <c r="G965" s="38" t="s">
        <v>12</v>
      </c>
      <c r="H965" s="22">
        <v>373</v>
      </c>
      <c r="I965" s="22">
        <v>963</v>
      </c>
      <c r="J965" s="23">
        <v>45.3</v>
      </c>
      <c r="K965" s="24">
        <f t="shared" si="91"/>
        <v>12.583333333333332</v>
      </c>
      <c r="L965" s="24">
        <f>K965-K964</f>
        <v>1.3611111111111107</v>
      </c>
      <c r="M965" s="25">
        <f>$C$5*L965</f>
        <v>393.15694444444438</v>
      </c>
      <c r="N965" s="25">
        <f>(0.5*$C$9*$C$8*$C$7*K965^2)*-1</f>
        <v>-46.152618377032141</v>
      </c>
      <c r="O965" s="25">
        <f>M965-N965-C$17</f>
        <v>495.98193282147651</v>
      </c>
      <c r="P965" s="77">
        <f>O965*K965</f>
        <v>6241.1059880035791</v>
      </c>
      <c r="Q965" s="81" t="str">
        <f>IF(L965&lt;0,"Braking","Not Braking")</f>
        <v>Not Braking</v>
      </c>
      <c r="R965" s="46">
        <f>(IF(L965&gt;0,(O965*((K965+K964)/2)),0)+R964)</f>
        <v>876266.49666856765</v>
      </c>
      <c r="S965" s="47">
        <f t="shared" si="92"/>
        <v>0.24340736018571324</v>
      </c>
      <c r="T965" s="56">
        <f>IF(L965&lt;0,((O965*((K965+K964)/2))+((N965*((K965+K964)/2))+C$17*((K965+K964)/2))),0)</f>
        <v>0</v>
      </c>
      <c r="U965" s="57">
        <f>IF(L965&lt;0,((O965*((K965+K964)/2))+((N965*((K965+K964)/2))+C$17*((K965+K964)/2))),0)+U964</f>
        <v>-427288.49459876533</v>
      </c>
      <c r="V965" s="58">
        <f t="shared" si="93"/>
        <v>-0.11869124849965704</v>
      </c>
      <c r="W965" s="52">
        <f t="shared" si="90"/>
        <v>-214395.11469455846</v>
      </c>
      <c r="X965" s="53">
        <f t="shared" si="94"/>
        <v>-5.9554198526266242E-2</v>
      </c>
      <c r="Y965" s="50">
        <f t="shared" si="89"/>
        <v>24.466884847207577</v>
      </c>
    </row>
    <row r="966" spans="7:25" x14ac:dyDescent="0.3">
      <c r="G966" s="38" t="s">
        <v>12</v>
      </c>
      <c r="H966" s="22">
        <v>374</v>
      </c>
      <c r="I966" s="22">
        <v>964</v>
      </c>
      <c r="J966" s="23">
        <v>49</v>
      </c>
      <c r="K966" s="24">
        <f t="shared" si="91"/>
        <v>13.611111111111111</v>
      </c>
      <c r="L966" s="24">
        <f>K966-K965</f>
        <v>1.0277777777777786</v>
      </c>
      <c r="M966" s="25">
        <f>$C$5*L966</f>
        <v>296.87361111111136</v>
      </c>
      <c r="N966" s="25">
        <f>(0.5*$C$9*$C$8*$C$7*K966^2)*-1</f>
        <v>-53.999793733829499</v>
      </c>
      <c r="O966" s="25">
        <f>M966-N966-C$17</f>
        <v>407.54577484494087</v>
      </c>
      <c r="P966" s="77">
        <f>O966*K966</f>
        <v>5547.1508242783621</v>
      </c>
      <c r="Q966" s="81" t="str">
        <f>IF(L966&lt;0,"Braking","Not Braking")</f>
        <v>Not Braking</v>
      </c>
      <c r="R966" s="46">
        <f>(IF(L966&gt;0,(O966*((K966+K965)/2)),0)+R965)</f>
        <v>881604.21424743964</v>
      </c>
      <c r="S966" s="47">
        <f t="shared" si="92"/>
        <v>0.24489005951317769</v>
      </c>
      <c r="T966" s="56">
        <f>IF(L966&lt;0,((O966*((K966+K965)/2))+((N966*((K966+K965)/2))+C$17*((K966+K965)/2))),0)</f>
        <v>0</v>
      </c>
      <c r="U966" s="57">
        <f>IF(L966&lt;0,((O966*((K966+K965)/2))+((N966*((K966+K965)/2))+C$17*((K966+K965)/2))),0)+U965</f>
        <v>-427288.49459876533</v>
      </c>
      <c r="V966" s="58">
        <f t="shared" si="93"/>
        <v>-0.11869124849965704</v>
      </c>
      <c r="W966" s="52">
        <f t="shared" si="90"/>
        <v>-214395.11469455846</v>
      </c>
      <c r="X966" s="53">
        <f t="shared" si="94"/>
        <v>-5.9554198526266242E-2</v>
      </c>
      <c r="Y966" s="50">
        <f t="shared" si="89"/>
        <v>24.318748847811683</v>
      </c>
    </row>
    <row r="967" spans="7:25" x14ac:dyDescent="0.3">
      <c r="G967" s="38" t="s">
        <v>12</v>
      </c>
      <c r="H967" s="22">
        <v>375</v>
      </c>
      <c r="I967" s="22">
        <v>965</v>
      </c>
      <c r="J967" s="23">
        <v>51.1</v>
      </c>
      <c r="K967" s="24">
        <f t="shared" si="91"/>
        <v>14.194444444444445</v>
      </c>
      <c r="L967" s="24">
        <f>K967-K966</f>
        <v>0.58333333333333393</v>
      </c>
      <c r="M967" s="25">
        <f>$C$5*L967</f>
        <v>168.49583333333351</v>
      </c>
      <c r="N967" s="25">
        <f>(0.5*$C$9*$C$8*$C$7*K967^2)*-1</f>
        <v>-58.727530777056622</v>
      </c>
      <c r="O967" s="25">
        <f>M967-N967-C$17</f>
        <v>283.89573411039015</v>
      </c>
      <c r="P967" s="77">
        <f>O967*K967</f>
        <v>4029.7422258447045</v>
      </c>
      <c r="Q967" s="81" t="str">
        <f>IF(L967&lt;0,"Braking","Not Braking")</f>
        <v>Not Braking</v>
      </c>
      <c r="R967" s="46">
        <f>(IF(L967&gt;0,(O967*((K967+K966)/2)),0)+R966)</f>
        <v>885551.15355083544</v>
      </c>
      <c r="S967" s="47">
        <f t="shared" si="92"/>
        <v>0.24598643154189873</v>
      </c>
      <c r="T967" s="56">
        <f>IF(L967&lt;0,((O967*((K967+K966)/2))+((N967*((K967+K966)/2))+C$17*((K967+K966)/2))),0)</f>
        <v>0</v>
      </c>
      <c r="U967" s="57">
        <f>IF(L967&lt;0,((O967*((K967+K966)/2))+((N967*((K967+K966)/2))+C$17*((K967+K966)/2))),0)+U966</f>
        <v>-427288.49459876533</v>
      </c>
      <c r="V967" s="58">
        <f t="shared" si="93"/>
        <v>-0.11869124849965704</v>
      </c>
      <c r="W967" s="52">
        <f t="shared" si="90"/>
        <v>-214395.11469455846</v>
      </c>
      <c r="X967" s="53">
        <f t="shared" si="94"/>
        <v>-5.9554198526266242E-2</v>
      </c>
      <c r="Y967" s="50">
        <f t="shared" si="89"/>
        <v>24.210359145814273</v>
      </c>
    </row>
    <row r="968" spans="7:25" x14ac:dyDescent="0.3">
      <c r="G968" s="38" t="s">
        <v>12</v>
      </c>
      <c r="H968" s="22">
        <v>376</v>
      </c>
      <c r="I968" s="22">
        <v>966</v>
      </c>
      <c r="J968" s="23">
        <v>52.1</v>
      </c>
      <c r="K968" s="24">
        <f t="shared" si="91"/>
        <v>14.472222222222221</v>
      </c>
      <c r="L968" s="24">
        <f>K968-K967</f>
        <v>0.27777777777777679</v>
      </c>
      <c r="M968" s="25">
        <f>$C$5*L968</f>
        <v>80.23611111111083</v>
      </c>
      <c r="N968" s="25">
        <f>(0.5*$C$9*$C$8*$C$7*K968^2)*-1</f>
        <v>-61.048554814262445</v>
      </c>
      <c r="O968" s="25">
        <f>M968-N968-C$17</f>
        <v>197.95703592537328</v>
      </c>
      <c r="P968" s="77">
        <f>O968*K968</f>
        <v>2864.8782143644298</v>
      </c>
      <c r="Q968" s="81" t="str">
        <f>IF(L968&lt;0,"Braking","Not Braking")</f>
        <v>Not Braking</v>
      </c>
      <c r="R968" s="46">
        <f>(IF(L968&gt;0,(O968*((K968+K967)/2)),0)+R967)</f>
        <v>888388.53773243248</v>
      </c>
      <c r="S968" s="47">
        <f t="shared" si="92"/>
        <v>0.24677459381456457</v>
      </c>
      <c r="T968" s="56">
        <f>IF(L968&lt;0,((O968*((K968+K967)/2))+((N968*((K968+K967)/2))+C$17*((K968+K967)/2))),0)</f>
        <v>0</v>
      </c>
      <c r="U968" s="57">
        <f>IF(L968&lt;0,((O968*((K968+K967)/2))+((N968*((K968+K967)/2))+C$17*((K968+K967)/2))),0)+U967</f>
        <v>-427288.49459876533</v>
      </c>
      <c r="V968" s="58">
        <f t="shared" si="93"/>
        <v>-0.11869124849965704</v>
      </c>
      <c r="W968" s="52">
        <f t="shared" si="90"/>
        <v>-214395.11469455846</v>
      </c>
      <c r="X968" s="53">
        <f t="shared" si="94"/>
        <v>-5.9554198526266242E-2</v>
      </c>
      <c r="Y968" s="50">
        <f t="shared" si="89"/>
        <v>24.133034768975222</v>
      </c>
    </row>
    <row r="969" spans="7:25" x14ac:dyDescent="0.3">
      <c r="G969" s="38" t="s">
        <v>12</v>
      </c>
      <c r="H969" s="22">
        <v>377</v>
      </c>
      <c r="I969" s="22">
        <v>967</v>
      </c>
      <c r="J969" s="23">
        <v>52.2</v>
      </c>
      <c r="K969" s="24">
        <f t="shared" si="91"/>
        <v>14.5</v>
      </c>
      <c r="L969" s="24">
        <f>K969-K968</f>
        <v>2.7777777777778567E-2</v>
      </c>
      <c r="M969" s="25">
        <f>$C$5*L969</f>
        <v>8.0236111111113395</v>
      </c>
      <c r="N969" s="25">
        <f>(0.5*$C$9*$C$8*$C$7*K969^2)*-1</f>
        <v>-61.283131177712619</v>
      </c>
      <c r="O969" s="25">
        <f>M969-N969-C$17</f>
        <v>125.97911228882396</v>
      </c>
      <c r="P969" s="77">
        <f>O969*K969</f>
        <v>1826.6971281879473</v>
      </c>
      <c r="Q969" s="81" t="str">
        <f>IF(L969&lt;0,"Braking","Not Braking")</f>
        <v>Not Braking</v>
      </c>
      <c r="R969" s="46">
        <f>(IF(L969&gt;0,(O969*((K969+K968)/2)),0)+R968)</f>
        <v>890213.48515072756</v>
      </c>
      <c r="S969" s="47">
        <f t="shared" si="92"/>
        <v>0.24728152365297987</v>
      </c>
      <c r="T969" s="56">
        <f>IF(L969&lt;0,((O969*((K969+K968)/2))+((N969*((K969+K968)/2))+C$17*((K969+K968)/2))),0)</f>
        <v>0</v>
      </c>
      <c r="U969" s="57">
        <f>IF(L969&lt;0,((O969*((K969+K968)/2))+((N969*((K969+K968)/2))+C$17*((K969+K968)/2))),0)+U968</f>
        <v>-427288.49459876533</v>
      </c>
      <c r="V969" s="58">
        <f t="shared" si="93"/>
        <v>-0.11869124849965704</v>
      </c>
      <c r="W969" s="52">
        <f t="shared" si="90"/>
        <v>-214395.11469455846</v>
      </c>
      <c r="X969" s="53">
        <f t="shared" si="94"/>
        <v>-5.9554198526266242E-2</v>
      </c>
      <c r="Y969" s="50">
        <f t="shared" si="89"/>
        <v>24.083561782740006</v>
      </c>
    </row>
    <row r="970" spans="7:25" x14ac:dyDescent="0.3">
      <c r="G970" s="38" t="s">
        <v>12</v>
      </c>
      <c r="H970" s="22">
        <v>378</v>
      </c>
      <c r="I970" s="22">
        <v>968</v>
      </c>
      <c r="J970" s="23">
        <v>52.1</v>
      </c>
      <c r="K970" s="24">
        <f t="shared" si="91"/>
        <v>14.472222222222221</v>
      </c>
      <c r="L970" s="24">
        <f>K970-K969</f>
        <v>-2.7777777777778567E-2</v>
      </c>
      <c r="M970" s="25">
        <f>$C$5*L970</f>
        <v>-8.0236111111113395</v>
      </c>
      <c r="N970" s="25">
        <f>(0.5*$C$9*$C$8*$C$7*K970^2)*-1</f>
        <v>-61.048554814262445</v>
      </c>
      <c r="O970" s="25">
        <f>M970-N970-C$17</f>
        <v>109.69731370315111</v>
      </c>
      <c r="P970" s="77">
        <f>O970*K970</f>
        <v>1587.5639010928257</v>
      </c>
      <c r="Q970" s="81" t="str">
        <f>IF(L970&lt;0,"Braking","Not Braking")</f>
        <v>Braking</v>
      </c>
      <c r="R970" s="46">
        <f>(IF(L970&gt;0,(O970*((K970+K969)/2)),0)+R969)</f>
        <v>890213.48515072756</v>
      </c>
      <c r="S970" s="47">
        <f t="shared" si="92"/>
        <v>0.24728152365297987</v>
      </c>
      <c r="T970" s="56">
        <f>IF(L970&lt;0,((O970*((K970+K969)/2))+((N970*((K970+K969)/2))+C$17*((K970+K969)/2))),0)</f>
        <v>-116.23092206790466</v>
      </c>
      <c r="U970" s="57">
        <f>IF(L970&lt;0,((O970*((K970+K969)/2))+((N970*((K970+K969)/2))+C$17*((K970+K969)/2))),0)+U969</f>
        <v>-427404.72552083322</v>
      </c>
      <c r="V970" s="58">
        <f t="shared" si="93"/>
        <v>-0.11872353486689811</v>
      </c>
      <c r="W970" s="52">
        <f t="shared" si="90"/>
        <v>-214453.43440637566</v>
      </c>
      <c r="X970" s="53">
        <f t="shared" si="94"/>
        <v>-5.9570398446215464E-2</v>
      </c>
      <c r="Y970" s="50">
        <f t="shared" si="89"/>
        <v>24.090112987904831</v>
      </c>
    </row>
    <row r="971" spans="7:25" x14ac:dyDescent="0.3">
      <c r="G971" s="38" t="s">
        <v>12</v>
      </c>
      <c r="H971" s="22">
        <v>379</v>
      </c>
      <c r="I971" s="22">
        <v>969</v>
      </c>
      <c r="J971" s="23">
        <v>51.7</v>
      </c>
      <c r="K971" s="24">
        <f t="shared" si="91"/>
        <v>14.361111111111111</v>
      </c>
      <c r="L971" s="24">
        <f>K971-K970</f>
        <v>-0.11111111111111072</v>
      </c>
      <c r="M971" s="25">
        <f>$C$5*L971</f>
        <v>-32.094444444444335</v>
      </c>
      <c r="N971" s="25">
        <f>(0.5*$C$9*$C$8*$C$7*K971^2)*-1</f>
        <v>-60.114747469061037</v>
      </c>
      <c r="O971" s="25">
        <f>M971-N971-C$17</f>
        <v>84.69267302461671</v>
      </c>
      <c r="P971" s="77">
        <f>O971*K971</f>
        <v>1216.2808876035233</v>
      </c>
      <c r="Q971" s="81" t="str">
        <f>IF(L971&lt;0,"Braking","Not Braking")</f>
        <v>Braking</v>
      </c>
      <c r="R971" s="46">
        <f>(IF(L971&gt;0,(O971*((K971+K970)/2)),0)+R970)</f>
        <v>890213.48515072756</v>
      </c>
      <c r="S971" s="47">
        <f t="shared" si="92"/>
        <v>0.24728152365297987</v>
      </c>
      <c r="T971" s="56">
        <f>IF(L971&lt;0,((O971*((K971+K970)/2))+((N971*((K971+K970)/2))+C$17*((K971+K970)/2))),0)</f>
        <v>-462.69490740740571</v>
      </c>
      <c r="U971" s="57">
        <f>IF(L971&lt;0,((O971*((K971+K970)/2))+((N971*((K971+K970)/2))+C$17*((K971+K970)/2))),0)+U970</f>
        <v>-427867.42042824061</v>
      </c>
      <c r="V971" s="58">
        <f t="shared" si="93"/>
        <v>-0.11885206123006684</v>
      </c>
      <c r="W971" s="52">
        <f t="shared" si="90"/>
        <v>-214685.59494661054</v>
      </c>
      <c r="X971" s="53">
        <f t="shared" si="94"/>
        <v>-5.9634887485169596E-2</v>
      </c>
      <c r="Y971" s="50">
        <f t="shared" si="89"/>
        <v>24.116192186221578</v>
      </c>
    </row>
    <row r="972" spans="7:25" x14ac:dyDescent="0.3">
      <c r="G972" s="38" t="s">
        <v>12</v>
      </c>
      <c r="H972" s="22">
        <v>380</v>
      </c>
      <c r="I972" s="22">
        <v>970</v>
      </c>
      <c r="J972" s="23">
        <v>50.9</v>
      </c>
      <c r="K972" s="24">
        <f t="shared" si="91"/>
        <v>14.138888888888888</v>
      </c>
      <c r="L972" s="24">
        <f>K972-K971</f>
        <v>-0.22222222222222321</v>
      </c>
      <c r="M972" s="25">
        <f>$C$5*L972</f>
        <v>-64.188888888889181</v>
      </c>
      <c r="N972" s="25">
        <f>(0.5*$C$9*$C$8*$C$7*K972^2)*-1</f>
        <v>-58.268723699934526</v>
      </c>
      <c r="O972" s="25">
        <f>M972-N972-C$17</f>
        <v>50.752204811045353</v>
      </c>
      <c r="P972" s="77">
        <f>O972*K972</f>
        <v>717.57978468950228</v>
      </c>
      <c r="Q972" s="81" t="str">
        <f>IF(L972&lt;0,"Braking","Not Braking")</f>
        <v>Braking</v>
      </c>
      <c r="R972" s="46">
        <f>(IF(L972&gt;0,(O972*((K972+K971)/2)),0)+R971)</f>
        <v>890213.48515072756</v>
      </c>
      <c r="S972" s="47">
        <f t="shared" si="92"/>
        <v>0.24728152365297987</v>
      </c>
      <c r="T972" s="56">
        <f>IF(L972&lt;0,((O972*((K972+K971)/2))+((N972*((K972+K971)/2))+C$17*((K972+K971)/2))),0)</f>
        <v>-914.69166666667081</v>
      </c>
      <c r="U972" s="57">
        <f>IF(L972&lt;0,((O972*((K972+K971)/2))+((N972*((K972+K971)/2))+C$17*((K972+K971)/2))),0)+U971</f>
        <v>-428782.11209490726</v>
      </c>
      <c r="V972" s="58">
        <f t="shared" si="93"/>
        <v>-0.11910614224858534</v>
      </c>
      <c r="W972" s="52">
        <f t="shared" si="90"/>
        <v>-215144.54815331765</v>
      </c>
      <c r="X972" s="53">
        <f t="shared" si="94"/>
        <v>-5.9762374487032678E-2</v>
      </c>
      <c r="Y972" s="50">
        <f t="shared" si="89"/>
        <v>24.167747595610752</v>
      </c>
    </row>
    <row r="973" spans="7:25" x14ac:dyDescent="0.3">
      <c r="G973" s="38" t="s">
        <v>12</v>
      </c>
      <c r="H973" s="22">
        <v>381</v>
      </c>
      <c r="I973" s="22">
        <v>971</v>
      </c>
      <c r="J973" s="23">
        <v>49.2</v>
      </c>
      <c r="K973" s="24">
        <f t="shared" si="91"/>
        <v>13.666666666666668</v>
      </c>
      <c r="L973" s="24">
        <f>K973-K972</f>
        <v>-0.47222222222221966</v>
      </c>
      <c r="M973" s="25">
        <f>$C$5*L973</f>
        <v>-136.40138888888816</v>
      </c>
      <c r="N973" s="25">
        <f>(0.5*$C$9*$C$8*$C$7*K973^2)*-1</f>
        <v>-54.441507998274496</v>
      </c>
      <c r="O973" s="25">
        <f>M973-N973-C$17</f>
        <v>-25.287510890613667</v>
      </c>
      <c r="P973" s="77">
        <f>O973*K973</f>
        <v>-345.59598217172015</v>
      </c>
      <c r="Q973" s="81" t="str">
        <f>IF(L973&lt;0,"Braking","Not Braking")</f>
        <v>Braking</v>
      </c>
      <c r="R973" s="46">
        <f>(IF(L973&gt;0,(O973*((K973+K972)/2)),0)+R972)</f>
        <v>890213.48515072756</v>
      </c>
      <c r="S973" s="47">
        <f t="shared" si="92"/>
        <v>0.24728152365297987</v>
      </c>
      <c r="T973" s="56">
        <f>IF(L973&lt;0,((O973*((K973+K972)/2))+((N973*((K973+K972)/2))+C$17*((K973+K972)/2))),0)</f>
        <v>-1896.3581983024594</v>
      </c>
      <c r="U973" s="57">
        <f>IF(L973&lt;0,((O973*((K973+K972)/2))+((N973*((K973+K972)/2))+C$17*((K973+K972)/2))),0)+U972</f>
        <v>-430678.47029320971</v>
      </c>
      <c r="V973" s="58">
        <f t="shared" si="93"/>
        <v>-0.11963290841478047</v>
      </c>
      <c r="W973" s="52">
        <f t="shared" si="90"/>
        <v>-216096.05969310016</v>
      </c>
      <c r="X973" s="53">
        <f t="shared" si="94"/>
        <v>-6.0026683248083378E-2</v>
      </c>
      <c r="Y973" s="50">
        <f t="shared" si="89"/>
        <v>24.27463336578322</v>
      </c>
    </row>
    <row r="974" spans="7:25" x14ac:dyDescent="0.3">
      <c r="G974" s="38" t="s">
        <v>12</v>
      </c>
      <c r="H974" s="22">
        <v>382</v>
      </c>
      <c r="I974" s="22">
        <v>972</v>
      </c>
      <c r="J974" s="23">
        <v>45.9</v>
      </c>
      <c r="K974" s="24">
        <f t="shared" si="91"/>
        <v>12.75</v>
      </c>
      <c r="L974" s="24">
        <f>K974-K973</f>
        <v>-0.91666666666666785</v>
      </c>
      <c r="M974" s="25">
        <f>$C$5*L974</f>
        <v>-264.77916666666704</v>
      </c>
      <c r="N974" s="25">
        <f>(0.5*$C$9*$C$8*$C$7*K974^2)*-1</f>
        <v>-47.38330088978315</v>
      </c>
      <c r="O974" s="25">
        <f>M974-N974-C$17</f>
        <v>-160.72349577688388</v>
      </c>
      <c r="P974" s="77">
        <f>O974*K974</f>
        <v>-2049.2245711552696</v>
      </c>
      <c r="Q974" s="81" t="str">
        <f>IF(L974&lt;0,"Braking","Not Braking")</f>
        <v>Braking</v>
      </c>
      <c r="R974" s="46">
        <f>(IF(L974&gt;0,(O974*((K974+K973)/2)),0)+R973)</f>
        <v>890213.48515072756</v>
      </c>
      <c r="S974" s="47">
        <f t="shared" si="92"/>
        <v>0.24728152365297987</v>
      </c>
      <c r="T974" s="56">
        <f>IF(L974&lt;0,((O974*((K974+K973)/2))+((N974*((K974+K973)/2))+C$17*((K974+K973)/2))),0)</f>
        <v>-3497.2914930555603</v>
      </c>
      <c r="U974" s="57">
        <f>IF(L974&lt;0,((O974*((K974+K973)/2))+((N974*((K974+K973)/2))+C$17*((K974+K973)/2))),0)+U973</f>
        <v>-434175.7617862653</v>
      </c>
      <c r="V974" s="58">
        <f t="shared" si="93"/>
        <v>-0.12060437827396259</v>
      </c>
      <c r="W974" s="52">
        <f t="shared" si="90"/>
        <v>-217850.85117532351</v>
      </c>
      <c r="X974" s="53">
        <f t="shared" si="94"/>
        <v>-6.0514125326478749E-2</v>
      </c>
      <c r="Y974" s="50">
        <f t="shared" si="89"/>
        <v>24.471753664621001</v>
      </c>
    </row>
    <row r="975" spans="7:25" x14ac:dyDescent="0.3">
      <c r="G975" s="38" t="s">
        <v>12</v>
      </c>
      <c r="H975" s="22">
        <v>383</v>
      </c>
      <c r="I975" s="22">
        <v>973</v>
      </c>
      <c r="J975" s="23">
        <v>40.6</v>
      </c>
      <c r="K975" s="24">
        <f t="shared" si="91"/>
        <v>11.277777777777779</v>
      </c>
      <c r="L975" s="24">
        <f>K975-K974</f>
        <v>-1.4722222222222214</v>
      </c>
      <c r="M975" s="25">
        <f>$C$5*L975</f>
        <v>-425.2513888888887</v>
      </c>
      <c r="N975" s="25">
        <f>(0.5*$C$9*$C$8*$C$7*K975^2)*-1</f>
        <v>-37.072511453184184</v>
      </c>
      <c r="O975" s="25">
        <f>M975-N975-C$17</f>
        <v>-331.50650743570452</v>
      </c>
      <c r="P975" s="77">
        <f>O975*K975</f>
        <v>-3738.6567227471123</v>
      </c>
      <c r="Q975" s="81" t="str">
        <f>IF(L975&lt;0,"Braking","Not Braking")</f>
        <v>Braking</v>
      </c>
      <c r="R975" s="46">
        <f>(IF(L975&gt;0,(O975*((K975+K974)/2)),0)+R974)</f>
        <v>890213.48515072756</v>
      </c>
      <c r="S975" s="47">
        <f t="shared" si="92"/>
        <v>0.24728152365297987</v>
      </c>
      <c r="T975" s="56">
        <f>IF(L975&lt;0,((O975*((K975+K974)/2))+((N975*((K975+K974)/2))+C$17*((K975+K974)/2))),0)</f>
        <v>-5108.922935956788</v>
      </c>
      <c r="U975" s="57">
        <f>IF(L975&lt;0,((O975*((K975+K974)/2))+((N975*((K975+K974)/2))+C$17*((K975+K974)/2))),0)+U974</f>
        <v>-439284.6847222221</v>
      </c>
      <c r="V975" s="58">
        <f t="shared" si="93"/>
        <v>-0.12202352353395059</v>
      </c>
      <c r="W975" s="52">
        <f t="shared" si="90"/>
        <v>-220414.29047375033</v>
      </c>
      <c r="X975" s="53">
        <f t="shared" si="94"/>
        <v>-6.1226191798263982E-2</v>
      </c>
      <c r="Y975" s="50">
        <f t="shared" ref="Y975:Y1038" si="95">(X975/S975)*100*-1</f>
        <v>24.759711479368416</v>
      </c>
    </row>
    <row r="976" spans="7:25" x14ac:dyDescent="0.3">
      <c r="G976" s="38" t="s">
        <v>12</v>
      </c>
      <c r="H976" s="22">
        <v>384</v>
      </c>
      <c r="I976" s="22">
        <v>974</v>
      </c>
      <c r="J976" s="23">
        <v>35.299999999999997</v>
      </c>
      <c r="K976" s="24">
        <f t="shared" si="91"/>
        <v>9.8055555555555554</v>
      </c>
      <c r="L976" s="24">
        <f>K976-K975</f>
        <v>-1.4722222222222232</v>
      </c>
      <c r="M976" s="25">
        <f>$C$5*L976</f>
        <v>-425.25138888888921</v>
      </c>
      <c r="N976" s="25">
        <f>(0.5*$C$9*$C$8*$C$7*K976^2)*-1</f>
        <v>-28.025240722110624</v>
      </c>
      <c r="O976" s="25">
        <f>M976-N976-C$17</f>
        <v>-340.55377816677856</v>
      </c>
      <c r="P976" s="77">
        <f>O976*K976</f>
        <v>-3339.3189914686895</v>
      </c>
      <c r="Q976" s="81" t="str">
        <f>IF(L976&lt;0,"Braking","Not Braking")</f>
        <v>Braking</v>
      </c>
      <c r="R976" s="46">
        <f>(IF(L976&gt;0,(O976*((K976+K975)/2)),0)+R975)</f>
        <v>890213.48515072756</v>
      </c>
      <c r="S976" s="47">
        <f t="shared" si="92"/>
        <v>0.24728152365297987</v>
      </c>
      <c r="T976" s="56">
        <f>IF(L976&lt;0,((O976*((K976+K975)/2))+((N976*((K976+K975)/2))+C$17*((K976+K975)/2))),0)</f>
        <v>-4482.8583912037075</v>
      </c>
      <c r="U976" s="57">
        <f>IF(L976&lt;0,((O976*((K976+K975)/2))+((N976*((K976+K975)/2))+C$17*((K976+K975)/2))),0)+U975</f>
        <v>-443767.54311342578</v>
      </c>
      <c r="V976" s="58">
        <f t="shared" si="93"/>
        <v>-0.1232687619759516</v>
      </c>
      <c r="W976" s="52">
        <f t="shared" si="90"/>
        <v>-222663.59732635837</v>
      </c>
      <c r="X976" s="53">
        <f t="shared" si="94"/>
        <v>-6.1850999257321772E-2</v>
      </c>
      <c r="Y976" s="50">
        <f t="shared" si="95"/>
        <v>25.012381978088978</v>
      </c>
    </row>
    <row r="977" spans="7:25" x14ac:dyDescent="0.3">
      <c r="G977" s="38" t="s">
        <v>12</v>
      </c>
      <c r="H977" s="22">
        <v>385</v>
      </c>
      <c r="I977" s="22">
        <v>975</v>
      </c>
      <c r="J977" s="23">
        <v>30</v>
      </c>
      <c r="K977" s="24">
        <f t="shared" si="91"/>
        <v>8.3333333333333339</v>
      </c>
      <c r="L977" s="24">
        <f>K977-K976</f>
        <v>-1.4722222222222214</v>
      </c>
      <c r="M977" s="25">
        <f>$C$5*L977</f>
        <v>-425.2513888888887</v>
      </c>
      <c r="N977" s="25">
        <f>(0.5*$C$9*$C$8*$C$7*K977^2)*-1</f>
        <v>-20.241488696562502</v>
      </c>
      <c r="O977" s="25">
        <f>M977-N977-C$17</f>
        <v>-348.3375301923262</v>
      </c>
      <c r="P977" s="77">
        <f>O977*K977</f>
        <v>-2902.8127516027184</v>
      </c>
      <c r="Q977" s="81" t="str">
        <f>IF(L977&lt;0,"Braking","Not Braking")</f>
        <v>Braking</v>
      </c>
      <c r="R977" s="46">
        <f>(IF(L977&gt;0,(O977*((K977+K976)/2)),0)+R976)</f>
        <v>890213.48515072756</v>
      </c>
      <c r="S977" s="47">
        <f t="shared" si="92"/>
        <v>0.24728152365297987</v>
      </c>
      <c r="T977" s="56">
        <f>IF(L977&lt;0,((O977*((K977+K976)/2))+((N977*((K977+K976)/2))+C$17*((K977+K976)/2))),0)</f>
        <v>-3856.7938464506155</v>
      </c>
      <c r="U977" s="57">
        <f>IF(L977&lt;0,((O977*((K977+K976)/2))+((N977*((K977+K976)/2))+C$17*((K977+K976)/2))),0)+U976</f>
        <v>-447624.33695987641</v>
      </c>
      <c r="V977" s="58">
        <f t="shared" si="93"/>
        <v>-0.12434009359996567</v>
      </c>
      <c r="W977" s="52">
        <f t="shared" si="90"/>
        <v>-224598.77173314765</v>
      </c>
      <c r="X977" s="53">
        <f t="shared" si="94"/>
        <v>-6.2388547703652125E-2</v>
      </c>
      <c r="Y977" s="50">
        <f t="shared" si="95"/>
        <v>25.229765160782691</v>
      </c>
    </row>
    <row r="978" spans="7:25" x14ac:dyDescent="0.3">
      <c r="G978" s="38" t="s">
        <v>12</v>
      </c>
      <c r="H978" s="22">
        <v>386</v>
      </c>
      <c r="I978" s="22">
        <v>976</v>
      </c>
      <c r="J978" s="23">
        <v>24.7</v>
      </c>
      <c r="K978" s="24">
        <f t="shared" si="91"/>
        <v>6.8611111111111107</v>
      </c>
      <c r="L978" s="24">
        <f>K978-K977</f>
        <v>-1.4722222222222232</v>
      </c>
      <c r="M978" s="25">
        <f>$C$5*L978</f>
        <v>-425.25138888888921</v>
      </c>
      <c r="N978" s="25">
        <f>(0.5*$C$9*$C$8*$C$7*K978^2)*-1</f>
        <v>-13.721255376539792</v>
      </c>
      <c r="O978" s="25">
        <f>M978-N978-C$17</f>
        <v>-354.85776351234944</v>
      </c>
      <c r="P978" s="77">
        <f>O978*K978</f>
        <v>-2434.7185440986195</v>
      </c>
      <c r="Q978" s="81" t="str">
        <f>IF(L978&lt;0,"Braking","Not Braking")</f>
        <v>Braking</v>
      </c>
      <c r="R978" s="46">
        <f>(IF(L978&gt;0,(O978*((K978+K977)/2)),0)+R977)</f>
        <v>890213.48515072756</v>
      </c>
      <c r="S978" s="47">
        <f t="shared" si="92"/>
        <v>0.24728152365297987</v>
      </c>
      <c r="T978" s="56">
        <f>IF(L978&lt;0,((O978*((K978+K977)/2))+((N978*((K978+K977)/2))+C$17*((K978+K977)/2))),0)</f>
        <v>-3230.7293016975336</v>
      </c>
      <c r="U978" s="57">
        <f>IF(L978&lt;0,((O978*((K978+K977)/2))+((N978*((K978+K977)/2))+C$17*((K978+K977)/2))),0)+U977</f>
        <v>-450855.06626157393</v>
      </c>
      <c r="V978" s="58">
        <f t="shared" si="93"/>
        <v>-0.12523751840599276</v>
      </c>
      <c r="W978" s="52">
        <f t="shared" si="90"/>
        <v>-226219.81369411814</v>
      </c>
      <c r="X978" s="53">
        <f t="shared" si="94"/>
        <v>-6.2838837137255035E-2</v>
      </c>
      <c r="Y978" s="50">
        <f t="shared" si="95"/>
        <v>25.41186102744955</v>
      </c>
    </row>
    <row r="979" spans="7:25" x14ac:dyDescent="0.3">
      <c r="G979" s="38" t="s">
        <v>12</v>
      </c>
      <c r="H979" s="22">
        <v>387</v>
      </c>
      <c r="I979" s="22">
        <v>977</v>
      </c>
      <c r="J979" s="23">
        <v>19.3</v>
      </c>
      <c r="K979" s="24">
        <f t="shared" si="91"/>
        <v>5.3611111111111116</v>
      </c>
      <c r="L979" s="24">
        <f>K979-K978</f>
        <v>-1.4999999999999991</v>
      </c>
      <c r="M979" s="25">
        <f>$C$5*L979</f>
        <v>-433.27499999999975</v>
      </c>
      <c r="N979" s="25">
        <f>(0.5*$C$9*$C$8*$C$7*K979^2)*-1</f>
        <v>-8.3775023606472949</v>
      </c>
      <c r="O979" s="25">
        <f>M979-N979-C$17</f>
        <v>-368.22512763935248</v>
      </c>
      <c r="P979" s="77">
        <f>O979*K979</f>
        <v>-1974.0958231776399</v>
      </c>
      <c r="Q979" s="81" t="str">
        <f>IF(L979&lt;0,"Braking","Not Braking")</f>
        <v>Braking</v>
      </c>
      <c r="R979" s="46">
        <f>(IF(L979&gt;0,(O979*((K979+K978)/2)),0)+R978)</f>
        <v>890213.48515072756</v>
      </c>
      <c r="S979" s="47">
        <f t="shared" si="92"/>
        <v>0.24728152365297987</v>
      </c>
      <c r="T979" s="56">
        <f>IF(L979&lt;0,((O979*((K979+K978)/2))+((N979*((K979+K978)/2))+C$17*((K979+K978)/2))),0)</f>
        <v>-2647.7916666666652</v>
      </c>
      <c r="U979" s="57">
        <f>IF(L979&lt;0,((O979*((K979+K978)/2))+((N979*((K979+K978)/2))+C$17*((K979+K978)/2))),0)+U978</f>
        <v>-453502.85792824061</v>
      </c>
      <c r="V979" s="58">
        <f t="shared" si="93"/>
        <v>-0.12597301609117795</v>
      </c>
      <c r="W979" s="52">
        <f t="shared" si="90"/>
        <v>-227548.36245037557</v>
      </c>
      <c r="X979" s="53">
        <f t="shared" si="94"/>
        <v>-6.3207878458437658E-2</v>
      </c>
      <c r="Y979" s="50">
        <f t="shared" si="95"/>
        <v>25.56110037041822</v>
      </c>
    </row>
    <row r="980" spans="7:25" x14ac:dyDescent="0.3">
      <c r="G980" s="38" t="s">
        <v>12</v>
      </c>
      <c r="H980" s="22">
        <v>388</v>
      </c>
      <c r="I980" s="22">
        <v>978</v>
      </c>
      <c r="J980" s="23">
        <v>16</v>
      </c>
      <c r="K980" s="24">
        <f t="shared" si="91"/>
        <v>4.4444444444444446</v>
      </c>
      <c r="L980" s="24">
        <f>K980-K979</f>
        <v>-0.91666666666666696</v>
      </c>
      <c r="M980" s="25">
        <f>$C$5*L980</f>
        <v>-264.77916666666675</v>
      </c>
      <c r="N980" s="25">
        <f>(0.5*$C$9*$C$8*$C$7*K980^2)*-1</f>
        <v>-5.7575790070222217</v>
      </c>
      <c r="O980" s="25">
        <f>M980-N980-C$17</f>
        <v>-202.34921765964452</v>
      </c>
      <c r="P980" s="77">
        <f>O980*K980</f>
        <v>-899.32985626508685</v>
      </c>
      <c r="Q980" s="81" t="str">
        <f>IF(L980&lt;0,"Braking","Not Braking")</f>
        <v>Braking</v>
      </c>
      <c r="R980" s="46">
        <f>(IF(L980&gt;0,(O980*((K980+K979)/2)),0)+R979)</f>
        <v>890213.48515072756</v>
      </c>
      <c r="S980" s="47">
        <f t="shared" si="92"/>
        <v>0.24728152365297987</v>
      </c>
      <c r="T980" s="56">
        <f>IF(L980&lt;0,((O980*((K980+K979)/2))+((N980*((K980+K979)/2))+C$17*((K980+K979)/2))),0)</f>
        <v>-1298.1534143518525</v>
      </c>
      <c r="U980" s="57">
        <f>IF(L980&lt;0,((O980*((K980+K979)/2))+((N980*((K980+K979)/2))+C$17*((K980+K979)/2))),0)+U979</f>
        <v>-454801.01134259248</v>
      </c>
      <c r="V980" s="58">
        <f t="shared" si="93"/>
        <v>-0.12633361426183123</v>
      </c>
      <c r="W980" s="52">
        <f t="shared" si="90"/>
        <v>-228199.72038226289</v>
      </c>
      <c r="X980" s="53">
        <f t="shared" si="94"/>
        <v>-6.3388811217295254E-2</v>
      </c>
      <c r="Y980" s="50">
        <f t="shared" si="95"/>
        <v>25.63426910384592</v>
      </c>
    </row>
    <row r="981" spans="7:25" x14ac:dyDescent="0.3">
      <c r="G981" s="38" t="s">
        <v>12</v>
      </c>
      <c r="H981" s="22">
        <v>389</v>
      </c>
      <c r="I981" s="22">
        <v>979</v>
      </c>
      <c r="J981" s="23">
        <v>13.2</v>
      </c>
      <c r="K981" s="24">
        <f t="shared" si="91"/>
        <v>3.6666666666666665</v>
      </c>
      <c r="L981" s="24">
        <f>K981-K980</f>
        <v>-0.77777777777777812</v>
      </c>
      <c r="M981" s="25">
        <f>$C$5*L981</f>
        <v>-224.66111111111124</v>
      </c>
      <c r="N981" s="25">
        <f>(0.5*$C$9*$C$8*$C$7*K981^2)*-1</f>
        <v>-3.9187522116544988</v>
      </c>
      <c r="O981" s="25">
        <f>M981-N981-C$17</f>
        <v>-164.06998889945675</v>
      </c>
      <c r="P981" s="77">
        <f>O981*K981</f>
        <v>-601.58995929800801</v>
      </c>
      <c r="Q981" s="81" t="str">
        <f>IF(L981&lt;0,"Braking","Not Braking")</f>
        <v>Braking</v>
      </c>
      <c r="R981" s="46">
        <f>(IF(L981&gt;0,(O981*((K981+K980)/2)),0)+R980)</f>
        <v>890213.48515072756</v>
      </c>
      <c r="S981" s="47">
        <f t="shared" si="92"/>
        <v>0.24728152365297987</v>
      </c>
      <c r="T981" s="56">
        <f>IF(L981&lt;0,((O981*((K981+K980)/2))+((N981*((K981+K980)/2))+C$17*((K981+K980)/2))),0)</f>
        <v>-911.12561728395121</v>
      </c>
      <c r="U981" s="57">
        <f>IF(L981&lt;0,((O981*((K981+K980)/2))+((N981*((K981+K980)/2))+C$17*((K981+K980)/2))),0)+U980</f>
        <v>-455712.13695987646</v>
      </c>
      <c r="V981" s="58">
        <f t="shared" si="93"/>
        <v>-0.1265867047110768</v>
      </c>
      <c r="W981" s="52">
        <f t="shared" si="90"/>
        <v>-228656.88429771579</v>
      </c>
      <c r="X981" s="53">
        <f t="shared" si="94"/>
        <v>-6.3515801193809937E-2</v>
      </c>
      <c r="Y981" s="50">
        <f t="shared" si="95"/>
        <v>25.685623517486984</v>
      </c>
    </row>
    <row r="982" spans="7:25" x14ac:dyDescent="0.3">
      <c r="G982" s="38" t="s">
        <v>12</v>
      </c>
      <c r="H982" s="22">
        <v>390</v>
      </c>
      <c r="I982" s="22">
        <v>980</v>
      </c>
      <c r="J982" s="23">
        <v>10.7</v>
      </c>
      <c r="K982" s="24">
        <f t="shared" si="91"/>
        <v>2.9722222222222219</v>
      </c>
      <c r="L982" s="24">
        <f>K982-K981</f>
        <v>-0.69444444444444464</v>
      </c>
      <c r="M982" s="25">
        <f>$C$5*L982</f>
        <v>-200.59027777777786</v>
      </c>
      <c r="N982" s="25">
        <f>(0.5*$C$9*$C$8*$C$7*K982^2)*-1</f>
        <v>-2.5749422676327107</v>
      </c>
      <c r="O982" s="25">
        <f>M982-N982-C$17</f>
        <v>-141.34296551014515</v>
      </c>
      <c r="P982" s="77">
        <f>O982*K982</f>
        <v>-420.10270304404247</v>
      </c>
      <c r="Q982" s="81" t="str">
        <f>IF(L982&lt;0,"Braking","Not Braking")</f>
        <v>Braking</v>
      </c>
      <c r="R982" s="46">
        <f>(IF(L982&gt;0,(O982*((K982+K981)/2)),0)+R981)</f>
        <v>890213.48515072756</v>
      </c>
      <c r="S982" s="47">
        <f t="shared" si="92"/>
        <v>0.24728152365297987</v>
      </c>
      <c r="T982" s="56">
        <f>IF(L982&lt;0,((O982*((K982+K981)/2))+((N982*((K982+K981)/2))+C$17*((K982+K981)/2))),0)</f>
        <v>-665.84828317901258</v>
      </c>
      <c r="U982" s="57">
        <f>IF(L982&lt;0,((O982*((K982+K981)/2))+((N982*((K982+K981)/2))+C$17*((K982+K981)/2))),0)+U981</f>
        <v>-456377.98524305545</v>
      </c>
      <c r="V982" s="58">
        <f t="shared" si="93"/>
        <v>-0.1267716625675154</v>
      </c>
      <c r="W982" s="52">
        <f t="shared" si="90"/>
        <v>-228990.97852408944</v>
      </c>
      <c r="X982" s="53">
        <f t="shared" si="94"/>
        <v>-6.3608605145580394E-2</v>
      </c>
      <c r="Y982" s="50">
        <f t="shared" si="95"/>
        <v>25.723153192328642</v>
      </c>
    </row>
    <row r="983" spans="7:25" x14ac:dyDescent="0.3">
      <c r="G983" s="38" t="s">
        <v>12</v>
      </c>
      <c r="H983" s="22">
        <v>391</v>
      </c>
      <c r="I983" s="22">
        <v>981</v>
      </c>
      <c r="J983" s="23">
        <v>8.8000000000000007</v>
      </c>
      <c r="K983" s="24">
        <f t="shared" si="91"/>
        <v>2.4444444444444446</v>
      </c>
      <c r="L983" s="24">
        <f>K983-K982</f>
        <v>-0.52777777777777724</v>
      </c>
      <c r="M983" s="25">
        <f>$C$5*L983</f>
        <v>-152.44861111111098</v>
      </c>
      <c r="N983" s="25">
        <f>(0.5*$C$9*$C$8*$C$7*K983^2)*-1</f>
        <v>-1.7416676496242223</v>
      </c>
      <c r="O983" s="25">
        <f>M983-N983-C$17</f>
        <v>-94.034573461486758</v>
      </c>
      <c r="P983" s="77">
        <f>O983*K983</f>
        <v>-229.86229068363431</v>
      </c>
      <c r="Q983" s="81" t="str">
        <f>IF(L983&lt;0,"Braking","Not Braking")</f>
        <v>Braking</v>
      </c>
      <c r="R983" s="46">
        <f>(IF(L983&gt;0,(O983*((K983+K982)/2)),0)+R982)</f>
        <v>890213.48515072756</v>
      </c>
      <c r="S983" s="47">
        <f t="shared" si="92"/>
        <v>0.24728152365297987</v>
      </c>
      <c r="T983" s="56">
        <f>IF(L983&lt;0,((O983*((K983+K982)/2))+((N983*((K983+K982)/2))+C$17*((K983+K982)/2))),0)</f>
        <v>-412.88165509259221</v>
      </c>
      <c r="U983" s="57">
        <f>IF(L983&lt;0,((O983*((K983+K982)/2))+((N983*((K983+K982)/2))+C$17*((K983+K982)/2))),0)+U982</f>
        <v>-456790.86689814803</v>
      </c>
      <c r="V983" s="58">
        <f t="shared" si="93"/>
        <v>-0.12688635191615222</v>
      </c>
      <c r="W983" s="52">
        <f t="shared" si="90"/>
        <v>-229198.14490211697</v>
      </c>
      <c r="X983" s="53">
        <f t="shared" si="94"/>
        <v>-6.3666151361699161E-2</v>
      </c>
      <c r="Y983" s="50">
        <f t="shared" si="95"/>
        <v>25.746424731289036</v>
      </c>
    </row>
    <row r="984" spans="7:25" x14ac:dyDescent="0.3">
      <c r="G984" s="38" t="s">
        <v>12</v>
      </c>
      <c r="H984" s="22">
        <v>392</v>
      </c>
      <c r="I984" s="22">
        <v>982</v>
      </c>
      <c r="J984" s="23">
        <v>7.2</v>
      </c>
      <c r="K984" s="24">
        <f t="shared" si="91"/>
        <v>2</v>
      </c>
      <c r="L984" s="24">
        <f>K984-K983</f>
        <v>-0.44444444444444464</v>
      </c>
      <c r="M984" s="25">
        <f>$C$5*L984</f>
        <v>-128.37777777777785</v>
      </c>
      <c r="N984" s="25">
        <f>(0.5*$C$9*$C$8*$C$7*K984^2)*-1</f>
        <v>-1.1659097489219998</v>
      </c>
      <c r="O984" s="25">
        <f>M984-N984-C$17</f>
        <v>-70.539498028855832</v>
      </c>
      <c r="P984" s="77">
        <f>O984*K984</f>
        <v>-141.07899605771166</v>
      </c>
      <c r="Q984" s="81" t="str">
        <f>IF(L984&lt;0,"Braking","Not Braking")</f>
        <v>Braking</v>
      </c>
      <c r="R984" s="46">
        <f>(IF(L984&gt;0,(O984*((K984+K983)/2)),0)+R983)</f>
        <v>890213.48515072756</v>
      </c>
      <c r="S984" s="47">
        <f t="shared" si="92"/>
        <v>0.24728152365297987</v>
      </c>
      <c r="T984" s="56">
        <f>IF(L984&lt;0,((O984*((K984+K983)/2))+((N984*((K984+K983)/2))+C$17*((K984+K983)/2))),0)</f>
        <v>-285.28395061728406</v>
      </c>
      <c r="U984" s="57">
        <f>IF(L984&lt;0,((O984*((K984+K983)/2))+((N984*((K984+K983)/2))+C$17*((K984+K983)/2))),0)+U983</f>
        <v>-457076.15084876533</v>
      </c>
      <c r="V984" s="58">
        <f t="shared" si="93"/>
        <v>-0.12696559745799038</v>
      </c>
      <c r="W984" s="52">
        <f t="shared" si="90"/>
        <v>-229341.28820245448</v>
      </c>
      <c r="X984" s="53">
        <f t="shared" si="94"/>
        <v>-6.3705913389570684E-2</v>
      </c>
      <c r="Y984" s="50">
        <f t="shared" si="95"/>
        <v>25.762504391137515</v>
      </c>
    </row>
    <row r="985" spans="7:25" x14ac:dyDescent="0.3">
      <c r="G985" s="38" t="s">
        <v>12</v>
      </c>
      <c r="H985" s="22">
        <v>393</v>
      </c>
      <c r="I985" s="22">
        <v>983</v>
      </c>
      <c r="J985" s="23">
        <v>5.5</v>
      </c>
      <c r="K985" s="24">
        <f t="shared" si="91"/>
        <v>1.5277777777777777</v>
      </c>
      <c r="L985" s="24">
        <f>K985-K984</f>
        <v>-0.47222222222222232</v>
      </c>
      <c r="M985" s="25">
        <f>$C$5*L985</f>
        <v>-136.40138888888893</v>
      </c>
      <c r="N985" s="25">
        <f>(0.5*$C$9*$C$8*$C$7*K985^2)*-1</f>
        <v>-0.68033892563446163</v>
      </c>
      <c r="O985" s="25">
        <f>M985-N985-C$17</f>
        <v>-79.048679963254472</v>
      </c>
      <c r="P985" s="77">
        <f>O985*K985</f>
        <v>-120.76881661052765</v>
      </c>
      <c r="Q985" s="81" t="str">
        <f>IF(L985&lt;0,"Braking","Not Braking")</f>
        <v>Braking</v>
      </c>
      <c r="R985" s="46">
        <f>(IF(L985&gt;0,(O985*((K985+K984)/2)),0)+R984)</f>
        <v>890213.48515072756</v>
      </c>
      <c r="S985" s="47">
        <f t="shared" si="92"/>
        <v>0.24728152365297987</v>
      </c>
      <c r="T985" s="56">
        <f>IF(L985&lt;0,((O985*((K985+K984)/2))+((N985*((K985+K984)/2))+C$17*((K985+K984)/2))),0)</f>
        <v>-240.59689429012354</v>
      </c>
      <c r="U985" s="57">
        <f>IF(L985&lt;0,((O985*((K985+K984)/2))+((N985*((K985+K984)/2))+C$17*((K985+K984)/2))),0)+U984</f>
        <v>-457316.74774305546</v>
      </c>
      <c r="V985" s="58">
        <f t="shared" si="93"/>
        <v>-0.12703242992862651</v>
      </c>
      <c r="W985" s="52">
        <f t="shared" si="90"/>
        <v>-229462.00944676256</v>
      </c>
      <c r="X985" s="53">
        <f t="shared" si="94"/>
        <v>-6.373944706854516E-2</v>
      </c>
      <c r="Y985" s="50">
        <f t="shared" si="95"/>
        <v>25.776065323017537</v>
      </c>
    </row>
    <row r="986" spans="7:25" x14ac:dyDescent="0.3">
      <c r="G986" s="38" t="s">
        <v>12</v>
      </c>
      <c r="H986" s="22">
        <v>394</v>
      </c>
      <c r="I986" s="22">
        <v>984</v>
      </c>
      <c r="J986" s="23">
        <v>3.2</v>
      </c>
      <c r="K986" s="24">
        <f t="shared" si="91"/>
        <v>0.88888888888888895</v>
      </c>
      <c r="L986" s="24">
        <f>K986-K985</f>
        <v>-0.63888888888888873</v>
      </c>
      <c r="M986" s="25">
        <f>$C$5*L986</f>
        <v>-184.54305555555553</v>
      </c>
      <c r="N986" s="25">
        <f>(0.5*$C$9*$C$8*$C$7*K986^2)*-1</f>
        <v>-0.23030316028088887</v>
      </c>
      <c r="O986" s="25">
        <f>M986-N986-C$17</f>
        <v>-127.64038239527463</v>
      </c>
      <c r="P986" s="77">
        <f>O986*K986</f>
        <v>-113.45811768468856</v>
      </c>
      <c r="Q986" s="81" t="str">
        <f>IF(L986&lt;0,"Braking","Not Braking")</f>
        <v>Braking</v>
      </c>
      <c r="R986" s="46">
        <f>(IF(L986&gt;0,(O986*((K986+K985)/2)),0)+R985)</f>
        <v>890213.48515072756</v>
      </c>
      <c r="S986" s="47">
        <f t="shared" si="92"/>
        <v>0.24728152365297987</v>
      </c>
      <c r="T986" s="56">
        <f>IF(L986&lt;0,((O986*((K986+K985)/2))+((N986*((K986+K985)/2))+C$17*((K986+K985)/2))),0)</f>
        <v>-222.98952546296289</v>
      </c>
      <c r="U986" s="57">
        <f>IF(L986&lt;0,((O986*((K986+K985)/2))+((N986*((K986+K985)/2))+C$17*((K986+K985)/2))),0)+U985</f>
        <v>-457539.73726851842</v>
      </c>
      <c r="V986" s="58">
        <f t="shared" si="93"/>
        <v>-0.12709437146347735</v>
      </c>
      <c r="W986" s="52">
        <f t="shared" si="90"/>
        <v>-229573.89606550292</v>
      </c>
      <c r="X986" s="53">
        <f t="shared" si="94"/>
        <v>-6.3770526684861925E-2</v>
      </c>
      <c r="Y986" s="50">
        <f t="shared" si="95"/>
        <v>25.788633838391288</v>
      </c>
    </row>
    <row r="987" spans="7:25" x14ac:dyDescent="0.3">
      <c r="G987" s="38" t="s">
        <v>12</v>
      </c>
      <c r="H987" s="22">
        <v>395</v>
      </c>
      <c r="I987" s="22">
        <v>985</v>
      </c>
      <c r="J987" s="23">
        <v>1.1000000000000001</v>
      </c>
      <c r="K987" s="24">
        <f t="shared" si="91"/>
        <v>0.30555555555555558</v>
      </c>
      <c r="L987" s="24">
        <f>K987-K986</f>
        <v>-0.58333333333333337</v>
      </c>
      <c r="M987" s="25">
        <f>$C$5*L987</f>
        <v>-168.49583333333337</v>
      </c>
      <c r="N987" s="25">
        <f>(0.5*$C$9*$C$8*$C$7*K987^2)*-1</f>
        <v>-2.7213557025378473E-2</v>
      </c>
      <c r="O987" s="25">
        <f>M987-N987-C$17</f>
        <v>-111.79624977630797</v>
      </c>
      <c r="P987" s="77">
        <f>O987*K987</f>
        <v>-34.15996520942744</v>
      </c>
      <c r="Q987" s="81" t="str">
        <f>IF(L987&lt;0,"Braking","Not Braking")</f>
        <v>Braking</v>
      </c>
      <c r="R987" s="46">
        <f>(IF(L987&gt;0,(O987*((K987+K986)/2)),0)+R986)</f>
        <v>890213.48515072756</v>
      </c>
      <c r="S987" s="47">
        <f t="shared" si="92"/>
        <v>0.24728152365297987</v>
      </c>
      <c r="T987" s="56">
        <f>IF(L987&lt;0,((O987*((K987+K986)/2))+((N987*((K987+K986)/2))+C$17*((K987+K986)/2))),0)</f>
        <v>-100.62945601851854</v>
      </c>
      <c r="U987" s="57">
        <f>IF(L987&lt;0,((O987*((K987+K986)/2))+((N987*((K987+K986)/2))+C$17*((K987+K986)/2))),0)+U986</f>
        <v>-457640.36672453693</v>
      </c>
      <c r="V987" s="58">
        <f t="shared" si="93"/>
        <v>-0.12712232409014915</v>
      </c>
      <c r="W987" s="52">
        <f t="shared" si="90"/>
        <v>-229624.38762808291</v>
      </c>
      <c r="X987" s="53">
        <f t="shared" si="94"/>
        <v>-6.3784552118911916E-2</v>
      </c>
      <c r="Y987" s="50">
        <f t="shared" si="95"/>
        <v>25.794305687158154</v>
      </c>
    </row>
    <row r="988" spans="7:25" x14ac:dyDescent="0.3">
      <c r="G988" s="38" t="s">
        <v>12</v>
      </c>
      <c r="H988" s="22">
        <v>396</v>
      </c>
      <c r="I988" s="22">
        <v>986</v>
      </c>
      <c r="J988" s="23">
        <v>0</v>
      </c>
      <c r="K988" s="24">
        <f t="shared" si="91"/>
        <v>0</v>
      </c>
      <c r="L988" s="24">
        <f>K988-K987</f>
        <v>-0.30555555555555558</v>
      </c>
      <c r="M988" s="25">
        <f>$C$5*L988</f>
        <v>-88.259722222222237</v>
      </c>
      <c r="N988" s="25">
        <f>(0.5*$C$9*$C$8*$C$7*K988^2)*-1</f>
        <v>0</v>
      </c>
      <c r="O988" s="25">
        <f>M988-N988-C$17</f>
        <v>-31.587352222222229</v>
      </c>
      <c r="P988" s="77">
        <f>O988*K988</f>
        <v>0</v>
      </c>
      <c r="Q988" s="81" t="str">
        <f>IF(L988&lt;0,"Braking","Not Braking")</f>
        <v>Braking</v>
      </c>
      <c r="R988" s="46">
        <f>(IF(L988&gt;0,(O988*((K988+K987)/2)),0)+R987)</f>
        <v>890213.48515072756</v>
      </c>
      <c r="S988" s="47">
        <f t="shared" si="92"/>
        <v>0.24728152365297987</v>
      </c>
      <c r="T988" s="56">
        <f>IF(L988&lt;0,((O988*((K988+K987)/2))+((N988*((K988+K987)/2))+C$17*((K988+K987)/2))),0)</f>
        <v>-13.484124228395066</v>
      </c>
      <c r="U988" s="57">
        <f>IF(L988&lt;0,((O988*((K988+K987)/2))+((N988*((K988+K987)/2))+C$17*((K988+K987)/2))),0)+U987</f>
        <v>-457653.85084876535</v>
      </c>
      <c r="V988" s="58">
        <f t="shared" si="93"/>
        <v>-0.12712606968021259</v>
      </c>
      <c r="W988" s="52">
        <f t="shared" si="90"/>
        <v>-229631.15338563794</v>
      </c>
      <c r="X988" s="53">
        <f t="shared" si="94"/>
        <v>-6.3786431496010543E-2</v>
      </c>
      <c r="Y988" s="50">
        <f t="shared" si="95"/>
        <v>25.795065702330682</v>
      </c>
    </row>
    <row r="989" spans="7:25" x14ac:dyDescent="0.3">
      <c r="G989" s="38" t="s">
        <v>12</v>
      </c>
      <c r="H989" s="22">
        <v>397</v>
      </c>
      <c r="I989" s="22">
        <v>987</v>
      </c>
      <c r="J989" s="23">
        <v>0</v>
      </c>
      <c r="K989" s="24">
        <f t="shared" si="91"/>
        <v>0</v>
      </c>
      <c r="L989" s="24">
        <f>K989-K988</f>
        <v>0</v>
      </c>
      <c r="M989" s="25">
        <f>$C$5*L989</f>
        <v>0</v>
      </c>
      <c r="N989" s="25">
        <f>(0.5*$C$9*$C$8*$C$7*K989^2)*-1</f>
        <v>0</v>
      </c>
      <c r="O989" s="25">
        <f>M989-N989-C$17</f>
        <v>56.672370000000008</v>
      </c>
      <c r="P989" s="77">
        <f>O989*K989</f>
        <v>0</v>
      </c>
      <c r="Q989" s="81" t="str">
        <f>IF(L989&lt;0,"Braking","Not Braking")</f>
        <v>Not Braking</v>
      </c>
      <c r="R989" s="46">
        <f>(IF(L989&gt;0,(O989*((K989+K988)/2)),0)+R988)</f>
        <v>890213.48515072756</v>
      </c>
      <c r="S989" s="47">
        <f t="shared" si="92"/>
        <v>0.24728152365297987</v>
      </c>
      <c r="T989" s="56">
        <f>IF(L989&lt;0,((O989*((K989+K988)/2))+((N989*((K989+K988)/2))+C$17*((K989+K988)/2))),0)</f>
        <v>0</v>
      </c>
      <c r="U989" s="57">
        <f>IF(L989&lt;0,((O989*((K989+K988)/2))+((N989*((K989+K988)/2))+C$17*((K989+K988)/2))),0)+U988</f>
        <v>-457653.85084876535</v>
      </c>
      <c r="V989" s="58">
        <f t="shared" si="93"/>
        <v>-0.12712606968021259</v>
      </c>
      <c r="W989" s="52">
        <f t="shared" si="90"/>
        <v>-229631.15338563794</v>
      </c>
      <c r="X989" s="53">
        <f t="shared" si="94"/>
        <v>-6.3786431496010543E-2</v>
      </c>
      <c r="Y989" s="50">
        <f t="shared" si="95"/>
        <v>25.795065702330682</v>
      </c>
    </row>
    <row r="990" spans="7:25" x14ac:dyDescent="0.3">
      <c r="G990" s="38" t="s">
        <v>12</v>
      </c>
      <c r="H990" s="22">
        <v>398</v>
      </c>
      <c r="I990" s="22">
        <v>988</v>
      </c>
      <c r="J990" s="23">
        <v>0</v>
      </c>
      <c r="K990" s="24">
        <f t="shared" si="91"/>
        <v>0</v>
      </c>
      <c r="L990" s="24">
        <f>K990-K989</f>
        <v>0</v>
      </c>
      <c r="M990" s="25">
        <f>$C$5*L990</f>
        <v>0</v>
      </c>
      <c r="N990" s="25">
        <f>(0.5*$C$9*$C$8*$C$7*K990^2)*-1</f>
        <v>0</v>
      </c>
      <c r="O990" s="25">
        <f>M990-N990-C$17</f>
        <v>56.672370000000008</v>
      </c>
      <c r="P990" s="77">
        <f>O990*K990</f>
        <v>0</v>
      </c>
      <c r="Q990" s="81" t="str">
        <f>IF(L990&lt;0,"Braking","Not Braking")</f>
        <v>Not Braking</v>
      </c>
      <c r="R990" s="46">
        <f>(IF(L990&gt;0,(O990*((K990+K989)/2)),0)+R989)</f>
        <v>890213.48515072756</v>
      </c>
      <c r="S990" s="47">
        <f t="shared" si="92"/>
        <v>0.24728152365297987</v>
      </c>
      <c r="T990" s="56">
        <f>IF(L990&lt;0,((O990*((K990+K989)/2))+((N990*((K990+K989)/2))+C$17*((K990+K989)/2))),0)</f>
        <v>0</v>
      </c>
      <c r="U990" s="57">
        <f>IF(L990&lt;0,((O990*((K990+K989)/2))+((N990*((K990+K989)/2))+C$17*((K990+K989)/2))),0)+U989</f>
        <v>-457653.85084876535</v>
      </c>
      <c r="V990" s="58">
        <f t="shared" si="93"/>
        <v>-0.12712606968021259</v>
      </c>
      <c r="W990" s="52">
        <f t="shared" si="90"/>
        <v>-229631.15338563794</v>
      </c>
      <c r="X990" s="53">
        <f t="shared" si="94"/>
        <v>-6.3786431496010543E-2</v>
      </c>
      <c r="Y990" s="50">
        <f t="shared" si="95"/>
        <v>25.795065702330682</v>
      </c>
    </row>
    <row r="991" spans="7:25" x14ac:dyDescent="0.3">
      <c r="G991" s="38" t="s">
        <v>12</v>
      </c>
      <c r="H991" s="22">
        <v>399</v>
      </c>
      <c r="I991" s="22">
        <v>989</v>
      </c>
      <c r="J991" s="23">
        <v>0</v>
      </c>
      <c r="K991" s="24">
        <f t="shared" si="91"/>
        <v>0</v>
      </c>
      <c r="L991" s="24">
        <f>K991-K990</f>
        <v>0</v>
      </c>
      <c r="M991" s="25">
        <f>$C$5*L991</f>
        <v>0</v>
      </c>
      <c r="N991" s="25">
        <f>(0.5*$C$9*$C$8*$C$7*K991^2)*-1</f>
        <v>0</v>
      </c>
      <c r="O991" s="25">
        <f>M991-N991-C$17</f>
        <v>56.672370000000008</v>
      </c>
      <c r="P991" s="77">
        <f>O991*K991</f>
        <v>0</v>
      </c>
      <c r="Q991" s="81" t="str">
        <f>IF(L991&lt;0,"Braking","Not Braking")</f>
        <v>Not Braking</v>
      </c>
      <c r="R991" s="46">
        <f>(IF(L991&gt;0,(O991*((K991+K990)/2)),0)+R990)</f>
        <v>890213.48515072756</v>
      </c>
      <c r="S991" s="47">
        <f t="shared" si="92"/>
        <v>0.24728152365297987</v>
      </c>
      <c r="T991" s="56">
        <f>IF(L991&lt;0,((O991*((K991+K990)/2))+((N991*((K991+K990)/2))+C$17*((K991+K990)/2))),0)</f>
        <v>0</v>
      </c>
      <c r="U991" s="57">
        <f>IF(L991&lt;0,((O991*((K991+K990)/2))+((N991*((K991+K990)/2))+C$17*((K991+K990)/2))),0)+U990</f>
        <v>-457653.85084876535</v>
      </c>
      <c r="V991" s="58">
        <f t="shared" si="93"/>
        <v>-0.12712606968021259</v>
      </c>
      <c r="W991" s="52">
        <f t="shared" si="90"/>
        <v>-229631.15338563794</v>
      </c>
      <c r="X991" s="53">
        <f t="shared" si="94"/>
        <v>-6.3786431496010543E-2</v>
      </c>
      <c r="Y991" s="50">
        <f t="shared" si="95"/>
        <v>25.795065702330682</v>
      </c>
    </row>
    <row r="992" spans="7:25" x14ac:dyDescent="0.3">
      <c r="G992" s="38" t="s">
        <v>12</v>
      </c>
      <c r="H992" s="22">
        <v>400</v>
      </c>
      <c r="I992" s="22">
        <v>990</v>
      </c>
      <c r="J992" s="23">
        <v>0</v>
      </c>
      <c r="K992" s="24">
        <f t="shared" si="91"/>
        <v>0</v>
      </c>
      <c r="L992" s="24">
        <f>K992-K991</f>
        <v>0</v>
      </c>
      <c r="M992" s="25">
        <f>$C$5*L992</f>
        <v>0</v>
      </c>
      <c r="N992" s="25">
        <f>(0.5*$C$9*$C$8*$C$7*K992^2)*-1</f>
        <v>0</v>
      </c>
      <c r="O992" s="25">
        <f>M992-N992-C$17</f>
        <v>56.672370000000008</v>
      </c>
      <c r="P992" s="77">
        <f>O992*K992</f>
        <v>0</v>
      </c>
      <c r="Q992" s="81" t="str">
        <f>IF(L992&lt;0,"Braking","Not Braking")</f>
        <v>Not Braking</v>
      </c>
      <c r="R992" s="46">
        <f>(IF(L992&gt;0,(O992*((K992+K991)/2)),0)+R991)</f>
        <v>890213.48515072756</v>
      </c>
      <c r="S992" s="47">
        <f t="shared" si="92"/>
        <v>0.24728152365297987</v>
      </c>
      <c r="T992" s="56">
        <f>IF(L992&lt;0,((O992*((K992+K991)/2))+((N992*((K992+K991)/2))+C$17*((K992+K991)/2))),0)</f>
        <v>0</v>
      </c>
      <c r="U992" s="57">
        <f>IF(L992&lt;0,((O992*((K992+K991)/2))+((N992*((K992+K991)/2))+C$17*((K992+K991)/2))),0)+U991</f>
        <v>-457653.85084876535</v>
      </c>
      <c r="V992" s="58">
        <f t="shared" si="93"/>
        <v>-0.12712606968021259</v>
      </c>
      <c r="W992" s="52">
        <f t="shared" si="90"/>
        <v>-229631.15338563794</v>
      </c>
      <c r="X992" s="53">
        <f t="shared" si="94"/>
        <v>-6.3786431496010543E-2</v>
      </c>
      <c r="Y992" s="50">
        <f t="shared" si="95"/>
        <v>25.795065702330682</v>
      </c>
    </row>
    <row r="993" spans="7:25" x14ac:dyDescent="0.3">
      <c r="G993" s="38" t="s">
        <v>12</v>
      </c>
      <c r="H993" s="22">
        <v>401</v>
      </c>
      <c r="I993" s="22">
        <v>991</v>
      </c>
      <c r="J993" s="23">
        <v>0</v>
      </c>
      <c r="K993" s="24">
        <f t="shared" si="91"/>
        <v>0</v>
      </c>
      <c r="L993" s="24">
        <f>K993-K992</f>
        <v>0</v>
      </c>
      <c r="M993" s="25">
        <f>$C$5*L993</f>
        <v>0</v>
      </c>
      <c r="N993" s="25">
        <f>(0.5*$C$9*$C$8*$C$7*K993^2)*-1</f>
        <v>0</v>
      </c>
      <c r="O993" s="25">
        <f>M993-N993-C$17</f>
        <v>56.672370000000008</v>
      </c>
      <c r="P993" s="77">
        <f>O993*K993</f>
        <v>0</v>
      </c>
      <c r="Q993" s="81" t="str">
        <f>IF(L993&lt;0,"Braking","Not Braking")</f>
        <v>Not Braking</v>
      </c>
      <c r="R993" s="46">
        <f>(IF(L993&gt;0,(O993*((K993+K992)/2)),0)+R992)</f>
        <v>890213.48515072756</v>
      </c>
      <c r="S993" s="47">
        <f t="shared" si="92"/>
        <v>0.24728152365297987</v>
      </c>
      <c r="T993" s="56">
        <f>IF(L993&lt;0,((O993*((K993+K992)/2))+((N993*((K993+K992)/2))+C$17*((K993+K992)/2))),0)</f>
        <v>0</v>
      </c>
      <c r="U993" s="57">
        <f>IF(L993&lt;0,((O993*((K993+K992)/2))+((N993*((K993+K992)/2))+C$17*((K993+K992)/2))),0)+U992</f>
        <v>-457653.85084876535</v>
      </c>
      <c r="V993" s="58">
        <f t="shared" si="93"/>
        <v>-0.12712606968021259</v>
      </c>
      <c r="W993" s="52">
        <f t="shared" si="90"/>
        <v>-229631.15338563794</v>
      </c>
      <c r="X993" s="53">
        <f t="shared" si="94"/>
        <v>-6.3786431496010543E-2</v>
      </c>
      <c r="Y993" s="50">
        <f t="shared" si="95"/>
        <v>25.795065702330682</v>
      </c>
    </row>
    <row r="994" spans="7:25" x14ac:dyDescent="0.3">
      <c r="G994" s="38" t="s">
        <v>12</v>
      </c>
      <c r="H994" s="22">
        <v>402</v>
      </c>
      <c r="I994" s="22">
        <v>992</v>
      </c>
      <c r="J994" s="23">
        <v>0</v>
      </c>
      <c r="K994" s="24">
        <f t="shared" si="91"/>
        <v>0</v>
      </c>
      <c r="L994" s="24">
        <f>K994-K993</f>
        <v>0</v>
      </c>
      <c r="M994" s="25">
        <f>$C$5*L994</f>
        <v>0</v>
      </c>
      <c r="N994" s="25">
        <f>(0.5*$C$9*$C$8*$C$7*K994^2)*-1</f>
        <v>0</v>
      </c>
      <c r="O994" s="25">
        <f>M994-N994-C$17</f>
        <v>56.672370000000008</v>
      </c>
      <c r="P994" s="77">
        <f>O994*K994</f>
        <v>0</v>
      </c>
      <c r="Q994" s="81" t="str">
        <f>IF(L994&lt;0,"Braking","Not Braking")</f>
        <v>Not Braking</v>
      </c>
      <c r="R994" s="46">
        <f>(IF(L994&gt;0,(O994*((K994+K993)/2)),0)+R993)</f>
        <v>890213.48515072756</v>
      </c>
      <c r="S994" s="47">
        <f t="shared" si="92"/>
        <v>0.24728152365297987</v>
      </c>
      <c r="T994" s="56">
        <f>IF(L994&lt;0,((O994*((K994+K993)/2))+((N994*((K994+K993)/2))+C$17*((K994+K993)/2))),0)</f>
        <v>0</v>
      </c>
      <c r="U994" s="57">
        <f>IF(L994&lt;0,((O994*((K994+K993)/2))+((N994*((K994+K993)/2))+C$17*((K994+K993)/2))),0)+U993</f>
        <v>-457653.85084876535</v>
      </c>
      <c r="V994" s="58">
        <f t="shared" si="93"/>
        <v>-0.12712606968021259</v>
      </c>
      <c r="W994" s="52">
        <f t="shared" si="90"/>
        <v>-229631.15338563794</v>
      </c>
      <c r="X994" s="53">
        <f t="shared" si="94"/>
        <v>-6.3786431496010543E-2</v>
      </c>
      <c r="Y994" s="50">
        <f t="shared" si="95"/>
        <v>25.795065702330682</v>
      </c>
    </row>
    <row r="995" spans="7:25" x14ac:dyDescent="0.3">
      <c r="G995" s="38" t="s">
        <v>12</v>
      </c>
      <c r="H995" s="22">
        <v>403</v>
      </c>
      <c r="I995" s="22">
        <v>993</v>
      </c>
      <c r="J995" s="23">
        <v>0</v>
      </c>
      <c r="K995" s="24">
        <f t="shared" si="91"/>
        <v>0</v>
      </c>
      <c r="L995" s="24">
        <f>K995-K994</f>
        <v>0</v>
      </c>
      <c r="M995" s="25">
        <f>$C$5*L995</f>
        <v>0</v>
      </c>
      <c r="N995" s="25">
        <f>(0.5*$C$9*$C$8*$C$7*K995^2)*-1</f>
        <v>0</v>
      </c>
      <c r="O995" s="25">
        <f>M995-N995-C$17</f>
        <v>56.672370000000008</v>
      </c>
      <c r="P995" s="77">
        <f>O995*K995</f>
        <v>0</v>
      </c>
      <c r="Q995" s="81" t="str">
        <f>IF(L995&lt;0,"Braking","Not Braking")</f>
        <v>Not Braking</v>
      </c>
      <c r="R995" s="46">
        <f>(IF(L995&gt;0,(O995*((K995+K994)/2)),0)+R994)</f>
        <v>890213.48515072756</v>
      </c>
      <c r="S995" s="47">
        <f t="shared" si="92"/>
        <v>0.24728152365297987</v>
      </c>
      <c r="T995" s="56">
        <f>IF(L995&lt;0,((O995*((K995+K994)/2))+((N995*((K995+K994)/2))+C$17*((K995+K994)/2))),0)</f>
        <v>0</v>
      </c>
      <c r="U995" s="57">
        <f>IF(L995&lt;0,((O995*((K995+K994)/2))+((N995*((K995+K994)/2))+C$17*((K995+K994)/2))),0)+U994</f>
        <v>-457653.85084876535</v>
      </c>
      <c r="V995" s="58">
        <f t="shared" si="93"/>
        <v>-0.12712606968021259</v>
      </c>
      <c r="W995" s="52">
        <f t="shared" si="90"/>
        <v>-229631.15338563794</v>
      </c>
      <c r="X995" s="53">
        <f t="shared" si="94"/>
        <v>-6.3786431496010543E-2</v>
      </c>
      <c r="Y995" s="50">
        <f t="shared" si="95"/>
        <v>25.795065702330682</v>
      </c>
    </row>
    <row r="996" spans="7:25" x14ac:dyDescent="0.3">
      <c r="G996" s="38" t="s">
        <v>12</v>
      </c>
      <c r="H996" s="22">
        <v>404</v>
      </c>
      <c r="I996" s="22">
        <v>994</v>
      </c>
      <c r="J996" s="23">
        <v>0</v>
      </c>
      <c r="K996" s="24">
        <f t="shared" si="91"/>
        <v>0</v>
      </c>
      <c r="L996" s="24">
        <f>K996-K995</f>
        <v>0</v>
      </c>
      <c r="M996" s="25">
        <f>$C$5*L996</f>
        <v>0</v>
      </c>
      <c r="N996" s="25">
        <f>(0.5*$C$9*$C$8*$C$7*K996^2)*-1</f>
        <v>0</v>
      </c>
      <c r="O996" s="25">
        <f>M996-N996-C$17</f>
        <v>56.672370000000008</v>
      </c>
      <c r="P996" s="77">
        <f>O996*K996</f>
        <v>0</v>
      </c>
      <c r="Q996" s="81" t="str">
        <f>IF(L996&lt;0,"Braking","Not Braking")</f>
        <v>Not Braking</v>
      </c>
      <c r="R996" s="46">
        <f>(IF(L996&gt;0,(O996*((K996+K995)/2)),0)+R995)</f>
        <v>890213.48515072756</v>
      </c>
      <c r="S996" s="47">
        <f t="shared" si="92"/>
        <v>0.24728152365297987</v>
      </c>
      <c r="T996" s="56">
        <f>IF(L996&lt;0,((O996*((K996+K995)/2))+((N996*((K996+K995)/2))+C$17*((K996+K995)/2))),0)</f>
        <v>0</v>
      </c>
      <c r="U996" s="57">
        <f>IF(L996&lt;0,((O996*((K996+K995)/2))+((N996*((K996+K995)/2))+C$17*((K996+K995)/2))),0)+U995</f>
        <v>-457653.85084876535</v>
      </c>
      <c r="V996" s="58">
        <f t="shared" si="93"/>
        <v>-0.12712606968021259</v>
      </c>
      <c r="W996" s="52">
        <f t="shared" si="90"/>
        <v>-229631.15338563794</v>
      </c>
      <c r="X996" s="53">
        <f t="shared" si="94"/>
        <v>-6.3786431496010543E-2</v>
      </c>
      <c r="Y996" s="50">
        <f t="shared" si="95"/>
        <v>25.795065702330682</v>
      </c>
    </row>
    <row r="997" spans="7:25" x14ac:dyDescent="0.3">
      <c r="G997" s="38" t="s">
        <v>12</v>
      </c>
      <c r="H997" s="22">
        <v>405</v>
      </c>
      <c r="I997" s="22">
        <v>995</v>
      </c>
      <c r="J997" s="23">
        <v>0</v>
      </c>
      <c r="K997" s="24">
        <f t="shared" si="91"/>
        <v>0</v>
      </c>
      <c r="L997" s="24">
        <f>K997-K996</f>
        <v>0</v>
      </c>
      <c r="M997" s="25">
        <f>$C$5*L997</f>
        <v>0</v>
      </c>
      <c r="N997" s="25">
        <f>(0.5*$C$9*$C$8*$C$7*K997^2)*-1</f>
        <v>0</v>
      </c>
      <c r="O997" s="25">
        <f>M997-N997-C$17</f>
        <v>56.672370000000008</v>
      </c>
      <c r="P997" s="77">
        <f>O997*K997</f>
        <v>0</v>
      </c>
      <c r="Q997" s="81" t="str">
        <f>IF(L997&lt;0,"Braking","Not Braking")</f>
        <v>Not Braking</v>
      </c>
      <c r="R997" s="46">
        <f>(IF(L997&gt;0,(O997*((K997+K996)/2)),0)+R996)</f>
        <v>890213.48515072756</v>
      </c>
      <c r="S997" s="47">
        <f t="shared" si="92"/>
        <v>0.24728152365297987</v>
      </c>
      <c r="T997" s="56">
        <f>IF(L997&lt;0,((O997*((K997+K996)/2))+((N997*((K997+K996)/2))+C$17*((K997+K996)/2))),0)</f>
        <v>0</v>
      </c>
      <c r="U997" s="57">
        <f>IF(L997&lt;0,((O997*((K997+K996)/2))+((N997*((K997+K996)/2))+C$17*((K997+K996)/2))),0)+U996</f>
        <v>-457653.85084876535</v>
      </c>
      <c r="V997" s="58">
        <f t="shared" si="93"/>
        <v>-0.12712606968021259</v>
      </c>
      <c r="W997" s="52">
        <f t="shared" si="90"/>
        <v>-229631.15338563794</v>
      </c>
      <c r="X997" s="53">
        <f t="shared" si="94"/>
        <v>-6.3786431496010543E-2</v>
      </c>
      <c r="Y997" s="50">
        <f t="shared" si="95"/>
        <v>25.795065702330682</v>
      </c>
    </row>
    <row r="998" spans="7:25" x14ac:dyDescent="0.3">
      <c r="G998" s="38" t="s">
        <v>12</v>
      </c>
      <c r="H998" s="22">
        <v>406</v>
      </c>
      <c r="I998" s="22">
        <v>996</v>
      </c>
      <c r="J998" s="23">
        <v>0</v>
      </c>
      <c r="K998" s="24">
        <f t="shared" si="91"/>
        <v>0</v>
      </c>
      <c r="L998" s="24">
        <f>K998-K997</f>
        <v>0</v>
      </c>
      <c r="M998" s="25">
        <f>$C$5*L998</f>
        <v>0</v>
      </c>
      <c r="N998" s="25">
        <f>(0.5*$C$9*$C$8*$C$7*K998^2)*-1</f>
        <v>0</v>
      </c>
      <c r="O998" s="25">
        <f>M998-N998-C$17</f>
        <v>56.672370000000008</v>
      </c>
      <c r="P998" s="77">
        <f>O998*K998</f>
        <v>0</v>
      </c>
      <c r="Q998" s="81" t="str">
        <f>IF(L998&lt;0,"Braking","Not Braking")</f>
        <v>Not Braking</v>
      </c>
      <c r="R998" s="46">
        <f>(IF(L998&gt;0,(O998*((K998+K997)/2)),0)+R997)</f>
        <v>890213.48515072756</v>
      </c>
      <c r="S998" s="47">
        <f t="shared" si="92"/>
        <v>0.24728152365297987</v>
      </c>
      <c r="T998" s="56">
        <f>IF(L998&lt;0,((O998*((K998+K997)/2))+((N998*((K998+K997)/2))+C$17*((K998+K997)/2))),0)</f>
        <v>0</v>
      </c>
      <c r="U998" s="57">
        <f>IF(L998&lt;0,((O998*((K998+K997)/2))+((N998*((K998+K997)/2))+C$17*((K998+K997)/2))),0)+U997</f>
        <v>-457653.85084876535</v>
      </c>
      <c r="V998" s="58">
        <f t="shared" si="93"/>
        <v>-0.12712606968021259</v>
      </c>
      <c r="W998" s="52">
        <f t="shared" si="90"/>
        <v>-229631.15338563794</v>
      </c>
      <c r="X998" s="53">
        <f t="shared" si="94"/>
        <v>-6.3786431496010543E-2</v>
      </c>
      <c r="Y998" s="50">
        <f t="shared" si="95"/>
        <v>25.795065702330682</v>
      </c>
    </row>
    <row r="999" spans="7:25" x14ac:dyDescent="0.3">
      <c r="G999" s="38" t="s">
        <v>12</v>
      </c>
      <c r="H999" s="22">
        <v>407</v>
      </c>
      <c r="I999" s="22">
        <v>997</v>
      </c>
      <c r="J999" s="23">
        <v>0</v>
      </c>
      <c r="K999" s="24">
        <f t="shared" si="91"/>
        <v>0</v>
      </c>
      <c r="L999" s="24">
        <f>K999-K998</f>
        <v>0</v>
      </c>
      <c r="M999" s="25">
        <f>$C$5*L999</f>
        <v>0</v>
      </c>
      <c r="N999" s="25">
        <f>(0.5*$C$9*$C$8*$C$7*K999^2)*-1</f>
        <v>0</v>
      </c>
      <c r="O999" s="25">
        <f>M999-N999-C$17</f>
        <v>56.672370000000008</v>
      </c>
      <c r="P999" s="77">
        <f>O999*K999</f>
        <v>0</v>
      </c>
      <c r="Q999" s="81" t="str">
        <f>IF(L999&lt;0,"Braking","Not Braking")</f>
        <v>Not Braking</v>
      </c>
      <c r="R999" s="46">
        <f>(IF(L999&gt;0,(O999*((K999+K998)/2)),0)+R998)</f>
        <v>890213.48515072756</v>
      </c>
      <c r="S999" s="47">
        <f t="shared" si="92"/>
        <v>0.24728152365297987</v>
      </c>
      <c r="T999" s="56">
        <f>IF(L999&lt;0,((O999*((K999+K998)/2))+((N999*((K999+K998)/2))+C$17*((K999+K998)/2))),0)</f>
        <v>0</v>
      </c>
      <c r="U999" s="57">
        <f>IF(L999&lt;0,((O999*((K999+K998)/2))+((N999*((K999+K998)/2))+C$17*((K999+K998)/2))),0)+U998</f>
        <v>-457653.85084876535</v>
      </c>
      <c r="V999" s="58">
        <f t="shared" si="93"/>
        <v>-0.12712606968021259</v>
      </c>
      <c r="W999" s="52">
        <f t="shared" si="90"/>
        <v>-229631.15338563794</v>
      </c>
      <c r="X999" s="53">
        <f t="shared" si="94"/>
        <v>-6.3786431496010543E-2</v>
      </c>
      <c r="Y999" s="50">
        <f t="shared" si="95"/>
        <v>25.795065702330682</v>
      </c>
    </row>
    <row r="1000" spans="7:25" x14ac:dyDescent="0.3">
      <c r="G1000" s="38" t="s">
        <v>12</v>
      </c>
      <c r="H1000" s="22">
        <v>408</v>
      </c>
      <c r="I1000" s="22">
        <v>998</v>
      </c>
      <c r="J1000" s="23">
        <v>0</v>
      </c>
      <c r="K1000" s="24">
        <f t="shared" si="91"/>
        <v>0</v>
      </c>
      <c r="L1000" s="24">
        <f>K1000-K999</f>
        <v>0</v>
      </c>
      <c r="M1000" s="25">
        <f>$C$5*L1000</f>
        <v>0</v>
      </c>
      <c r="N1000" s="25">
        <f>(0.5*$C$9*$C$8*$C$7*K1000^2)*-1</f>
        <v>0</v>
      </c>
      <c r="O1000" s="25">
        <f>M1000-N1000-C$17</f>
        <v>56.672370000000008</v>
      </c>
      <c r="P1000" s="77">
        <f>O1000*K1000</f>
        <v>0</v>
      </c>
      <c r="Q1000" s="81" t="str">
        <f>IF(L1000&lt;0,"Braking","Not Braking")</f>
        <v>Not Braking</v>
      </c>
      <c r="R1000" s="46">
        <f>(IF(L1000&gt;0,(O1000*((K1000+K999)/2)),0)+R999)</f>
        <v>890213.48515072756</v>
      </c>
      <c r="S1000" s="47">
        <f t="shared" si="92"/>
        <v>0.24728152365297987</v>
      </c>
      <c r="T1000" s="56">
        <f>IF(L1000&lt;0,((O1000*((K1000+K999)/2))+((N1000*((K1000+K999)/2))+C$17*((K1000+K999)/2))),0)</f>
        <v>0</v>
      </c>
      <c r="U1000" s="57">
        <f>IF(L1000&lt;0,((O1000*((K1000+K999)/2))+((N1000*((K1000+K999)/2))+C$17*((K1000+K999)/2))),0)+U999</f>
        <v>-457653.85084876535</v>
      </c>
      <c r="V1000" s="58">
        <f t="shared" si="93"/>
        <v>-0.12712606968021259</v>
      </c>
      <c r="W1000" s="52">
        <f t="shared" si="90"/>
        <v>-229631.15338563794</v>
      </c>
      <c r="X1000" s="53">
        <f t="shared" si="94"/>
        <v>-6.3786431496010543E-2</v>
      </c>
      <c r="Y1000" s="50">
        <f t="shared" si="95"/>
        <v>25.795065702330682</v>
      </c>
    </row>
    <row r="1001" spans="7:25" x14ac:dyDescent="0.3">
      <c r="G1001" s="38" t="s">
        <v>12</v>
      </c>
      <c r="H1001" s="22">
        <v>409</v>
      </c>
      <c r="I1001" s="22">
        <v>999</v>
      </c>
      <c r="J1001" s="23">
        <v>0</v>
      </c>
      <c r="K1001" s="24">
        <f t="shared" si="91"/>
        <v>0</v>
      </c>
      <c r="L1001" s="24">
        <f>K1001-K1000</f>
        <v>0</v>
      </c>
      <c r="M1001" s="25">
        <f>$C$5*L1001</f>
        <v>0</v>
      </c>
      <c r="N1001" s="25">
        <f>(0.5*$C$9*$C$8*$C$7*K1001^2)*-1</f>
        <v>0</v>
      </c>
      <c r="O1001" s="25">
        <f>M1001-N1001-C$17</f>
        <v>56.672370000000008</v>
      </c>
      <c r="P1001" s="77">
        <f>O1001*K1001</f>
        <v>0</v>
      </c>
      <c r="Q1001" s="81" t="str">
        <f>IF(L1001&lt;0,"Braking","Not Braking")</f>
        <v>Not Braking</v>
      </c>
      <c r="R1001" s="46">
        <f>(IF(L1001&gt;0,(O1001*((K1001+K1000)/2)),0)+R1000)</f>
        <v>890213.48515072756</v>
      </c>
      <c r="S1001" s="47">
        <f t="shared" si="92"/>
        <v>0.24728152365297987</v>
      </c>
      <c r="T1001" s="56">
        <f>IF(L1001&lt;0,((O1001*((K1001+K1000)/2))+((N1001*((K1001+K1000)/2))+C$17*((K1001+K1000)/2))),0)</f>
        <v>0</v>
      </c>
      <c r="U1001" s="57">
        <f>IF(L1001&lt;0,((O1001*((K1001+K1000)/2))+((N1001*((K1001+K1000)/2))+C$17*((K1001+K1000)/2))),0)+U1000</f>
        <v>-457653.85084876535</v>
      </c>
      <c r="V1001" s="58">
        <f t="shared" si="93"/>
        <v>-0.12712606968021259</v>
      </c>
      <c r="W1001" s="52">
        <f t="shared" si="90"/>
        <v>-229631.15338563794</v>
      </c>
      <c r="X1001" s="53">
        <f t="shared" si="94"/>
        <v>-6.3786431496010543E-2</v>
      </c>
      <c r="Y1001" s="50">
        <f t="shared" si="95"/>
        <v>25.795065702330682</v>
      </c>
    </row>
    <row r="1002" spans="7:25" x14ac:dyDescent="0.3">
      <c r="G1002" s="38" t="s">
        <v>12</v>
      </c>
      <c r="H1002" s="22">
        <v>410</v>
      </c>
      <c r="I1002" s="22">
        <v>1000</v>
      </c>
      <c r="J1002" s="23">
        <v>0</v>
      </c>
      <c r="K1002" s="24">
        <f t="shared" si="91"/>
        <v>0</v>
      </c>
      <c r="L1002" s="24">
        <f>K1002-K1001</f>
        <v>0</v>
      </c>
      <c r="M1002" s="25">
        <f>$C$5*L1002</f>
        <v>0</v>
      </c>
      <c r="N1002" s="25">
        <f>(0.5*$C$9*$C$8*$C$7*K1002^2)*-1</f>
        <v>0</v>
      </c>
      <c r="O1002" s="25">
        <f>M1002-N1002-C$17</f>
        <v>56.672370000000008</v>
      </c>
      <c r="P1002" s="77">
        <f>O1002*K1002</f>
        <v>0</v>
      </c>
      <c r="Q1002" s="81" t="str">
        <f>IF(L1002&lt;0,"Braking","Not Braking")</f>
        <v>Not Braking</v>
      </c>
      <c r="R1002" s="46">
        <f>(IF(L1002&gt;0,(O1002*((K1002+K1001)/2)),0)+R1001)</f>
        <v>890213.48515072756</v>
      </c>
      <c r="S1002" s="47">
        <f t="shared" si="92"/>
        <v>0.24728152365297987</v>
      </c>
      <c r="T1002" s="56">
        <f>IF(L1002&lt;0,((O1002*((K1002+K1001)/2))+((N1002*((K1002+K1001)/2))+C$17*((K1002+K1001)/2))),0)</f>
        <v>0</v>
      </c>
      <c r="U1002" s="57">
        <f>IF(L1002&lt;0,((O1002*((K1002+K1001)/2))+((N1002*((K1002+K1001)/2))+C$17*((K1002+K1001)/2))),0)+U1001</f>
        <v>-457653.85084876535</v>
      </c>
      <c r="V1002" s="58">
        <f t="shared" si="93"/>
        <v>-0.12712606968021259</v>
      </c>
      <c r="W1002" s="52">
        <f t="shared" si="90"/>
        <v>-229631.15338563794</v>
      </c>
      <c r="X1002" s="53">
        <f t="shared" si="94"/>
        <v>-6.3786431496010543E-2</v>
      </c>
      <c r="Y1002" s="50">
        <f t="shared" si="95"/>
        <v>25.795065702330682</v>
      </c>
    </row>
    <row r="1003" spans="7:25" x14ac:dyDescent="0.3">
      <c r="G1003" s="38" t="s">
        <v>12</v>
      </c>
      <c r="H1003" s="22">
        <v>411</v>
      </c>
      <c r="I1003" s="22">
        <v>1001</v>
      </c>
      <c r="J1003" s="23">
        <v>0</v>
      </c>
      <c r="K1003" s="24">
        <f t="shared" si="91"/>
        <v>0</v>
      </c>
      <c r="L1003" s="24">
        <f>K1003-K1002</f>
        <v>0</v>
      </c>
      <c r="M1003" s="25">
        <f>$C$5*L1003</f>
        <v>0</v>
      </c>
      <c r="N1003" s="25">
        <f>(0.5*$C$9*$C$8*$C$7*K1003^2)*-1</f>
        <v>0</v>
      </c>
      <c r="O1003" s="25">
        <f>M1003-N1003-C$17</f>
        <v>56.672370000000008</v>
      </c>
      <c r="P1003" s="77">
        <f>O1003*K1003</f>
        <v>0</v>
      </c>
      <c r="Q1003" s="81" t="str">
        <f>IF(L1003&lt;0,"Braking","Not Braking")</f>
        <v>Not Braking</v>
      </c>
      <c r="R1003" s="46">
        <f>(IF(L1003&gt;0,(O1003*((K1003+K1002)/2)),0)+R1002)</f>
        <v>890213.48515072756</v>
      </c>
      <c r="S1003" s="47">
        <f t="shared" si="92"/>
        <v>0.24728152365297987</v>
      </c>
      <c r="T1003" s="56">
        <f>IF(L1003&lt;0,((O1003*((K1003+K1002)/2))+((N1003*((K1003+K1002)/2))+C$17*((K1003+K1002)/2))),0)</f>
        <v>0</v>
      </c>
      <c r="U1003" s="57">
        <f>IF(L1003&lt;0,((O1003*((K1003+K1002)/2))+((N1003*((K1003+K1002)/2))+C$17*((K1003+K1002)/2))),0)+U1002</f>
        <v>-457653.85084876535</v>
      </c>
      <c r="V1003" s="58">
        <f t="shared" si="93"/>
        <v>-0.12712606968021259</v>
      </c>
      <c r="W1003" s="52">
        <f t="shared" ref="W1003:W1066" si="96">($C$11^2*$C$12^2*$C$13^2*$C$14*T1003)+IF(W1002&lt;0,+W1002,0)</f>
        <v>-229631.15338563794</v>
      </c>
      <c r="X1003" s="53">
        <f t="shared" si="94"/>
        <v>-6.3786431496010543E-2</v>
      </c>
      <c r="Y1003" s="50">
        <f t="shared" si="95"/>
        <v>25.795065702330682</v>
      </c>
    </row>
    <row r="1004" spans="7:25" x14ac:dyDescent="0.3">
      <c r="G1004" s="38" t="s">
        <v>12</v>
      </c>
      <c r="H1004" s="22">
        <v>412</v>
      </c>
      <c r="I1004" s="22">
        <v>1002</v>
      </c>
      <c r="J1004" s="23">
        <v>0</v>
      </c>
      <c r="K1004" s="24">
        <f t="shared" si="91"/>
        <v>0</v>
      </c>
      <c r="L1004" s="24">
        <f>K1004-K1003</f>
        <v>0</v>
      </c>
      <c r="M1004" s="25">
        <f>$C$5*L1004</f>
        <v>0</v>
      </c>
      <c r="N1004" s="25">
        <f>(0.5*$C$9*$C$8*$C$7*K1004^2)*-1</f>
        <v>0</v>
      </c>
      <c r="O1004" s="25">
        <f>M1004-N1004-C$17</f>
        <v>56.672370000000008</v>
      </c>
      <c r="P1004" s="77">
        <f>O1004*K1004</f>
        <v>0</v>
      </c>
      <c r="Q1004" s="81" t="str">
        <f>IF(L1004&lt;0,"Braking","Not Braking")</f>
        <v>Not Braking</v>
      </c>
      <c r="R1004" s="46">
        <f>(IF(L1004&gt;0,(O1004*((K1004+K1003)/2)),0)+R1003)</f>
        <v>890213.48515072756</v>
      </c>
      <c r="S1004" s="47">
        <f t="shared" si="92"/>
        <v>0.24728152365297987</v>
      </c>
      <c r="T1004" s="56">
        <f>IF(L1004&lt;0,((O1004*((K1004+K1003)/2))+((N1004*((K1004+K1003)/2))+C$17*((K1004+K1003)/2))),0)</f>
        <v>0</v>
      </c>
      <c r="U1004" s="57">
        <f>IF(L1004&lt;0,((O1004*((K1004+K1003)/2))+((N1004*((K1004+K1003)/2))+C$17*((K1004+K1003)/2))),0)+U1003</f>
        <v>-457653.85084876535</v>
      </c>
      <c r="V1004" s="58">
        <f t="shared" si="93"/>
        <v>-0.12712606968021259</v>
      </c>
      <c r="W1004" s="52">
        <f t="shared" si="96"/>
        <v>-229631.15338563794</v>
      </c>
      <c r="X1004" s="53">
        <f t="shared" si="94"/>
        <v>-6.3786431496010543E-2</v>
      </c>
      <c r="Y1004" s="50">
        <f t="shared" si="95"/>
        <v>25.795065702330682</v>
      </c>
    </row>
    <row r="1005" spans="7:25" x14ac:dyDescent="0.3">
      <c r="G1005" s="38" t="s">
        <v>12</v>
      </c>
      <c r="H1005" s="22">
        <v>413</v>
      </c>
      <c r="I1005" s="22">
        <v>1003</v>
      </c>
      <c r="J1005" s="23">
        <v>0</v>
      </c>
      <c r="K1005" s="24">
        <f t="shared" si="91"/>
        <v>0</v>
      </c>
      <c r="L1005" s="24">
        <f>K1005-K1004</f>
        <v>0</v>
      </c>
      <c r="M1005" s="25">
        <f>$C$5*L1005</f>
        <v>0</v>
      </c>
      <c r="N1005" s="25">
        <f>(0.5*$C$9*$C$8*$C$7*K1005^2)*-1</f>
        <v>0</v>
      </c>
      <c r="O1005" s="25">
        <f>M1005-N1005-C$17</f>
        <v>56.672370000000008</v>
      </c>
      <c r="P1005" s="77">
        <f>O1005*K1005</f>
        <v>0</v>
      </c>
      <c r="Q1005" s="81" t="str">
        <f>IF(L1005&lt;0,"Braking","Not Braking")</f>
        <v>Not Braking</v>
      </c>
      <c r="R1005" s="46">
        <f>(IF(L1005&gt;0,(O1005*((K1005+K1004)/2)),0)+R1004)</f>
        <v>890213.48515072756</v>
      </c>
      <c r="S1005" s="47">
        <f t="shared" si="92"/>
        <v>0.24728152365297987</v>
      </c>
      <c r="T1005" s="56">
        <f>IF(L1005&lt;0,((O1005*((K1005+K1004)/2))+((N1005*((K1005+K1004)/2))+C$17*((K1005+K1004)/2))),0)</f>
        <v>0</v>
      </c>
      <c r="U1005" s="57">
        <f>IF(L1005&lt;0,((O1005*((K1005+K1004)/2))+((N1005*((K1005+K1004)/2))+C$17*((K1005+K1004)/2))),0)+U1004</f>
        <v>-457653.85084876535</v>
      </c>
      <c r="V1005" s="58">
        <f t="shared" si="93"/>
        <v>-0.12712606968021259</v>
      </c>
      <c r="W1005" s="52">
        <f t="shared" si="96"/>
        <v>-229631.15338563794</v>
      </c>
      <c r="X1005" s="53">
        <f t="shared" si="94"/>
        <v>-6.3786431496010543E-2</v>
      </c>
      <c r="Y1005" s="50">
        <f t="shared" si="95"/>
        <v>25.795065702330682</v>
      </c>
    </row>
    <row r="1006" spans="7:25" x14ac:dyDescent="0.3">
      <c r="G1006" s="38" t="s">
        <v>12</v>
      </c>
      <c r="H1006" s="22">
        <v>414</v>
      </c>
      <c r="I1006" s="22">
        <v>1004</v>
      </c>
      <c r="J1006" s="23">
        <v>0</v>
      </c>
      <c r="K1006" s="24">
        <f t="shared" si="91"/>
        <v>0</v>
      </c>
      <c r="L1006" s="24">
        <f>K1006-K1005</f>
        <v>0</v>
      </c>
      <c r="M1006" s="25">
        <f>$C$5*L1006</f>
        <v>0</v>
      </c>
      <c r="N1006" s="25">
        <f>(0.5*$C$9*$C$8*$C$7*K1006^2)*-1</f>
        <v>0</v>
      </c>
      <c r="O1006" s="25">
        <f>M1006-N1006-C$17</f>
        <v>56.672370000000008</v>
      </c>
      <c r="P1006" s="77">
        <f>O1006*K1006</f>
        <v>0</v>
      </c>
      <c r="Q1006" s="81" t="str">
        <f>IF(L1006&lt;0,"Braking","Not Braking")</f>
        <v>Not Braking</v>
      </c>
      <c r="R1006" s="46">
        <f>(IF(L1006&gt;0,(O1006*((K1006+K1005)/2)),0)+R1005)</f>
        <v>890213.48515072756</v>
      </c>
      <c r="S1006" s="47">
        <f t="shared" si="92"/>
        <v>0.24728152365297987</v>
      </c>
      <c r="T1006" s="56">
        <f>IF(L1006&lt;0,((O1006*((K1006+K1005)/2))+((N1006*((K1006+K1005)/2))+C$17*((K1006+K1005)/2))),0)</f>
        <v>0</v>
      </c>
      <c r="U1006" s="57">
        <f>IF(L1006&lt;0,((O1006*((K1006+K1005)/2))+((N1006*((K1006+K1005)/2))+C$17*((K1006+K1005)/2))),0)+U1005</f>
        <v>-457653.85084876535</v>
      </c>
      <c r="V1006" s="58">
        <f t="shared" si="93"/>
        <v>-0.12712606968021259</v>
      </c>
      <c r="W1006" s="52">
        <f t="shared" si="96"/>
        <v>-229631.15338563794</v>
      </c>
      <c r="X1006" s="53">
        <f t="shared" si="94"/>
        <v>-6.3786431496010543E-2</v>
      </c>
      <c r="Y1006" s="50">
        <f t="shared" si="95"/>
        <v>25.795065702330682</v>
      </c>
    </row>
    <row r="1007" spans="7:25" x14ac:dyDescent="0.3">
      <c r="G1007" s="38" t="s">
        <v>12</v>
      </c>
      <c r="H1007" s="22">
        <v>415</v>
      </c>
      <c r="I1007" s="22">
        <v>1005</v>
      </c>
      <c r="J1007" s="23">
        <v>0</v>
      </c>
      <c r="K1007" s="24">
        <f t="shared" si="91"/>
        <v>0</v>
      </c>
      <c r="L1007" s="24">
        <f>K1007-K1006</f>
        <v>0</v>
      </c>
      <c r="M1007" s="25">
        <f>$C$5*L1007</f>
        <v>0</v>
      </c>
      <c r="N1007" s="25">
        <f>(0.5*$C$9*$C$8*$C$7*K1007^2)*-1</f>
        <v>0</v>
      </c>
      <c r="O1007" s="25">
        <f>M1007-N1007-C$17</f>
        <v>56.672370000000008</v>
      </c>
      <c r="P1007" s="77">
        <f>O1007*K1007</f>
        <v>0</v>
      </c>
      <c r="Q1007" s="81" t="str">
        <f>IF(L1007&lt;0,"Braking","Not Braking")</f>
        <v>Not Braking</v>
      </c>
      <c r="R1007" s="46">
        <f>(IF(L1007&gt;0,(O1007*((K1007+K1006)/2)),0)+R1006)</f>
        <v>890213.48515072756</v>
      </c>
      <c r="S1007" s="47">
        <f t="shared" si="92"/>
        <v>0.24728152365297987</v>
      </c>
      <c r="T1007" s="56">
        <f>IF(L1007&lt;0,((O1007*((K1007+K1006)/2))+((N1007*((K1007+K1006)/2))+C$17*((K1007+K1006)/2))),0)</f>
        <v>0</v>
      </c>
      <c r="U1007" s="57">
        <f>IF(L1007&lt;0,((O1007*((K1007+K1006)/2))+((N1007*((K1007+K1006)/2))+C$17*((K1007+K1006)/2))),0)+U1006</f>
        <v>-457653.85084876535</v>
      </c>
      <c r="V1007" s="58">
        <f t="shared" si="93"/>
        <v>-0.12712606968021259</v>
      </c>
      <c r="W1007" s="52">
        <f t="shared" si="96"/>
        <v>-229631.15338563794</v>
      </c>
      <c r="X1007" s="53">
        <f t="shared" si="94"/>
        <v>-6.3786431496010543E-2</v>
      </c>
      <c r="Y1007" s="50">
        <f t="shared" si="95"/>
        <v>25.795065702330682</v>
      </c>
    </row>
    <row r="1008" spans="7:25" x14ac:dyDescent="0.3">
      <c r="G1008" s="38" t="s">
        <v>12</v>
      </c>
      <c r="H1008" s="22">
        <v>416</v>
      </c>
      <c r="I1008" s="22">
        <v>1006</v>
      </c>
      <c r="J1008" s="23">
        <v>0</v>
      </c>
      <c r="K1008" s="24">
        <f t="shared" si="91"/>
        <v>0</v>
      </c>
      <c r="L1008" s="24">
        <f>K1008-K1007</f>
        <v>0</v>
      </c>
      <c r="M1008" s="25">
        <f>$C$5*L1008</f>
        <v>0</v>
      </c>
      <c r="N1008" s="25">
        <f>(0.5*$C$9*$C$8*$C$7*K1008^2)*-1</f>
        <v>0</v>
      </c>
      <c r="O1008" s="25">
        <f>M1008-N1008-C$17</f>
        <v>56.672370000000008</v>
      </c>
      <c r="P1008" s="77">
        <f>O1008*K1008</f>
        <v>0</v>
      </c>
      <c r="Q1008" s="81" t="str">
        <f>IF(L1008&lt;0,"Braking","Not Braking")</f>
        <v>Not Braking</v>
      </c>
      <c r="R1008" s="46">
        <f>(IF(L1008&gt;0,(O1008*((K1008+K1007)/2)),0)+R1007)</f>
        <v>890213.48515072756</v>
      </c>
      <c r="S1008" s="47">
        <f t="shared" si="92"/>
        <v>0.24728152365297987</v>
      </c>
      <c r="T1008" s="56">
        <f>IF(L1008&lt;0,((O1008*((K1008+K1007)/2))+((N1008*((K1008+K1007)/2))+C$17*((K1008+K1007)/2))),0)</f>
        <v>0</v>
      </c>
      <c r="U1008" s="57">
        <f>IF(L1008&lt;0,((O1008*((K1008+K1007)/2))+((N1008*((K1008+K1007)/2))+C$17*((K1008+K1007)/2))),0)+U1007</f>
        <v>-457653.85084876535</v>
      </c>
      <c r="V1008" s="58">
        <f t="shared" si="93"/>
        <v>-0.12712606968021259</v>
      </c>
      <c r="W1008" s="52">
        <f t="shared" si="96"/>
        <v>-229631.15338563794</v>
      </c>
      <c r="X1008" s="53">
        <f t="shared" si="94"/>
        <v>-6.3786431496010543E-2</v>
      </c>
      <c r="Y1008" s="50">
        <f t="shared" si="95"/>
        <v>25.795065702330682</v>
      </c>
    </row>
    <row r="1009" spans="7:25" x14ac:dyDescent="0.3">
      <c r="G1009" s="38" t="s">
        <v>12</v>
      </c>
      <c r="H1009" s="22">
        <v>417</v>
      </c>
      <c r="I1009" s="22">
        <v>1007</v>
      </c>
      <c r="J1009" s="23">
        <v>0</v>
      </c>
      <c r="K1009" s="24">
        <f t="shared" si="91"/>
        <v>0</v>
      </c>
      <c r="L1009" s="24">
        <f>K1009-K1008</f>
        <v>0</v>
      </c>
      <c r="M1009" s="25">
        <f>$C$5*L1009</f>
        <v>0</v>
      </c>
      <c r="N1009" s="25">
        <f>(0.5*$C$9*$C$8*$C$7*K1009^2)*-1</f>
        <v>0</v>
      </c>
      <c r="O1009" s="25">
        <f>M1009-N1009-C$17</f>
        <v>56.672370000000008</v>
      </c>
      <c r="P1009" s="77">
        <f>O1009*K1009</f>
        <v>0</v>
      </c>
      <c r="Q1009" s="81" t="str">
        <f>IF(L1009&lt;0,"Braking","Not Braking")</f>
        <v>Not Braking</v>
      </c>
      <c r="R1009" s="46">
        <f>(IF(L1009&gt;0,(O1009*((K1009+K1008)/2)),0)+R1008)</f>
        <v>890213.48515072756</v>
      </c>
      <c r="S1009" s="47">
        <f t="shared" si="92"/>
        <v>0.24728152365297987</v>
      </c>
      <c r="T1009" s="56">
        <f>IF(L1009&lt;0,((O1009*((K1009+K1008)/2))+((N1009*((K1009+K1008)/2))+C$17*((K1009+K1008)/2))),0)</f>
        <v>0</v>
      </c>
      <c r="U1009" s="57">
        <f>IF(L1009&lt;0,((O1009*((K1009+K1008)/2))+((N1009*((K1009+K1008)/2))+C$17*((K1009+K1008)/2))),0)+U1008</f>
        <v>-457653.85084876535</v>
      </c>
      <c r="V1009" s="58">
        <f t="shared" si="93"/>
        <v>-0.12712606968021259</v>
      </c>
      <c r="W1009" s="52">
        <f t="shared" si="96"/>
        <v>-229631.15338563794</v>
      </c>
      <c r="X1009" s="53">
        <f t="shared" si="94"/>
        <v>-6.3786431496010543E-2</v>
      </c>
      <c r="Y1009" s="50">
        <f t="shared" si="95"/>
        <v>25.795065702330682</v>
      </c>
    </row>
    <row r="1010" spans="7:25" x14ac:dyDescent="0.3">
      <c r="G1010" s="38" t="s">
        <v>12</v>
      </c>
      <c r="H1010" s="22">
        <v>418</v>
      </c>
      <c r="I1010" s="22">
        <v>1008</v>
      </c>
      <c r="J1010" s="23">
        <v>0</v>
      </c>
      <c r="K1010" s="24">
        <f t="shared" si="91"/>
        <v>0</v>
      </c>
      <c r="L1010" s="24">
        <f>K1010-K1009</f>
        <v>0</v>
      </c>
      <c r="M1010" s="25">
        <f>$C$5*L1010</f>
        <v>0</v>
      </c>
      <c r="N1010" s="25">
        <f>(0.5*$C$9*$C$8*$C$7*K1010^2)*-1</f>
        <v>0</v>
      </c>
      <c r="O1010" s="25">
        <f>M1010-N1010-C$17</f>
        <v>56.672370000000008</v>
      </c>
      <c r="P1010" s="77">
        <f>O1010*K1010</f>
        <v>0</v>
      </c>
      <c r="Q1010" s="81" t="str">
        <f>IF(L1010&lt;0,"Braking","Not Braking")</f>
        <v>Not Braking</v>
      </c>
      <c r="R1010" s="46">
        <f>(IF(L1010&gt;0,(O1010*((K1010+K1009)/2)),0)+R1009)</f>
        <v>890213.48515072756</v>
      </c>
      <c r="S1010" s="47">
        <f t="shared" si="92"/>
        <v>0.24728152365297987</v>
      </c>
      <c r="T1010" s="56">
        <f>IF(L1010&lt;0,((O1010*((K1010+K1009)/2))+((N1010*((K1010+K1009)/2))+C$17*((K1010+K1009)/2))),0)</f>
        <v>0</v>
      </c>
      <c r="U1010" s="57">
        <f>IF(L1010&lt;0,((O1010*((K1010+K1009)/2))+((N1010*((K1010+K1009)/2))+C$17*((K1010+K1009)/2))),0)+U1009</f>
        <v>-457653.85084876535</v>
      </c>
      <c r="V1010" s="58">
        <f t="shared" si="93"/>
        <v>-0.12712606968021259</v>
      </c>
      <c r="W1010" s="52">
        <f t="shared" si="96"/>
        <v>-229631.15338563794</v>
      </c>
      <c r="X1010" s="53">
        <f t="shared" si="94"/>
        <v>-6.3786431496010543E-2</v>
      </c>
      <c r="Y1010" s="50">
        <f t="shared" si="95"/>
        <v>25.795065702330682</v>
      </c>
    </row>
    <row r="1011" spans="7:25" x14ac:dyDescent="0.3">
      <c r="G1011" s="38" t="s">
        <v>12</v>
      </c>
      <c r="H1011" s="22">
        <v>419</v>
      </c>
      <c r="I1011" s="22">
        <v>1009</v>
      </c>
      <c r="J1011" s="23">
        <v>0</v>
      </c>
      <c r="K1011" s="24">
        <f t="shared" si="91"/>
        <v>0</v>
      </c>
      <c r="L1011" s="24">
        <f>K1011-K1010</f>
        <v>0</v>
      </c>
      <c r="M1011" s="25">
        <f>$C$5*L1011</f>
        <v>0</v>
      </c>
      <c r="N1011" s="25">
        <f>(0.5*$C$9*$C$8*$C$7*K1011^2)*-1</f>
        <v>0</v>
      </c>
      <c r="O1011" s="25">
        <f>M1011-N1011-C$17</f>
        <v>56.672370000000008</v>
      </c>
      <c r="P1011" s="77">
        <f>O1011*K1011</f>
        <v>0</v>
      </c>
      <c r="Q1011" s="81" t="str">
        <f>IF(L1011&lt;0,"Braking","Not Braking")</f>
        <v>Not Braking</v>
      </c>
      <c r="R1011" s="46">
        <f>(IF(L1011&gt;0,(O1011*((K1011+K1010)/2)),0)+R1010)</f>
        <v>890213.48515072756</v>
      </c>
      <c r="S1011" s="47">
        <f t="shared" si="92"/>
        <v>0.24728152365297987</v>
      </c>
      <c r="T1011" s="56">
        <f>IF(L1011&lt;0,((O1011*((K1011+K1010)/2))+((N1011*((K1011+K1010)/2))+C$17*((K1011+K1010)/2))),0)</f>
        <v>0</v>
      </c>
      <c r="U1011" s="57">
        <f>IF(L1011&lt;0,((O1011*((K1011+K1010)/2))+((N1011*((K1011+K1010)/2))+C$17*((K1011+K1010)/2))),0)+U1010</f>
        <v>-457653.85084876535</v>
      </c>
      <c r="V1011" s="58">
        <f t="shared" si="93"/>
        <v>-0.12712606968021259</v>
      </c>
      <c r="W1011" s="52">
        <f t="shared" si="96"/>
        <v>-229631.15338563794</v>
      </c>
      <c r="X1011" s="53">
        <f t="shared" si="94"/>
        <v>-6.3786431496010543E-2</v>
      </c>
      <c r="Y1011" s="50">
        <f t="shared" si="95"/>
        <v>25.795065702330682</v>
      </c>
    </row>
    <row r="1012" spans="7:25" x14ac:dyDescent="0.3">
      <c r="G1012" s="38" t="s">
        <v>12</v>
      </c>
      <c r="H1012" s="22">
        <v>420</v>
      </c>
      <c r="I1012" s="22">
        <v>1010</v>
      </c>
      <c r="J1012" s="23">
        <v>0</v>
      </c>
      <c r="K1012" s="24">
        <f t="shared" si="91"/>
        <v>0</v>
      </c>
      <c r="L1012" s="24">
        <f>K1012-K1011</f>
        <v>0</v>
      </c>
      <c r="M1012" s="25">
        <f>$C$5*L1012</f>
        <v>0</v>
      </c>
      <c r="N1012" s="25">
        <f>(0.5*$C$9*$C$8*$C$7*K1012^2)*-1</f>
        <v>0</v>
      </c>
      <c r="O1012" s="25">
        <f>M1012-N1012-C$17</f>
        <v>56.672370000000008</v>
      </c>
      <c r="P1012" s="77">
        <f>O1012*K1012</f>
        <v>0</v>
      </c>
      <c r="Q1012" s="81" t="str">
        <f>IF(L1012&lt;0,"Braking","Not Braking")</f>
        <v>Not Braking</v>
      </c>
      <c r="R1012" s="46">
        <f>(IF(L1012&gt;0,(O1012*((K1012+K1011)/2)),0)+R1011)</f>
        <v>890213.48515072756</v>
      </c>
      <c r="S1012" s="47">
        <f t="shared" si="92"/>
        <v>0.24728152365297987</v>
      </c>
      <c r="T1012" s="56">
        <f>IF(L1012&lt;0,((O1012*((K1012+K1011)/2))+((N1012*((K1012+K1011)/2))+C$17*((K1012+K1011)/2))),0)</f>
        <v>0</v>
      </c>
      <c r="U1012" s="57">
        <f>IF(L1012&lt;0,((O1012*((K1012+K1011)/2))+((N1012*((K1012+K1011)/2))+C$17*((K1012+K1011)/2))),0)+U1011</f>
        <v>-457653.85084876535</v>
      </c>
      <c r="V1012" s="58">
        <f t="shared" si="93"/>
        <v>-0.12712606968021259</v>
      </c>
      <c r="W1012" s="52">
        <f t="shared" si="96"/>
        <v>-229631.15338563794</v>
      </c>
      <c r="X1012" s="53">
        <f t="shared" si="94"/>
        <v>-6.3786431496010543E-2</v>
      </c>
      <c r="Y1012" s="50">
        <f t="shared" si="95"/>
        <v>25.795065702330682</v>
      </c>
    </row>
    <row r="1013" spans="7:25" x14ac:dyDescent="0.3">
      <c r="G1013" s="38" t="s">
        <v>12</v>
      </c>
      <c r="H1013" s="22">
        <v>421</v>
      </c>
      <c r="I1013" s="22">
        <v>1011</v>
      </c>
      <c r="J1013" s="23">
        <v>0</v>
      </c>
      <c r="K1013" s="24">
        <f t="shared" si="91"/>
        <v>0</v>
      </c>
      <c r="L1013" s="24">
        <f>K1013-K1012</f>
        <v>0</v>
      </c>
      <c r="M1013" s="25">
        <f>$C$5*L1013</f>
        <v>0</v>
      </c>
      <c r="N1013" s="25">
        <f>(0.5*$C$9*$C$8*$C$7*K1013^2)*-1</f>
        <v>0</v>
      </c>
      <c r="O1013" s="25">
        <f>M1013-N1013-C$17</f>
        <v>56.672370000000008</v>
      </c>
      <c r="P1013" s="77">
        <f>O1013*K1013</f>
        <v>0</v>
      </c>
      <c r="Q1013" s="81" t="str">
        <f>IF(L1013&lt;0,"Braking","Not Braking")</f>
        <v>Not Braking</v>
      </c>
      <c r="R1013" s="46">
        <f>(IF(L1013&gt;0,(O1013*((K1013+K1012)/2)),0)+R1012)</f>
        <v>890213.48515072756</v>
      </c>
      <c r="S1013" s="47">
        <f t="shared" si="92"/>
        <v>0.24728152365297987</v>
      </c>
      <c r="T1013" s="56">
        <f>IF(L1013&lt;0,((O1013*((K1013+K1012)/2))+((N1013*((K1013+K1012)/2))+C$17*((K1013+K1012)/2))),0)</f>
        <v>0</v>
      </c>
      <c r="U1013" s="57">
        <f>IF(L1013&lt;0,((O1013*((K1013+K1012)/2))+((N1013*((K1013+K1012)/2))+C$17*((K1013+K1012)/2))),0)+U1012</f>
        <v>-457653.85084876535</v>
      </c>
      <c r="V1013" s="58">
        <f t="shared" si="93"/>
        <v>-0.12712606968021259</v>
      </c>
      <c r="W1013" s="52">
        <f t="shared" si="96"/>
        <v>-229631.15338563794</v>
      </c>
      <c r="X1013" s="53">
        <f t="shared" si="94"/>
        <v>-6.3786431496010543E-2</v>
      </c>
      <c r="Y1013" s="50">
        <f t="shared" si="95"/>
        <v>25.795065702330682</v>
      </c>
    </row>
    <row r="1014" spans="7:25" x14ac:dyDescent="0.3">
      <c r="G1014" s="38" t="s">
        <v>12</v>
      </c>
      <c r="H1014" s="22">
        <v>422</v>
      </c>
      <c r="I1014" s="22">
        <v>1012</v>
      </c>
      <c r="J1014" s="23">
        <v>0</v>
      </c>
      <c r="K1014" s="24">
        <f t="shared" si="91"/>
        <v>0</v>
      </c>
      <c r="L1014" s="24">
        <f>K1014-K1013</f>
        <v>0</v>
      </c>
      <c r="M1014" s="25">
        <f>$C$5*L1014</f>
        <v>0</v>
      </c>
      <c r="N1014" s="25">
        <f>(0.5*$C$9*$C$8*$C$7*K1014^2)*-1</f>
        <v>0</v>
      </c>
      <c r="O1014" s="25">
        <f>M1014-N1014-C$17</f>
        <v>56.672370000000008</v>
      </c>
      <c r="P1014" s="77">
        <f>O1014*K1014</f>
        <v>0</v>
      </c>
      <c r="Q1014" s="81" t="str">
        <f>IF(L1014&lt;0,"Braking","Not Braking")</f>
        <v>Not Braking</v>
      </c>
      <c r="R1014" s="46">
        <f>(IF(L1014&gt;0,(O1014*((K1014+K1013)/2)),0)+R1013)</f>
        <v>890213.48515072756</v>
      </c>
      <c r="S1014" s="47">
        <f t="shared" si="92"/>
        <v>0.24728152365297987</v>
      </c>
      <c r="T1014" s="56">
        <f>IF(L1014&lt;0,((O1014*((K1014+K1013)/2))+((N1014*((K1014+K1013)/2))+C$17*((K1014+K1013)/2))),0)</f>
        <v>0</v>
      </c>
      <c r="U1014" s="57">
        <f>IF(L1014&lt;0,((O1014*((K1014+K1013)/2))+((N1014*((K1014+K1013)/2))+C$17*((K1014+K1013)/2))),0)+U1013</f>
        <v>-457653.85084876535</v>
      </c>
      <c r="V1014" s="58">
        <f t="shared" si="93"/>
        <v>-0.12712606968021259</v>
      </c>
      <c r="W1014" s="52">
        <f t="shared" si="96"/>
        <v>-229631.15338563794</v>
      </c>
      <c r="X1014" s="53">
        <f t="shared" si="94"/>
        <v>-6.3786431496010543E-2</v>
      </c>
      <c r="Y1014" s="50">
        <f t="shared" si="95"/>
        <v>25.795065702330682</v>
      </c>
    </row>
    <row r="1015" spans="7:25" x14ac:dyDescent="0.3">
      <c r="G1015" s="38" t="s">
        <v>12</v>
      </c>
      <c r="H1015" s="22">
        <v>423</v>
      </c>
      <c r="I1015" s="22">
        <v>1013</v>
      </c>
      <c r="J1015" s="23">
        <v>0</v>
      </c>
      <c r="K1015" s="24">
        <f t="shared" si="91"/>
        <v>0</v>
      </c>
      <c r="L1015" s="24">
        <f>K1015-K1014</f>
        <v>0</v>
      </c>
      <c r="M1015" s="25">
        <f>$C$5*L1015</f>
        <v>0</v>
      </c>
      <c r="N1015" s="25">
        <f>(0.5*$C$9*$C$8*$C$7*K1015^2)*-1</f>
        <v>0</v>
      </c>
      <c r="O1015" s="25">
        <f>M1015-N1015-C$17</f>
        <v>56.672370000000008</v>
      </c>
      <c r="P1015" s="77">
        <f>O1015*K1015</f>
        <v>0</v>
      </c>
      <c r="Q1015" s="81" t="str">
        <f>IF(L1015&lt;0,"Braking","Not Braking")</f>
        <v>Not Braking</v>
      </c>
      <c r="R1015" s="46">
        <f>(IF(L1015&gt;0,(O1015*((K1015+K1014)/2)),0)+R1014)</f>
        <v>890213.48515072756</v>
      </c>
      <c r="S1015" s="47">
        <f t="shared" si="92"/>
        <v>0.24728152365297987</v>
      </c>
      <c r="T1015" s="56">
        <f>IF(L1015&lt;0,((O1015*((K1015+K1014)/2))+((N1015*((K1015+K1014)/2))+C$17*((K1015+K1014)/2))),0)</f>
        <v>0</v>
      </c>
      <c r="U1015" s="57">
        <f>IF(L1015&lt;0,((O1015*((K1015+K1014)/2))+((N1015*((K1015+K1014)/2))+C$17*((K1015+K1014)/2))),0)+U1014</f>
        <v>-457653.85084876535</v>
      </c>
      <c r="V1015" s="58">
        <f t="shared" si="93"/>
        <v>-0.12712606968021259</v>
      </c>
      <c r="W1015" s="52">
        <f t="shared" si="96"/>
        <v>-229631.15338563794</v>
      </c>
      <c r="X1015" s="53">
        <f t="shared" si="94"/>
        <v>-6.3786431496010543E-2</v>
      </c>
      <c r="Y1015" s="50">
        <f t="shared" si="95"/>
        <v>25.795065702330682</v>
      </c>
    </row>
    <row r="1016" spans="7:25" x14ac:dyDescent="0.3">
      <c r="G1016" s="38" t="s">
        <v>12</v>
      </c>
      <c r="H1016" s="22">
        <v>424</v>
      </c>
      <c r="I1016" s="22">
        <v>1014</v>
      </c>
      <c r="J1016" s="23">
        <v>0</v>
      </c>
      <c r="K1016" s="24">
        <f t="shared" si="91"/>
        <v>0</v>
      </c>
      <c r="L1016" s="24">
        <f>K1016-K1015</f>
        <v>0</v>
      </c>
      <c r="M1016" s="25">
        <f>$C$5*L1016</f>
        <v>0</v>
      </c>
      <c r="N1016" s="25">
        <f>(0.5*$C$9*$C$8*$C$7*K1016^2)*-1</f>
        <v>0</v>
      </c>
      <c r="O1016" s="25">
        <f>M1016-N1016-C$17</f>
        <v>56.672370000000008</v>
      </c>
      <c r="P1016" s="77">
        <f>O1016*K1016</f>
        <v>0</v>
      </c>
      <c r="Q1016" s="81" t="str">
        <f>IF(L1016&lt;0,"Braking","Not Braking")</f>
        <v>Not Braking</v>
      </c>
      <c r="R1016" s="46">
        <f>(IF(L1016&gt;0,(O1016*((K1016+K1015)/2)),0)+R1015)</f>
        <v>890213.48515072756</v>
      </c>
      <c r="S1016" s="47">
        <f t="shared" si="92"/>
        <v>0.24728152365297987</v>
      </c>
      <c r="T1016" s="56">
        <f>IF(L1016&lt;0,((O1016*((K1016+K1015)/2))+((N1016*((K1016+K1015)/2))+C$17*((K1016+K1015)/2))),0)</f>
        <v>0</v>
      </c>
      <c r="U1016" s="57">
        <f>IF(L1016&lt;0,((O1016*((K1016+K1015)/2))+((N1016*((K1016+K1015)/2))+C$17*((K1016+K1015)/2))),0)+U1015</f>
        <v>-457653.85084876535</v>
      </c>
      <c r="V1016" s="58">
        <f t="shared" si="93"/>
        <v>-0.12712606968021259</v>
      </c>
      <c r="W1016" s="52">
        <f t="shared" si="96"/>
        <v>-229631.15338563794</v>
      </c>
      <c r="X1016" s="53">
        <f t="shared" si="94"/>
        <v>-6.3786431496010543E-2</v>
      </c>
      <c r="Y1016" s="50">
        <f t="shared" si="95"/>
        <v>25.795065702330682</v>
      </c>
    </row>
    <row r="1017" spans="7:25" x14ac:dyDescent="0.3">
      <c r="G1017" s="38" t="s">
        <v>12</v>
      </c>
      <c r="H1017" s="22">
        <v>425</v>
      </c>
      <c r="I1017" s="22">
        <v>1015</v>
      </c>
      <c r="J1017" s="23">
        <v>0</v>
      </c>
      <c r="K1017" s="24">
        <f t="shared" si="91"/>
        <v>0</v>
      </c>
      <c r="L1017" s="24">
        <f>K1017-K1016</f>
        <v>0</v>
      </c>
      <c r="M1017" s="25">
        <f>$C$5*L1017</f>
        <v>0</v>
      </c>
      <c r="N1017" s="25">
        <f>(0.5*$C$9*$C$8*$C$7*K1017^2)*-1</f>
        <v>0</v>
      </c>
      <c r="O1017" s="25">
        <f>M1017-N1017-C$17</f>
        <v>56.672370000000008</v>
      </c>
      <c r="P1017" s="77">
        <f>O1017*K1017</f>
        <v>0</v>
      </c>
      <c r="Q1017" s="81" t="str">
        <f>IF(L1017&lt;0,"Braking","Not Braking")</f>
        <v>Not Braking</v>
      </c>
      <c r="R1017" s="46">
        <f>(IF(L1017&gt;0,(O1017*((K1017+K1016)/2)),0)+R1016)</f>
        <v>890213.48515072756</v>
      </c>
      <c r="S1017" s="47">
        <f t="shared" si="92"/>
        <v>0.24728152365297987</v>
      </c>
      <c r="T1017" s="56">
        <f>IF(L1017&lt;0,((O1017*((K1017+K1016)/2))+((N1017*((K1017+K1016)/2))+C$17*((K1017+K1016)/2))),0)</f>
        <v>0</v>
      </c>
      <c r="U1017" s="57">
        <f>IF(L1017&lt;0,((O1017*((K1017+K1016)/2))+((N1017*((K1017+K1016)/2))+C$17*((K1017+K1016)/2))),0)+U1016</f>
        <v>-457653.85084876535</v>
      </c>
      <c r="V1017" s="58">
        <f t="shared" si="93"/>
        <v>-0.12712606968021259</v>
      </c>
      <c r="W1017" s="52">
        <f t="shared" si="96"/>
        <v>-229631.15338563794</v>
      </c>
      <c r="X1017" s="53">
        <f t="shared" si="94"/>
        <v>-6.3786431496010543E-2</v>
      </c>
      <c r="Y1017" s="50">
        <f t="shared" si="95"/>
        <v>25.795065702330682</v>
      </c>
    </row>
    <row r="1018" spans="7:25" x14ac:dyDescent="0.3">
      <c r="G1018" s="38" t="s">
        <v>12</v>
      </c>
      <c r="H1018" s="22">
        <v>426</v>
      </c>
      <c r="I1018" s="22">
        <v>1016</v>
      </c>
      <c r="J1018" s="23">
        <v>0</v>
      </c>
      <c r="K1018" s="24">
        <f t="shared" si="91"/>
        <v>0</v>
      </c>
      <c r="L1018" s="24">
        <f>K1018-K1017</f>
        <v>0</v>
      </c>
      <c r="M1018" s="25">
        <f>$C$5*L1018</f>
        <v>0</v>
      </c>
      <c r="N1018" s="25">
        <f>(0.5*$C$9*$C$8*$C$7*K1018^2)*-1</f>
        <v>0</v>
      </c>
      <c r="O1018" s="25">
        <f>M1018-N1018-C$17</f>
        <v>56.672370000000008</v>
      </c>
      <c r="P1018" s="77">
        <f>O1018*K1018</f>
        <v>0</v>
      </c>
      <c r="Q1018" s="81" t="str">
        <f>IF(L1018&lt;0,"Braking","Not Braking")</f>
        <v>Not Braking</v>
      </c>
      <c r="R1018" s="46">
        <f>(IF(L1018&gt;0,(O1018*((K1018+K1017)/2)),0)+R1017)</f>
        <v>890213.48515072756</v>
      </c>
      <c r="S1018" s="47">
        <f t="shared" si="92"/>
        <v>0.24728152365297987</v>
      </c>
      <c r="T1018" s="56">
        <f>IF(L1018&lt;0,((O1018*((K1018+K1017)/2))+((N1018*((K1018+K1017)/2))+C$17*((K1018+K1017)/2))),0)</f>
        <v>0</v>
      </c>
      <c r="U1018" s="57">
        <f>IF(L1018&lt;0,((O1018*((K1018+K1017)/2))+((N1018*((K1018+K1017)/2))+C$17*((K1018+K1017)/2))),0)+U1017</f>
        <v>-457653.85084876535</v>
      </c>
      <c r="V1018" s="58">
        <f t="shared" si="93"/>
        <v>-0.12712606968021259</v>
      </c>
      <c r="W1018" s="52">
        <f t="shared" si="96"/>
        <v>-229631.15338563794</v>
      </c>
      <c r="X1018" s="53">
        <f t="shared" si="94"/>
        <v>-6.3786431496010543E-2</v>
      </c>
      <c r="Y1018" s="50">
        <f t="shared" si="95"/>
        <v>25.795065702330682</v>
      </c>
    </row>
    <row r="1019" spans="7:25" x14ac:dyDescent="0.3">
      <c r="G1019" s="38" t="s">
        <v>12</v>
      </c>
      <c r="H1019" s="22">
        <v>427</v>
      </c>
      <c r="I1019" s="22">
        <v>1017</v>
      </c>
      <c r="J1019" s="23">
        <v>0</v>
      </c>
      <c r="K1019" s="24">
        <f t="shared" si="91"/>
        <v>0</v>
      </c>
      <c r="L1019" s="24">
        <f>K1019-K1018</f>
        <v>0</v>
      </c>
      <c r="M1019" s="25">
        <f>$C$5*L1019</f>
        <v>0</v>
      </c>
      <c r="N1019" s="25">
        <f>(0.5*$C$9*$C$8*$C$7*K1019^2)*-1</f>
        <v>0</v>
      </c>
      <c r="O1019" s="25">
        <f>M1019-N1019-C$17</f>
        <v>56.672370000000008</v>
      </c>
      <c r="P1019" s="77">
        <f>O1019*K1019</f>
        <v>0</v>
      </c>
      <c r="Q1019" s="81" t="str">
        <f>IF(L1019&lt;0,"Braking","Not Braking")</f>
        <v>Not Braking</v>
      </c>
      <c r="R1019" s="46">
        <f>(IF(L1019&gt;0,(O1019*((K1019+K1018)/2)),0)+R1018)</f>
        <v>890213.48515072756</v>
      </c>
      <c r="S1019" s="47">
        <f t="shared" si="92"/>
        <v>0.24728152365297987</v>
      </c>
      <c r="T1019" s="56">
        <f>IF(L1019&lt;0,((O1019*((K1019+K1018)/2))+((N1019*((K1019+K1018)/2))+C$17*((K1019+K1018)/2))),0)</f>
        <v>0</v>
      </c>
      <c r="U1019" s="57">
        <f>IF(L1019&lt;0,((O1019*((K1019+K1018)/2))+((N1019*((K1019+K1018)/2))+C$17*((K1019+K1018)/2))),0)+U1018</f>
        <v>-457653.85084876535</v>
      </c>
      <c r="V1019" s="58">
        <f t="shared" si="93"/>
        <v>-0.12712606968021259</v>
      </c>
      <c r="W1019" s="52">
        <f t="shared" si="96"/>
        <v>-229631.15338563794</v>
      </c>
      <c r="X1019" s="53">
        <f t="shared" si="94"/>
        <v>-6.3786431496010543E-2</v>
      </c>
      <c r="Y1019" s="50">
        <f t="shared" si="95"/>
        <v>25.795065702330682</v>
      </c>
    </row>
    <row r="1020" spans="7:25" x14ac:dyDescent="0.3">
      <c r="G1020" s="38" t="s">
        <v>12</v>
      </c>
      <c r="H1020" s="22">
        <v>428</v>
      </c>
      <c r="I1020" s="22">
        <v>1018</v>
      </c>
      <c r="J1020" s="23">
        <v>0</v>
      </c>
      <c r="K1020" s="24">
        <f t="shared" si="91"/>
        <v>0</v>
      </c>
      <c r="L1020" s="24">
        <f>K1020-K1019</f>
        <v>0</v>
      </c>
      <c r="M1020" s="25">
        <f>$C$5*L1020</f>
        <v>0</v>
      </c>
      <c r="N1020" s="25">
        <f>(0.5*$C$9*$C$8*$C$7*K1020^2)*-1</f>
        <v>0</v>
      </c>
      <c r="O1020" s="25">
        <f>M1020-N1020-C$17</f>
        <v>56.672370000000008</v>
      </c>
      <c r="P1020" s="77">
        <f>O1020*K1020</f>
        <v>0</v>
      </c>
      <c r="Q1020" s="81" t="str">
        <f>IF(L1020&lt;0,"Braking","Not Braking")</f>
        <v>Not Braking</v>
      </c>
      <c r="R1020" s="46">
        <f>(IF(L1020&gt;0,(O1020*((K1020+K1019)/2)),0)+R1019)</f>
        <v>890213.48515072756</v>
      </c>
      <c r="S1020" s="47">
        <f t="shared" si="92"/>
        <v>0.24728152365297987</v>
      </c>
      <c r="T1020" s="56">
        <f>IF(L1020&lt;0,((O1020*((K1020+K1019)/2))+((N1020*((K1020+K1019)/2))+C$17*((K1020+K1019)/2))),0)</f>
        <v>0</v>
      </c>
      <c r="U1020" s="57">
        <f>IF(L1020&lt;0,((O1020*((K1020+K1019)/2))+((N1020*((K1020+K1019)/2))+C$17*((K1020+K1019)/2))),0)+U1019</f>
        <v>-457653.85084876535</v>
      </c>
      <c r="V1020" s="58">
        <f t="shared" si="93"/>
        <v>-0.12712606968021259</v>
      </c>
      <c r="W1020" s="52">
        <f t="shared" si="96"/>
        <v>-229631.15338563794</v>
      </c>
      <c r="X1020" s="53">
        <f t="shared" si="94"/>
        <v>-6.3786431496010543E-2</v>
      </c>
      <c r="Y1020" s="50">
        <f t="shared" si="95"/>
        <v>25.795065702330682</v>
      </c>
    </row>
    <row r="1021" spans="7:25" x14ac:dyDescent="0.3">
      <c r="G1021" s="38" t="s">
        <v>12</v>
      </c>
      <c r="H1021" s="22">
        <v>429</v>
      </c>
      <c r="I1021" s="22">
        <v>1019</v>
      </c>
      <c r="J1021" s="23">
        <v>0</v>
      </c>
      <c r="K1021" s="24">
        <f t="shared" si="91"/>
        <v>0</v>
      </c>
      <c r="L1021" s="24">
        <f>K1021-K1020</f>
        <v>0</v>
      </c>
      <c r="M1021" s="25">
        <f>$C$5*L1021</f>
        <v>0</v>
      </c>
      <c r="N1021" s="25">
        <f>(0.5*$C$9*$C$8*$C$7*K1021^2)*-1</f>
        <v>0</v>
      </c>
      <c r="O1021" s="25">
        <f>M1021-N1021-C$17</f>
        <v>56.672370000000008</v>
      </c>
      <c r="P1021" s="77">
        <f>O1021*K1021</f>
        <v>0</v>
      </c>
      <c r="Q1021" s="81" t="str">
        <f>IF(L1021&lt;0,"Braking","Not Braking")</f>
        <v>Not Braking</v>
      </c>
      <c r="R1021" s="46">
        <f>(IF(L1021&gt;0,(O1021*((K1021+K1020)/2)),0)+R1020)</f>
        <v>890213.48515072756</v>
      </c>
      <c r="S1021" s="47">
        <f t="shared" si="92"/>
        <v>0.24728152365297987</v>
      </c>
      <c r="T1021" s="56">
        <f>IF(L1021&lt;0,((O1021*((K1021+K1020)/2))+((N1021*((K1021+K1020)/2))+C$17*((K1021+K1020)/2))),0)</f>
        <v>0</v>
      </c>
      <c r="U1021" s="57">
        <f>IF(L1021&lt;0,((O1021*((K1021+K1020)/2))+((N1021*((K1021+K1020)/2))+C$17*((K1021+K1020)/2))),0)+U1020</f>
        <v>-457653.85084876535</v>
      </c>
      <c r="V1021" s="58">
        <f t="shared" si="93"/>
        <v>-0.12712606968021259</v>
      </c>
      <c r="W1021" s="52">
        <f t="shared" si="96"/>
        <v>-229631.15338563794</v>
      </c>
      <c r="X1021" s="53">
        <f t="shared" si="94"/>
        <v>-6.3786431496010543E-2</v>
      </c>
      <c r="Y1021" s="50">
        <f t="shared" si="95"/>
        <v>25.795065702330682</v>
      </c>
    </row>
    <row r="1022" spans="7:25" x14ac:dyDescent="0.3">
      <c r="G1022" s="38" t="s">
        <v>12</v>
      </c>
      <c r="H1022" s="22">
        <v>430</v>
      </c>
      <c r="I1022" s="22">
        <v>1020</v>
      </c>
      <c r="J1022" s="23">
        <v>0</v>
      </c>
      <c r="K1022" s="24">
        <f t="shared" si="91"/>
        <v>0</v>
      </c>
      <c r="L1022" s="24">
        <f>K1022-K1021</f>
        <v>0</v>
      </c>
      <c r="M1022" s="25">
        <f>$C$5*L1022</f>
        <v>0</v>
      </c>
      <c r="N1022" s="25">
        <f>(0.5*$C$9*$C$8*$C$7*K1022^2)*-1</f>
        <v>0</v>
      </c>
      <c r="O1022" s="25">
        <f>M1022-N1022-C$17</f>
        <v>56.672370000000008</v>
      </c>
      <c r="P1022" s="77">
        <f>O1022*K1022</f>
        <v>0</v>
      </c>
      <c r="Q1022" s="81" t="str">
        <f>IF(L1022&lt;0,"Braking","Not Braking")</f>
        <v>Not Braking</v>
      </c>
      <c r="R1022" s="46">
        <f>(IF(L1022&gt;0,(O1022*((K1022+K1021)/2)),0)+R1021)</f>
        <v>890213.48515072756</v>
      </c>
      <c r="S1022" s="47">
        <f t="shared" si="92"/>
        <v>0.24728152365297987</v>
      </c>
      <c r="T1022" s="56">
        <f>IF(L1022&lt;0,((O1022*((K1022+K1021)/2))+((N1022*((K1022+K1021)/2))+C$17*((K1022+K1021)/2))),0)</f>
        <v>0</v>
      </c>
      <c r="U1022" s="57">
        <f>IF(L1022&lt;0,((O1022*((K1022+K1021)/2))+((N1022*((K1022+K1021)/2))+C$17*((K1022+K1021)/2))),0)+U1021</f>
        <v>-457653.85084876535</v>
      </c>
      <c r="V1022" s="58">
        <f t="shared" si="93"/>
        <v>-0.12712606968021259</v>
      </c>
      <c r="W1022" s="52">
        <f t="shared" si="96"/>
        <v>-229631.15338563794</v>
      </c>
      <c r="X1022" s="53">
        <f t="shared" si="94"/>
        <v>-6.3786431496010543E-2</v>
      </c>
      <c r="Y1022" s="50">
        <f t="shared" si="95"/>
        <v>25.795065702330682</v>
      </c>
    </row>
    <row r="1023" spans="7:25" x14ac:dyDescent="0.3">
      <c r="G1023" s="38" t="s">
        <v>12</v>
      </c>
      <c r="H1023" s="22">
        <v>431</v>
      </c>
      <c r="I1023" s="22">
        <v>1021</v>
      </c>
      <c r="J1023" s="23">
        <v>0</v>
      </c>
      <c r="K1023" s="24">
        <f t="shared" si="91"/>
        <v>0</v>
      </c>
      <c r="L1023" s="24">
        <f>K1023-K1022</f>
        <v>0</v>
      </c>
      <c r="M1023" s="25">
        <f>$C$5*L1023</f>
        <v>0</v>
      </c>
      <c r="N1023" s="25">
        <f>(0.5*$C$9*$C$8*$C$7*K1023^2)*-1</f>
        <v>0</v>
      </c>
      <c r="O1023" s="25">
        <f>M1023-N1023-C$17</f>
        <v>56.672370000000008</v>
      </c>
      <c r="P1023" s="77">
        <f>O1023*K1023</f>
        <v>0</v>
      </c>
      <c r="Q1023" s="81" t="str">
        <f>IF(L1023&lt;0,"Braking","Not Braking")</f>
        <v>Not Braking</v>
      </c>
      <c r="R1023" s="46">
        <f>(IF(L1023&gt;0,(O1023*((K1023+K1022)/2)),0)+R1022)</f>
        <v>890213.48515072756</v>
      </c>
      <c r="S1023" s="47">
        <f t="shared" si="92"/>
        <v>0.24728152365297987</v>
      </c>
      <c r="T1023" s="56">
        <f>IF(L1023&lt;0,((O1023*((K1023+K1022)/2))+((N1023*((K1023+K1022)/2))+C$17*((K1023+K1022)/2))),0)</f>
        <v>0</v>
      </c>
      <c r="U1023" s="57">
        <f>IF(L1023&lt;0,((O1023*((K1023+K1022)/2))+((N1023*((K1023+K1022)/2))+C$17*((K1023+K1022)/2))),0)+U1022</f>
        <v>-457653.85084876535</v>
      </c>
      <c r="V1023" s="58">
        <f t="shared" si="93"/>
        <v>-0.12712606968021259</v>
      </c>
      <c r="W1023" s="52">
        <f t="shared" si="96"/>
        <v>-229631.15338563794</v>
      </c>
      <c r="X1023" s="53">
        <f t="shared" si="94"/>
        <v>-6.3786431496010543E-2</v>
      </c>
      <c r="Y1023" s="50">
        <f t="shared" si="95"/>
        <v>25.795065702330682</v>
      </c>
    </row>
    <row r="1024" spans="7:25" x14ac:dyDescent="0.3">
      <c r="G1024" s="38" t="s">
        <v>12</v>
      </c>
      <c r="H1024" s="22">
        <v>432</v>
      </c>
      <c r="I1024" s="22">
        <v>1022</v>
      </c>
      <c r="J1024" s="23">
        <v>0</v>
      </c>
      <c r="K1024" s="24">
        <f t="shared" si="91"/>
        <v>0</v>
      </c>
      <c r="L1024" s="24">
        <f>K1024-K1023</f>
        <v>0</v>
      </c>
      <c r="M1024" s="25">
        <f>$C$5*L1024</f>
        <v>0</v>
      </c>
      <c r="N1024" s="25">
        <f>(0.5*$C$9*$C$8*$C$7*K1024^2)*-1</f>
        <v>0</v>
      </c>
      <c r="O1024" s="25">
        <f>M1024-N1024-C$17</f>
        <v>56.672370000000008</v>
      </c>
      <c r="P1024" s="77">
        <f>O1024*K1024</f>
        <v>0</v>
      </c>
      <c r="Q1024" s="81" t="str">
        <f>IF(L1024&lt;0,"Braking","Not Braking")</f>
        <v>Not Braking</v>
      </c>
      <c r="R1024" s="46">
        <f>(IF(L1024&gt;0,(O1024*((K1024+K1023)/2)),0)+R1023)</f>
        <v>890213.48515072756</v>
      </c>
      <c r="S1024" s="47">
        <f t="shared" si="92"/>
        <v>0.24728152365297987</v>
      </c>
      <c r="T1024" s="56">
        <f>IF(L1024&lt;0,((O1024*((K1024+K1023)/2))+((N1024*((K1024+K1023)/2))+C$17*((K1024+K1023)/2))),0)</f>
        <v>0</v>
      </c>
      <c r="U1024" s="57">
        <f>IF(L1024&lt;0,((O1024*((K1024+K1023)/2))+((N1024*((K1024+K1023)/2))+C$17*((K1024+K1023)/2))),0)+U1023</f>
        <v>-457653.85084876535</v>
      </c>
      <c r="V1024" s="58">
        <f t="shared" si="93"/>
        <v>-0.12712606968021259</v>
      </c>
      <c r="W1024" s="52">
        <f t="shared" si="96"/>
        <v>-229631.15338563794</v>
      </c>
      <c r="X1024" s="53">
        <f t="shared" si="94"/>
        <v>-6.3786431496010543E-2</v>
      </c>
      <c r="Y1024" s="50">
        <f t="shared" si="95"/>
        <v>25.795065702330682</v>
      </c>
    </row>
    <row r="1025" spans="7:25" x14ac:dyDescent="0.3">
      <c r="G1025" s="39" t="s">
        <v>13</v>
      </c>
      <c r="H1025" s="26">
        <v>0</v>
      </c>
      <c r="I1025" s="26">
        <v>1023</v>
      </c>
      <c r="J1025" s="27">
        <v>0</v>
      </c>
      <c r="K1025" s="28">
        <f t="shared" si="91"/>
        <v>0</v>
      </c>
      <c r="L1025" s="28">
        <f>K1025-K1024</f>
        <v>0</v>
      </c>
      <c r="M1025" s="74">
        <f>$C$5*L1025</f>
        <v>0</v>
      </c>
      <c r="N1025" s="74">
        <f>(0.5*$C$9*$C$8*$C$7*K1025^2)*-1</f>
        <v>0</v>
      </c>
      <c r="O1025" s="74">
        <f>M1025-N1025-C$17</f>
        <v>56.672370000000008</v>
      </c>
      <c r="P1025" s="78">
        <f>O1025*K1025</f>
        <v>0</v>
      </c>
      <c r="Q1025" s="81" t="str">
        <f>IF(L1025&lt;0,"Braking","Not Braking")</f>
        <v>Not Braking</v>
      </c>
      <c r="R1025" s="46">
        <f>(IF(L1025&gt;0,(O1025*((K1025+K1024)/2)),0)+R1024)</f>
        <v>890213.48515072756</v>
      </c>
      <c r="S1025" s="47">
        <f t="shared" si="92"/>
        <v>0.24728152365297987</v>
      </c>
      <c r="T1025" s="56">
        <f>IF(L1025&lt;0,((O1025*((K1025+K1024)/2))+((N1025*((K1025+K1024)/2))+C$17*((K1025+K1024)/2))),0)</f>
        <v>0</v>
      </c>
      <c r="U1025" s="57">
        <f>IF(L1025&lt;0,((O1025*((K1025+K1024)/2))+((N1025*((K1025+K1024)/2))+C$17*((K1025+K1024)/2))),0)+U1024</f>
        <v>-457653.85084876535</v>
      </c>
      <c r="V1025" s="58">
        <f t="shared" si="93"/>
        <v>-0.12712606968021259</v>
      </c>
      <c r="W1025" s="52">
        <f t="shared" si="96"/>
        <v>-229631.15338563794</v>
      </c>
      <c r="X1025" s="53">
        <f t="shared" si="94"/>
        <v>-6.3786431496010543E-2</v>
      </c>
      <c r="Y1025" s="50">
        <f t="shared" si="95"/>
        <v>25.795065702330682</v>
      </c>
    </row>
    <row r="1026" spans="7:25" x14ac:dyDescent="0.3">
      <c r="G1026" s="39" t="s">
        <v>13</v>
      </c>
      <c r="H1026" s="26">
        <v>1</v>
      </c>
      <c r="I1026" s="26">
        <v>1024</v>
      </c>
      <c r="J1026" s="27">
        <v>0</v>
      </c>
      <c r="K1026" s="28">
        <f t="shared" si="91"/>
        <v>0</v>
      </c>
      <c r="L1026" s="28">
        <f>K1026-K1025</f>
        <v>0</v>
      </c>
      <c r="M1026" s="74">
        <f>$C$5*L1026</f>
        <v>0</v>
      </c>
      <c r="N1026" s="74">
        <f>(0.5*$C$9*$C$8*$C$7*K1026^2)*-1</f>
        <v>0</v>
      </c>
      <c r="O1026" s="74">
        <f>M1026-N1026-C$17</f>
        <v>56.672370000000008</v>
      </c>
      <c r="P1026" s="78">
        <f>O1026*K1026</f>
        <v>0</v>
      </c>
      <c r="Q1026" s="81" t="str">
        <f>IF(L1026&lt;0,"Braking","Not Braking")</f>
        <v>Not Braking</v>
      </c>
      <c r="R1026" s="46">
        <f>(IF(L1026&gt;0,(O1026*((K1026+K1025)/2)),0)+R1025)</f>
        <v>890213.48515072756</v>
      </c>
      <c r="S1026" s="47">
        <f t="shared" si="92"/>
        <v>0.24728152365297987</v>
      </c>
      <c r="T1026" s="56">
        <f>IF(L1026&lt;0,((O1026*((K1026+K1025)/2))+((N1026*((K1026+K1025)/2))+C$17*((K1026+K1025)/2))),0)</f>
        <v>0</v>
      </c>
      <c r="U1026" s="57">
        <f>IF(L1026&lt;0,((O1026*((K1026+K1025)/2))+((N1026*((K1026+K1025)/2))+C$17*((K1026+K1025)/2))),0)+U1025</f>
        <v>-457653.85084876535</v>
      </c>
      <c r="V1026" s="58">
        <f t="shared" si="93"/>
        <v>-0.12712606968021259</v>
      </c>
      <c r="W1026" s="52">
        <f t="shared" si="96"/>
        <v>-229631.15338563794</v>
      </c>
      <c r="X1026" s="53">
        <f t="shared" si="94"/>
        <v>-6.3786431496010543E-2</v>
      </c>
      <c r="Y1026" s="50">
        <f t="shared" si="95"/>
        <v>25.795065702330682</v>
      </c>
    </row>
    <row r="1027" spans="7:25" x14ac:dyDescent="0.3">
      <c r="G1027" s="39" t="s">
        <v>13</v>
      </c>
      <c r="H1027" s="26">
        <v>2</v>
      </c>
      <c r="I1027" s="26">
        <v>1025</v>
      </c>
      <c r="J1027" s="27">
        <v>0</v>
      </c>
      <c r="K1027" s="28">
        <f t="shared" ref="K1027:K1090" si="97">J1027/3.6</f>
        <v>0</v>
      </c>
      <c r="L1027" s="28">
        <f>K1027-K1026</f>
        <v>0</v>
      </c>
      <c r="M1027" s="74">
        <f>$C$5*L1027</f>
        <v>0</v>
      </c>
      <c r="N1027" s="74">
        <f>(0.5*$C$9*$C$8*$C$7*K1027^2)*-1</f>
        <v>0</v>
      </c>
      <c r="O1027" s="74">
        <f>M1027-N1027-C$17</f>
        <v>56.672370000000008</v>
      </c>
      <c r="P1027" s="78">
        <f>O1027*K1027</f>
        <v>0</v>
      </c>
      <c r="Q1027" s="81" t="str">
        <f>IF(L1027&lt;0,"Braking","Not Braking")</f>
        <v>Not Braking</v>
      </c>
      <c r="R1027" s="46">
        <f>(IF(L1027&gt;0,(O1027*((K1027+K1026)/2)),0)+R1026)</f>
        <v>890213.48515072756</v>
      </c>
      <c r="S1027" s="47">
        <f t="shared" ref="S1027:S1090" si="98">R1027/3600000</f>
        <v>0.24728152365297987</v>
      </c>
      <c r="T1027" s="56">
        <f>IF(L1027&lt;0,((O1027*((K1027+K1026)/2))+((N1027*((K1027+K1026)/2))+C$17*((K1027+K1026)/2))),0)</f>
        <v>0</v>
      </c>
      <c r="U1027" s="57">
        <f>IF(L1027&lt;0,((O1027*((K1027+K1026)/2))+((N1027*((K1027+K1026)/2))+C$17*((K1027+K1026)/2))),0)+U1026</f>
        <v>-457653.85084876535</v>
      </c>
      <c r="V1027" s="58">
        <f t="shared" ref="V1027:V1090" si="99">U1027/3600000</f>
        <v>-0.12712606968021259</v>
      </c>
      <c r="W1027" s="52">
        <f t="shared" si="96"/>
        <v>-229631.15338563794</v>
      </c>
      <c r="X1027" s="53">
        <f t="shared" ref="X1027:X1090" si="100">W1027/3600000</f>
        <v>-6.3786431496010543E-2</v>
      </c>
      <c r="Y1027" s="50">
        <f t="shared" si="95"/>
        <v>25.795065702330682</v>
      </c>
    </row>
    <row r="1028" spans="7:25" x14ac:dyDescent="0.3">
      <c r="G1028" s="39" t="s">
        <v>13</v>
      </c>
      <c r="H1028" s="26">
        <v>3</v>
      </c>
      <c r="I1028" s="26">
        <v>1026</v>
      </c>
      <c r="J1028" s="27">
        <v>0</v>
      </c>
      <c r="K1028" s="28">
        <f t="shared" si="97"/>
        <v>0</v>
      </c>
      <c r="L1028" s="28">
        <f>K1028-K1027</f>
        <v>0</v>
      </c>
      <c r="M1028" s="74">
        <f>$C$5*L1028</f>
        <v>0</v>
      </c>
      <c r="N1028" s="74">
        <f>(0.5*$C$9*$C$8*$C$7*K1028^2)*-1</f>
        <v>0</v>
      </c>
      <c r="O1028" s="74">
        <f>M1028-N1028-C$17</f>
        <v>56.672370000000008</v>
      </c>
      <c r="P1028" s="78">
        <f>O1028*K1028</f>
        <v>0</v>
      </c>
      <c r="Q1028" s="81" t="str">
        <f>IF(L1028&lt;0,"Braking","Not Braking")</f>
        <v>Not Braking</v>
      </c>
      <c r="R1028" s="46">
        <f>(IF(L1028&gt;0,(O1028*((K1028+K1027)/2)),0)+R1027)</f>
        <v>890213.48515072756</v>
      </c>
      <c r="S1028" s="47">
        <f t="shared" si="98"/>
        <v>0.24728152365297987</v>
      </c>
      <c r="T1028" s="56">
        <f>IF(L1028&lt;0,((O1028*((K1028+K1027)/2))+((N1028*((K1028+K1027)/2))+C$17*((K1028+K1027)/2))),0)</f>
        <v>0</v>
      </c>
      <c r="U1028" s="57">
        <f>IF(L1028&lt;0,((O1028*((K1028+K1027)/2))+((N1028*((K1028+K1027)/2))+C$17*((K1028+K1027)/2))),0)+U1027</f>
        <v>-457653.85084876535</v>
      </c>
      <c r="V1028" s="58">
        <f t="shared" si="99"/>
        <v>-0.12712606968021259</v>
      </c>
      <c r="W1028" s="52">
        <f t="shared" si="96"/>
        <v>-229631.15338563794</v>
      </c>
      <c r="X1028" s="53">
        <f t="shared" si="100"/>
        <v>-6.3786431496010543E-2</v>
      </c>
      <c r="Y1028" s="50">
        <f t="shared" si="95"/>
        <v>25.795065702330682</v>
      </c>
    </row>
    <row r="1029" spans="7:25" x14ac:dyDescent="0.3">
      <c r="G1029" s="39" t="s">
        <v>13</v>
      </c>
      <c r="H1029" s="26">
        <v>4</v>
      </c>
      <c r="I1029" s="26">
        <v>1027</v>
      </c>
      <c r="J1029" s="27">
        <v>0.8</v>
      </c>
      <c r="K1029" s="28">
        <f t="shared" si="97"/>
        <v>0.22222222222222224</v>
      </c>
      <c r="L1029" s="28">
        <f>K1029-K1028</f>
        <v>0.22222222222222224</v>
      </c>
      <c r="M1029" s="74">
        <f>$C$5*L1029</f>
        <v>64.188888888888897</v>
      </c>
      <c r="N1029" s="74">
        <f>(0.5*$C$9*$C$8*$C$7*K1029^2)*-1</f>
        <v>-1.4393947517555555E-2</v>
      </c>
      <c r="O1029" s="74">
        <f>M1029-N1029-C$17</f>
        <v>120.87565283640646</v>
      </c>
      <c r="P1029" s="78">
        <f>O1029*K1029</f>
        <v>26.861256185868104</v>
      </c>
      <c r="Q1029" s="81" t="str">
        <f>IF(L1029&lt;0,"Braking","Not Braking")</f>
        <v>Not Braking</v>
      </c>
      <c r="R1029" s="46">
        <f>(IF(L1029&gt;0,(O1029*((K1029+K1028)/2)),0)+R1028)</f>
        <v>890226.91577882052</v>
      </c>
      <c r="S1029" s="47">
        <f t="shared" si="98"/>
        <v>0.24728525438300569</v>
      </c>
      <c r="T1029" s="56">
        <f>IF(L1029&lt;0,((O1029*((K1029+K1028)/2))+((N1029*((K1029+K1028)/2))+C$17*((K1029+K1028)/2))),0)</f>
        <v>0</v>
      </c>
      <c r="U1029" s="57">
        <f>IF(L1029&lt;0,((O1029*((K1029+K1028)/2))+((N1029*((K1029+K1028)/2))+C$17*((K1029+K1028)/2))),0)+U1028</f>
        <v>-457653.85084876535</v>
      </c>
      <c r="V1029" s="58">
        <f t="shared" si="99"/>
        <v>-0.12712606968021259</v>
      </c>
      <c r="W1029" s="52">
        <f t="shared" si="96"/>
        <v>-229631.15338563794</v>
      </c>
      <c r="X1029" s="53">
        <f t="shared" si="100"/>
        <v>-6.3786431496010543E-2</v>
      </c>
      <c r="Y1029" s="50">
        <f t="shared" si="95"/>
        <v>25.794676538705158</v>
      </c>
    </row>
    <row r="1030" spans="7:25" x14ac:dyDescent="0.3">
      <c r="G1030" s="39" t="s">
        <v>13</v>
      </c>
      <c r="H1030" s="26">
        <v>5</v>
      </c>
      <c r="I1030" s="26">
        <v>1028</v>
      </c>
      <c r="J1030" s="27">
        <v>3.6</v>
      </c>
      <c r="K1030" s="28">
        <f t="shared" si="97"/>
        <v>1</v>
      </c>
      <c r="L1030" s="28">
        <f>K1030-K1029</f>
        <v>0.77777777777777779</v>
      </c>
      <c r="M1030" s="74">
        <f>$C$5*L1030</f>
        <v>224.66111111111113</v>
      </c>
      <c r="N1030" s="74">
        <f>(0.5*$C$9*$C$8*$C$7*K1030^2)*-1</f>
        <v>-0.29147743723049996</v>
      </c>
      <c r="O1030" s="74">
        <f>M1030-N1030-C$17</f>
        <v>281.62495854834162</v>
      </c>
      <c r="P1030" s="78">
        <f>O1030*K1030</f>
        <v>281.62495854834162</v>
      </c>
      <c r="Q1030" s="81" t="str">
        <f>IF(L1030&lt;0,"Braking","Not Braking")</f>
        <v>Not Braking</v>
      </c>
      <c r="R1030" s="46">
        <f>(IF(L1030&gt;0,(O1030*((K1030+K1029)/2)),0)+R1029)</f>
        <v>890399.01992015564</v>
      </c>
      <c r="S1030" s="47">
        <f t="shared" si="98"/>
        <v>0.24733306108893213</v>
      </c>
      <c r="T1030" s="56">
        <f>IF(L1030&lt;0,((O1030*((K1030+K1029)/2))+((N1030*((K1030+K1029)/2))+C$17*((K1030+K1029)/2))),0)</f>
        <v>0</v>
      </c>
      <c r="U1030" s="57">
        <f>IF(L1030&lt;0,((O1030*((K1030+K1029)/2))+((N1030*((K1030+K1029)/2))+C$17*((K1030+K1029)/2))),0)+U1029</f>
        <v>-457653.85084876535</v>
      </c>
      <c r="V1030" s="58">
        <f t="shared" si="99"/>
        <v>-0.12712606968021259</v>
      </c>
      <c r="W1030" s="52">
        <f t="shared" si="96"/>
        <v>-229631.15338563794</v>
      </c>
      <c r="X1030" s="53">
        <f t="shared" si="100"/>
        <v>-6.3786431496010543E-2</v>
      </c>
      <c r="Y1030" s="50">
        <f t="shared" si="95"/>
        <v>25.789690717115743</v>
      </c>
    </row>
    <row r="1031" spans="7:25" x14ac:dyDescent="0.3">
      <c r="G1031" s="39" t="s">
        <v>13</v>
      </c>
      <c r="H1031" s="26">
        <v>6</v>
      </c>
      <c r="I1031" s="26">
        <v>1029</v>
      </c>
      <c r="J1031" s="27">
        <v>8.6</v>
      </c>
      <c r="K1031" s="28">
        <f t="shared" si="97"/>
        <v>2.3888888888888888</v>
      </c>
      <c r="L1031" s="28">
        <f>K1031-K1030</f>
        <v>1.3888888888888888</v>
      </c>
      <c r="M1031" s="74">
        <f>$C$5*L1031</f>
        <v>401.1805555555556</v>
      </c>
      <c r="N1031" s="74">
        <f>(0.5*$C$9*$C$8*$C$7*K1031^2)*-1</f>
        <v>-1.6634005599975135</v>
      </c>
      <c r="O1031" s="74">
        <f>M1031-N1031-C$17</f>
        <v>459.51632611555311</v>
      </c>
      <c r="P1031" s="78">
        <f>O1031*K1031</f>
        <v>1097.7334457204879</v>
      </c>
      <c r="Q1031" s="81" t="str">
        <f>IF(L1031&lt;0,"Braking","Not Braking")</f>
        <v>Not Braking</v>
      </c>
      <c r="R1031" s="46">
        <f>(IF(L1031&gt;0,(O1031*((K1031+K1030)/2)),0)+R1030)</f>
        <v>891177.64480607363</v>
      </c>
      <c r="S1031" s="47">
        <f t="shared" si="98"/>
        <v>0.24754934577946489</v>
      </c>
      <c r="T1031" s="56">
        <f>IF(L1031&lt;0,((O1031*((K1031+K1030)/2))+((N1031*((K1031+K1030)/2))+C$17*((K1031+K1030)/2))),0)</f>
        <v>0</v>
      </c>
      <c r="U1031" s="57">
        <f>IF(L1031&lt;0,((O1031*((K1031+K1030)/2))+((N1031*((K1031+K1030)/2))+C$17*((K1031+K1030)/2))),0)+U1030</f>
        <v>-457653.85084876535</v>
      </c>
      <c r="V1031" s="58">
        <f t="shared" si="99"/>
        <v>-0.12712606968021259</v>
      </c>
      <c r="W1031" s="52">
        <f t="shared" si="96"/>
        <v>-229631.15338563794</v>
      </c>
      <c r="X1031" s="53">
        <f t="shared" si="100"/>
        <v>-6.3786431496010543E-2</v>
      </c>
      <c r="Y1031" s="50">
        <f t="shared" si="95"/>
        <v>25.767158178166294</v>
      </c>
    </row>
    <row r="1032" spans="7:25" x14ac:dyDescent="0.3">
      <c r="G1032" s="39" t="s">
        <v>13</v>
      </c>
      <c r="H1032" s="26">
        <v>7</v>
      </c>
      <c r="I1032" s="26">
        <v>1030</v>
      </c>
      <c r="J1032" s="27">
        <v>14.6</v>
      </c>
      <c r="K1032" s="28">
        <f t="shared" si="97"/>
        <v>4.0555555555555554</v>
      </c>
      <c r="L1032" s="28">
        <f>K1032-K1031</f>
        <v>1.6666666666666665</v>
      </c>
      <c r="M1032" s="74">
        <f>$C$5*L1032</f>
        <v>481.41666666666669</v>
      </c>
      <c r="N1032" s="74">
        <f>(0.5*$C$9*$C$8*$C$7*K1032^2)*-1</f>
        <v>-4.7940841450658453</v>
      </c>
      <c r="O1032" s="74">
        <f>M1032-N1032-C$17</f>
        <v>542.88312081173251</v>
      </c>
      <c r="P1032" s="78">
        <f>O1032*K1032</f>
        <v>2201.6926566253596</v>
      </c>
      <c r="Q1032" s="81" t="str">
        <f>IF(L1032&lt;0,"Braking","Not Braking")</f>
        <v>Not Braking</v>
      </c>
      <c r="R1032" s="46">
        <f>(IF(L1032&gt;0,(O1032*((K1032+K1031)/2)),0)+R1031)</f>
        <v>892926.93486202252</v>
      </c>
      <c r="S1032" s="47">
        <f t="shared" si="98"/>
        <v>0.24803525968389514</v>
      </c>
      <c r="T1032" s="56">
        <f>IF(L1032&lt;0,((O1032*((K1032+K1031)/2))+((N1032*((K1032+K1031)/2))+C$17*((K1032+K1031)/2))),0)</f>
        <v>0</v>
      </c>
      <c r="U1032" s="57">
        <f>IF(L1032&lt;0,((O1032*((K1032+K1031)/2))+((N1032*((K1032+K1031)/2))+C$17*((K1032+K1031)/2))),0)+U1031</f>
        <v>-457653.85084876535</v>
      </c>
      <c r="V1032" s="58">
        <f t="shared" si="99"/>
        <v>-0.12712606968021259</v>
      </c>
      <c r="W1032" s="52">
        <f t="shared" si="96"/>
        <v>-229631.15338563794</v>
      </c>
      <c r="X1032" s="53">
        <f t="shared" si="100"/>
        <v>-6.3786431496010543E-2</v>
      </c>
      <c r="Y1032" s="50">
        <f t="shared" si="95"/>
        <v>25.716678982376223</v>
      </c>
    </row>
    <row r="1033" spans="7:25" x14ac:dyDescent="0.3">
      <c r="G1033" s="39" t="s">
        <v>13</v>
      </c>
      <c r="H1033" s="26">
        <v>8</v>
      </c>
      <c r="I1033" s="26">
        <v>1031</v>
      </c>
      <c r="J1033" s="27">
        <v>20</v>
      </c>
      <c r="K1033" s="28">
        <f t="shared" si="97"/>
        <v>5.5555555555555554</v>
      </c>
      <c r="L1033" s="28">
        <f>K1033-K1032</f>
        <v>1.5</v>
      </c>
      <c r="M1033" s="74">
        <f>$C$5*L1033</f>
        <v>433.27500000000003</v>
      </c>
      <c r="N1033" s="74">
        <f>(0.5*$C$9*$C$8*$C$7*K1033^2)*-1</f>
        <v>-8.9962171984722197</v>
      </c>
      <c r="O1033" s="74">
        <f>M1033-N1033-C$17</f>
        <v>498.94358719847224</v>
      </c>
      <c r="P1033" s="78">
        <f>O1033*K1033</f>
        <v>2771.9088177692902</v>
      </c>
      <c r="Q1033" s="81" t="str">
        <f>IF(L1033&lt;0,"Braking","Not Braking")</f>
        <v>Not Braking</v>
      </c>
      <c r="R1033" s="46">
        <f>(IF(L1033&gt;0,(O1033*((K1033+K1032)/2)),0)+R1032)</f>
        <v>895324.63598939299</v>
      </c>
      <c r="S1033" s="47">
        <f t="shared" si="98"/>
        <v>0.24870128777483139</v>
      </c>
      <c r="T1033" s="56">
        <f>IF(L1033&lt;0,((O1033*((K1033+K1032)/2))+((N1033*((K1033+K1032)/2))+C$17*((K1033+K1032)/2))),0)</f>
        <v>0</v>
      </c>
      <c r="U1033" s="57">
        <f>IF(L1033&lt;0,((O1033*((K1033+K1032)/2))+((N1033*((K1033+K1032)/2))+C$17*((K1033+K1032)/2))),0)+U1032</f>
        <v>-457653.85084876535</v>
      </c>
      <c r="V1033" s="58">
        <f t="shared" si="99"/>
        <v>-0.12712606968021259</v>
      </c>
      <c r="W1033" s="52">
        <f t="shared" si="96"/>
        <v>-229631.15338563794</v>
      </c>
      <c r="X1033" s="53">
        <f t="shared" si="100"/>
        <v>-6.3786431496010543E-2</v>
      </c>
      <c r="Y1033" s="50">
        <f t="shared" si="95"/>
        <v>25.647809091266694</v>
      </c>
    </row>
    <row r="1034" spans="7:25" x14ac:dyDescent="0.3">
      <c r="G1034" s="39" t="s">
        <v>13</v>
      </c>
      <c r="H1034" s="26">
        <v>9</v>
      </c>
      <c r="I1034" s="26">
        <v>1032</v>
      </c>
      <c r="J1034" s="27">
        <v>24.4</v>
      </c>
      <c r="K1034" s="28">
        <f t="shared" si="97"/>
        <v>6.7777777777777768</v>
      </c>
      <c r="L1034" s="28">
        <f>K1034-K1033</f>
        <v>1.2222222222222214</v>
      </c>
      <c r="M1034" s="74">
        <f>$C$5*L1034</f>
        <v>353.03888888888866</v>
      </c>
      <c r="N1034" s="74">
        <f>(0.5*$C$9*$C$8*$C$7*K1034^2)*-1</f>
        <v>-13.38996967820605</v>
      </c>
      <c r="O1034" s="74">
        <f>M1034-N1034-C$17</f>
        <v>423.10122856709472</v>
      </c>
      <c r="P1034" s="78">
        <f>O1034*K1034</f>
        <v>2867.6861047325306</v>
      </c>
      <c r="Q1034" s="81" t="str">
        <f>IF(L1034&lt;0,"Braking","Not Braking")</f>
        <v>Not Braking</v>
      </c>
      <c r="R1034" s="46">
        <f>(IF(L1034&gt;0,(O1034*((K1034+K1033)/2)),0)+R1033)</f>
        <v>897933.76023222343</v>
      </c>
      <c r="S1034" s="47">
        <f t="shared" si="98"/>
        <v>0.24942604450895095</v>
      </c>
      <c r="T1034" s="56">
        <f>IF(L1034&lt;0,((O1034*((K1034+K1033)/2))+((N1034*((K1034+K1033)/2))+C$17*((K1034+K1033)/2))),0)</f>
        <v>0</v>
      </c>
      <c r="U1034" s="57">
        <f>IF(L1034&lt;0,((O1034*((K1034+K1033)/2))+((N1034*((K1034+K1033)/2))+C$17*((K1034+K1033)/2))),0)+U1033</f>
        <v>-457653.85084876535</v>
      </c>
      <c r="V1034" s="58">
        <f t="shared" si="99"/>
        <v>-0.12712606968021259</v>
      </c>
      <c r="W1034" s="52">
        <f t="shared" si="96"/>
        <v>-229631.15338563794</v>
      </c>
      <c r="X1034" s="53">
        <f t="shared" si="100"/>
        <v>-6.3786431496010543E-2</v>
      </c>
      <c r="Y1034" s="50">
        <f t="shared" si="95"/>
        <v>25.573284306211054</v>
      </c>
    </row>
    <row r="1035" spans="7:25" x14ac:dyDescent="0.3">
      <c r="G1035" s="39" t="s">
        <v>13</v>
      </c>
      <c r="H1035" s="26">
        <v>10</v>
      </c>
      <c r="I1035" s="26">
        <v>1033</v>
      </c>
      <c r="J1035" s="27">
        <v>28.2</v>
      </c>
      <c r="K1035" s="28">
        <f t="shared" si="97"/>
        <v>7.833333333333333</v>
      </c>
      <c r="L1035" s="28">
        <f>K1035-K1034</f>
        <v>1.0555555555555562</v>
      </c>
      <c r="M1035" s="74">
        <f>$C$5*L1035</f>
        <v>304.89722222222247</v>
      </c>
      <c r="N1035" s="74">
        <f>(0.5*$C$9*$C$8*$C$7*K1035^2)*-1</f>
        <v>-17.885379412282621</v>
      </c>
      <c r="O1035" s="74">
        <f>M1035-N1035-C$17</f>
        <v>379.45497163450511</v>
      </c>
      <c r="P1035" s="78">
        <f>O1035*K1035</f>
        <v>2972.3972778036232</v>
      </c>
      <c r="Q1035" s="81" t="str">
        <f>IF(L1035&lt;0,"Braking","Not Braking")</f>
        <v>Not Braking</v>
      </c>
      <c r="R1035" s="46">
        <f>(IF(L1035&gt;0,(O1035*((K1035+K1034)/2)),0)+R1034)</f>
        <v>900705.88960833102</v>
      </c>
      <c r="S1035" s="47">
        <f t="shared" si="98"/>
        <v>0.25019608044675862</v>
      </c>
      <c r="T1035" s="56">
        <f>IF(L1035&lt;0,((O1035*((K1035+K1034)/2))+((N1035*((K1035+K1034)/2))+C$17*((K1035+K1034)/2))),0)</f>
        <v>0</v>
      </c>
      <c r="U1035" s="57">
        <f>IF(L1035&lt;0,((O1035*((K1035+K1034)/2))+((N1035*((K1035+K1034)/2))+C$17*((K1035+K1034)/2))),0)+U1034</f>
        <v>-457653.85084876535</v>
      </c>
      <c r="V1035" s="58">
        <f t="shared" si="99"/>
        <v>-0.12712606968021259</v>
      </c>
      <c r="W1035" s="52">
        <f t="shared" si="96"/>
        <v>-229631.15338563794</v>
      </c>
      <c r="X1035" s="53">
        <f t="shared" si="100"/>
        <v>-6.3786431496010543E-2</v>
      </c>
      <c r="Y1035" s="50">
        <f t="shared" si="95"/>
        <v>25.494576646489154</v>
      </c>
    </row>
    <row r="1036" spans="7:25" x14ac:dyDescent="0.3">
      <c r="G1036" s="39" t="s">
        <v>13</v>
      </c>
      <c r="H1036" s="26">
        <v>11</v>
      </c>
      <c r="I1036" s="26">
        <v>1034</v>
      </c>
      <c r="J1036" s="27">
        <v>31.7</v>
      </c>
      <c r="K1036" s="28">
        <f t="shared" si="97"/>
        <v>8.8055555555555554</v>
      </c>
      <c r="L1036" s="28">
        <f>K1036-K1035</f>
        <v>0.97222222222222232</v>
      </c>
      <c r="M1036" s="74">
        <f>$C$5*L1036</f>
        <v>280.82638888888891</v>
      </c>
      <c r="N1036" s="74">
        <f>(0.5*$C$9*$C$8*$C$7*K1036^2)*-1</f>
        <v>-22.600521751431874</v>
      </c>
      <c r="O1036" s="74">
        <f>M1036-N1036-C$17</f>
        <v>360.09928064032079</v>
      </c>
      <c r="P1036" s="78">
        <f>O1036*K1036</f>
        <v>3170.8742211939357</v>
      </c>
      <c r="Q1036" s="81" t="str">
        <f>IF(L1036&lt;0,"Braking","Not Braking")</f>
        <v>Not Braking</v>
      </c>
      <c r="R1036" s="46">
        <f>(IF(L1036&gt;0,(O1036*((K1036+K1035)/2)),0)+R1035)</f>
        <v>903701.71556810255</v>
      </c>
      <c r="S1036" s="47">
        <f t="shared" si="98"/>
        <v>0.25102825432447295</v>
      </c>
      <c r="T1036" s="56">
        <f>IF(L1036&lt;0,((O1036*((K1036+K1035)/2))+((N1036*((K1036+K1035)/2))+C$17*((K1036+K1035)/2))),0)</f>
        <v>0</v>
      </c>
      <c r="U1036" s="57">
        <f>IF(L1036&lt;0,((O1036*((K1036+K1035)/2))+((N1036*((K1036+K1035)/2))+C$17*((K1036+K1035)/2))),0)+U1035</f>
        <v>-457653.85084876535</v>
      </c>
      <c r="V1036" s="58">
        <f t="shared" si="99"/>
        <v>-0.12712606968021259</v>
      </c>
      <c r="W1036" s="52">
        <f t="shared" si="96"/>
        <v>-229631.15338563794</v>
      </c>
      <c r="X1036" s="53">
        <f t="shared" si="100"/>
        <v>-6.3786431496010543E-2</v>
      </c>
      <c r="Y1036" s="50">
        <f t="shared" si="95"/>
        <v>25.410060579699433</v>
      </c>
    </row>
    <row r="1037" spans="7:25" x14ac:dyDescent="0.3">
      <c r="G1037" s="39" t="s">
        <v>13</v>
      </c>
      <c r="H1037" s="26">
        <v>12</v>
      </c>
      <c r="I1037" s="26">
        <v>1035</v>
      </c>
      <c r="J1037" s="27">
        <v>35</v>
      </c>
      <c r="K1037" s="28">
        <f t="shared" si="97"/>
        <v>9.7222222222222214</v>
      </c>
      <c r="L1037" s="28">
        <f>K1037-K1036</f>
        <v>0.91666666666666607</v>
      </c>
      <c r="M1037" s="74">
        <f>$C$5*L1037</f>
        <v>264.77916666666653</v>
      </c>
      <c r="N1037" s="74">
        <f>(0.5*$C$9*$C$8*$C$7*K1037^2)*-1</f>
        <v>-27.550915170321172</v>
      </c>
      <c r="O1037" s="74">
        <f>M1037-N1037-C$17</f>
        <v>349.00245183698769</v>
      </c>
      <c r="P1037" s="78">
        <f>O1037*K1037</f>
        <v>3393.0793928596022</v>
      </c>
      <c r="Q1037" s="81" t="str">
        <f>IF(L1037&lt;0,"Braking","Not Braking")</f>
        <v>Not Braking</v>
      </c>
      <c r="R1037" s="46">
        <f>(IF(L1037&gt;0,(O1037*((K1037+K1036)/2)),0)+R1036)</f>
        <v>906934.83550387016</v>
      </c>
      <c r="S1037" s="47">
        <f t="shared" si="98"/>
        <v>0.25192634319551949</v>
      </c>
      <c r="T1037" s="56">
        <f>IF(L1037&lt;0,((O1037*((K1037+K1036)/2))+((N1037*((K1037+K1036)/2))+C$17*((K1037+K1036)/2))),0)</f>
        <v>0</v>
      </c>
      <c r="U1037" s="57">
        <f>IF(L1037&lt;0,((O1037*((K1037+K1036)/2))+((N1037*((K1037+K1036)/2))+C$17*((K1037+K1036)/2))),0)+U1036</f>
        <v>-457653.85084876535</v>
      </c>
      <c r="V1037" s="58">
        <f t="shared" si="99"/>
        <v>-0.12712606968021259</v>
      </c>
      <c r="W1037" s="52">
        <f t="shared" si="96"/>
        <v>-229631.15338563794</v>
      </c>
      <c r="X1037" s="53">
        <f t="shared" si="100"/>
        <v>-6.3786431496010543E-2</v>
      </c>
      <c r="Y1037" s="50">
        <f t="shared" si="95"/>
        <v>25.31947659261105</v>
      </c>
    </row>
    <row r="1038" spans="7:25" x14ac:dyDescent="0.3">
      <c r="G1038" s="39" t="s">
        <v>13</v>
      </c>
      <c r="H1038" s="26">
        <v>13</v>
      </c>
      <c r="I1038" s="26">
        <v>1036</v>
      </c>
      <c r="J1038" s="27">
        <v>37.6</v>
      </c>
      <c r="K1038" s="28">
        <f t="shared" si="97"/>
        <v>10.444444444444445</v>
      </c>
      <c r="L1038" s="28">
        <f>K1038-K1037</f>
        <v>0.72222222222222321</v>
      </c>
      <c r="M1038" s="74">
        <f>$C$5*L1038</f>
        <v>208.61388888888919</v>
      </c>
      <c r="N1038" s="74">
        <f>(0.5*$C$9*$C$8*$C$7*K1038^2)*-1</f>
        <v>-31.796230066280216</v>
      </c>
      <c r="O1038" s="74">
        <f>M1038-N1038-C$17</f>
        <v>297.08248895516942</v>
      </c>
      <c r="P1038" s="78">
        <f>O1038*K1038</f>
        <v>3102.8615513095474</v>
      </c>
      <c r="Q1038" s="81" t="str">
        <f>IF(L1038&lt;0,"Braking","Not Braking")</f>
        <v>Not Braking</v>
      </c>
      <c r="R1038" s="46">
        <f>(IF(L1038&gt;0,(O1038*((K1038+K1037)/2)),0)+R1037)</f>
        <v>909930.41726750147</v>
      </c>
      <c r="S1038" s="47">
        <f t="shared" si="98"/>
        <v>0.25275844924097263</v>
      </c>
      <c r="T1038" s="56">
        <f>IF(L1038&lt;0,((O1038*((K1038+K1037)/2))+((N1038*((K1038+K1037)/2))+C$17*((K1038+K1037)/2))),0)</f>
        <v>0</v>
      </c>
      <c r="U1038" s="57">
        <f>IF(L1038&lt;0,((O1038*((K1038+K1037)/2))+((N1038*((K1038+K1037)/2))+C$17*((K1038+K1037)/2))),0)+U1037</f>
        <v>-457653.85084876535</v>
      </c>
      <c r="V1038" s="58">
        <f t="shared" si="99"/>
        <v>-0.12712606968021259</v>
      </c>
      <c r="W1038" s="52">
        <f t="shared" si="96"/>
        <v>-229631.15338563794</v>
      </c>
      <c r="X1038" s="53">
        <f t="shared" si="100"/>
        <v>-6.3786431496010543E-2</v>
      </c>
      <c r="Y1038" s="50">
        <f t="shared" si="95"/>
        <v>25.236122348257645</v>
      </c>
    </row>
    <row r="1039" spans="7:25" x14ac:dyDescent="0.3">
      <c r="G1039" s="39" t="s">
        <v>13</v>
      </c>
      <c r="H1039" s="26">
        <v>14</v>
      </c>
      <c r="I1039" s="26">
        <v>1037</v>
      </c>
      <c r="J1039" s="27">
        <v>39.700000000000003</v>
      </c>
      <c r="K1039" s="28">
        <f t="shared" si="97"/>
        <v>11.027777777777779</v>
      </c>
      <c r="L1039" s="28">
        <f>K1039-K1038</f>
        <v>0.58333333333333393</v>
      </c>
      <c r="M1039" s="74">
        <f>$C$5*L1039</f>
        <v>168.49583333333351</v>
      </c>
      <c r="N1039" s="74">
        <f>(0.5*$C$9*$C$8*$C$7*K1039^2)*-1</f>
        <v>-35.447119910850212</v>
      </c>
      <c r="O1039" s="74">
        <f>M1039-N1039-C$17</f>
        <v>260.61532324418374</v>
      </c>
      <c r="P1039" s="78">
        <f>O1039*K1039</f>
        <v>2874.0078702205819</v>
      </c>
      <c r="Q1039" s="81" t="str">
        <f>IF(L1039&lt;0,"Braking","Not Braking")</f>
        <v>Not Braking</v>
      </c>
      <c r="R1039" s="46">
        <f>(IF(L1039&gt;0,(O1039*((K1039+K1038)/2)),0)+R1038)</f>
        <v>912728.4123351092</v>
      </c>
      <c r="S1039" s="47">
        <f t="shared" si="98"/>
        <v>0.25353567009308586</v>
      </c>
      <c r="T1039" s="56">
        <f>IF(L1039&lt;0,((O1039*((K1039+K1038)/2))+((N1039*((K1039+K1038)/2))+C$17*((K1039+K1038)/2))),0)</f>
        <v>0</v>
      </c>
      <c r="U1039" s="57">
        <f>IF(L1039&lt;0,((O1039*((K1039+K1038)/2))+((N1039*((K1039+K1038)/2))+C$17*((K1039+K1038)/2))),0)+U1038</f>
        <v>-457653.85084876535</v>
      </c>
      <c r="V1039" s="58">
        <f t="shared" si="99"/>
        <v>-0.12712606968021259</v>
      </c>
      <c r="W1039" s="52">
        <f t="shared" si="96"/>
        <v>-229631.15338563794</v>
      </c>
      <c r="X1039" s="53">
        <f t="shared" si="100"/>
        <v>-6.3786431496010543E-2</v>
      </c>
      <c r="Y1039" s="50">
        <f t="shared" ref="Y1039:Y1102" si="101">(X1039/S1039)*100*-1</f>
        <v>25.158760293015693</v>
      </c>
    </row>
    <row r="1040" spans="7:25" x14ac:dyDescent="0.3">
      <c r="G1040" s="39" t="s">
        <v>13</v>
      </c>
      <c r="H1040" s="26">
        <v>15</v>
      </c>
      <c r="I1040" s="26">
        <v>1038</v>
      </c>
      <c r="J1040" s="27">
        <v>41.5</v>
      </c>
      <c r="K1040" s="28">
        <f t="shared" si="97"/>
        <v>11.527777777777777</v>
      </c>
      <c r="L1040" s="28">
        <f>K1040-K1039</f>
        <v>0.49999999999999822</v>
      </c>
      <c r="M1040" s="74">
        <f>$C$5*L1040</f>
        <v>144.4249999999995</v>
      </c>
      <c r="N1040" s="74">
        <f>(0.5*$C$9*$C$8*$C$7*K1040^2)*-1</f>
        <v>-38.73433767517195</v>
      </c>
      <c r="O1040" s="74">
        <f>M1040-N1040-C$17</f>
        <v>239.83170767517146</v>
      </c>
      <c r="P1040" s="78">
        <f>O1040*K1040</f>
        <v>2764.7266301443374</v>
      </c>
      <c r="Q1040" s="81" t="str">
        <f>IF(L1040&lt;0,"Braking","Not Braking")</f>
        <v>Not Braking</v>
      </c>
      <c r="R1040" s="46">
        <f>(IF(L1040&gt;0,(O1040*((K1040+K1039)/2)),0)+R1039)</f>
        <v>915433.18103833473</v>
      </c>
      <c r="S1040" s="47">
        <f t="shared" si="98"/>
        <v>0.25428699473287075</v>
      </c>
      <c r="T1040" s="56">
        <f>IF(L1040&lt;0,((O1040*((K1040+K1039)/2))+((N1040*((K1040+K1039)/2))+C$17*((K1040+K1039)/2))),0)</f>
        <v>0</v>
      </c>
      <c r="U1040" s="57">
        <f>IF(L1040&lt;0,((O1040*((K1040+K1039)/2))+((N1040*((K1040+K1039)/2))+C$17*((K1040+K1039)/2))),0)+U1039</f>
        <v>-457653.85084876535</v>
      </c>
      <c r="V1040" s="58">
        <f t="shared" si="99"/>
        <v>-0.12712606968021259</v>
      </c>
      <c r="W1040" s="52">
        <f t="shared" si="96"/>
        <v>-229631.15338563794</v>
      </c>
      <c r="X1040" s="53">
        <f t="shared" si="100"/>
        <v>-6.3786431496010543E-2</v>
      </c>
      <c r="Y1040" s="50">
        <f t="shared" si="101"/>
        <v>25.084425400134357</v>
      </c>
    </row>
    <row r="1041" spans="7:25" x14ac:dyDescent="0.3">
      <c r="G1041" s="39" t="s">
        <v>13</v>
      </c>
      <c r="H1041" s="26">
        <v>16</v>
      </c>
      <c r="I1041" s="26">
        <v>1039</v>
      </c>
      <c r="J1041" s="27">
        <v>43.6</v>
      </c>
      <c r="K1041" s="28">
        <f t="shared" si="97"/>
        <v>12.111111111111111</v>
      </c>
      <c r="L1041" s="28">
        <f>K1041-K1040</f>
        <v>0.58333333333333393</v>
      </c>
      <c r="M1041" s="74">
        <f>$C$5*L1041</f>
        <v>168.49583333333351</v>
      </c>
      <c r="N1041" s="74">
        <f>(0.5*$C$9*$C$8*$C$7*K1041^2)*-1</f>
        <v>-42.753622614019385</v>
      </c>
      <c r="O1041" s="74">
        <f>M1041-N1041-C$17</f>
        <v>267.92182594735289</v>
      </c>
      <c r="P1041" s="78">
        <f>O1041*K1041</f>
        <v>3244.8310031401625</v>
      </c>
      <c r="Q1041" s="81" t="str">
        <f>IF(L1041&lt;0,"Braking","Not Braking")</f>
        <v>Not Braking</v>
      </c>
      <c r="R1041" s="46">
        <f>(IF(L1041&gt;0,(O1041*((K1041+K1040)/2)),0)+R1040)</f>
        <v>918599.86817557353</v>
      </c>
      <c r="S1041" s="47">
        <f t="shared" si="98"/>
        <v>0.25516663004877044</v>
      </c>
      <c r="T1041" s="56">
        <f>IF(L1041&lt;0,((O1041*((K1041+K1040)/2))+((N1041*((K1041+K1040)/2))+C$17*((K1041+K1040)/2))),0)</f>
        <v>0</v>
      </c>
      <c r="U1041" s="57">
        <f>IF(L1041&lt;0,((O1041*((K1041+K1040)/2))+((N1041*((K1041+K1040)/2))+C$17*((K1041+K1040)/2))),0)+U1040</f>
        <v>-457653.85084876535</v>
      </c>
      <c r="V1041" s="58">
        <f t="shared" si="99"/>
        <v>-0.12712606968021259</v>
      </c>
      <c r="W1041" s="52">
        <f t="shared" si="96"/>
        <v>-229631.15338563794</v>
      </c>
      <c r="X1041" s="53">
        <f t="shared" si="100"/>
        <v>-6.3786431496010543E-2</v>
      </c>
      <c r="Y1041" s="50">
        <f t="shared" si="101"/>
        <v>24.997951920209523</v>
      </c>
    </row>
    <row r="1042" spans="7:25" x14ac:dyDescent="0.3">
      <c r="G1042" s="39" t="s">
        <v>13</v>
      </c>
      <c r="H1042" s="26">
        <v>17</v>
      </c>
      <c r="I1042" s="26">
        <v>1040</v>
      </c>
      <c r="J1042" s="27">
        <v>46</v>
      </c>
      <c r="K1042" s="28">
        <f t="shared" si="97"/>
        <v>12.777777777777777</v>
      </c>
      <c r="L1042" s="28">
        <f>K1042-K1041</f>
        <v>0.66666666666666607</v>
      </c>
      <c r="M1042" s="74">
        <f>$C$5*L1042</f>
        <v>192.56666666666652</v>
      </c>
      <c r="N1042" s="74">
        <f>(0.5*$C$9*$C$8*$C$7*K1042^2)*-1</f>
        <v>-47.589988979918047</v>
      </c>
      <c r="O1042" s="74">
        <f>M1042-N1042-C$17</f>
        <v>296.82902564658457</v>
      </c>
      <c r="P1042" s="78">
        <f>O1042*K1042</f>
        <v>3792.8153277063579</v>
      </c>
      <c r="Q1042" s="81" t="str">
        <f>IF(L1042&lt;0,"Braking","Not Braking")</f>
        <v>Not Braking</v>
      </c>
      <c r="R1042" s="46">
        <f>(IF(L1042&gt;0,(O1042*((K1042+K1041)/2)),0)+R1041)</f>
        <v>922293.740494731</v>
      </c>
      <c r="S1042" s="47">
        <f t="shared" si="98"/>
        <v>0.25619270569298086</v>
      </c>
      <c r="T1042" s="56">
        <f>IF(L1042&lt;0,((O1042*((K1042+K1041)/2))+((N1042*((K1042+K1041)/2))+C$17*((K1042+K1041)/2))),0)</f>
        <v>0</v>
      </c>
      <c r="U1042" s="57">
        <f>IF(L1042&lt;0,((O1042*((K1042+K1041)/2))+((N1042*((K1042+K1041)/2))+C$17*((K1042+K1041)/2))),0)+U1041</f>
        <v>-457653.85084876535</v>
      </c>
      <c r="V1042" s="58">
        <f t="shared" si="99"/>
        <v>-0.12712606968021259</v>
      </c>
      <c r="W1042" s="52">
        <f t="shared" si="96"/>
        <v>-229631.15338563794</v>
      </c>
      <c r="X1042" s="53">
        <f t="shared" si="100"/>
        <v>-6.3786431496010543E-2</v>
      </c>
      <c r="Y1042" s="50">
        <f t="shared" si="101"/>
        <v>24.897832794838294</v>
      </c>
    </row>
    <row r="1043" spans="7:25" x14ac:dyDescent="0.3">
      <c r="G1043" s="39" t="s">
        <v>13</v>
      </c>
      <c r="H1043" s="26">
        <v>18</v>
      </c>
      <c r="I1043" s="26">
        <v>1041</v>
      </c>
      <c r="J1043" s="27">
        <v>48.4</v>
      </c>
      <c r="K1043" s="28">
        <f t="shared" si="97"/>
        <v>13.444444444444443</v>
      </c>
      <c r="L1043" s="28">
        <f>K1043-K1042</f>
        <v>0.66666666666666607</v>
      </c>
      <c r="M1043" s="74">
        <f>$C$5*L1043</f>
        <v>192.56666666666652</v>
      </c>
      <c r="N1043" s="74">
        <f>(0.5*$C$9*$C$8*$C$7*K1043^2)*-1</f>
        <v>-52.685446401132701</v>
      </c>
      <c r="O1043" s="74">
        <f>M1043-N1043-C$17</f>
        <v>301.92448306779926</v>
      </c>
      <c r="P1043" s="78">
        <f>O1043*K1043</f>
        <v>4059.2069390226338</v>
      </c>
      <c r="Q1043" s="81" t="str">
        <f>IF(L1043&lt;0,"Braking","Not Braking")</f>
        <v>Not Braking</v>
      </c>
      <c r="R1043" s="46">
        <f>(IF(L1043&gt;0,(O1043*((K1043+K1042)/2)),0)+R1042)</f>
        <v>926252.30593939766</v>
      </c>
      <c r="S1043" s="47">
        <f t="shared" si="98"/>
        <v>0.25729230720538826</v>
      </c>
      <c r="T1043" s="56">
        <f>IF(L1043&lt;0,((O1043*((K1043+K1042)/2))+((N1043*((K1043+K1042)/2))+C$17*((K1043+K1042)/2))),0)</f>
        <v>0</v>
      </c>
      <c r="U1043" s="57">
        <f>IF(L1043&lt;0,((O1043*((K1043+K1042)/2))+((N1043*((K1043+K1042)/2))+C$17*((K1043+K1042)/2))),0)+U1042</f>
        <v>-457653.85084876535</v>
      </c>
      <c r="V1043" s="58">
        <f t="shared" si="99"/>
        <v>-0.12712606968021259</v>
      </c>
      <c r="W1043" s="52">
        <f t="shared" si="96"/>
        <v>-229631.15338563794</v>
      </c>
      <c r="X1043" s="53">
        <f t="shared" si="100"/>
        <v>-6.3786431496010543E-2</v>
      </c>
      <c r="Y1043" s="50">
        <f t="shared" si="101"/>
        <v>24.791425825682332</v>
      </c>
    </row>
    <row r="1044" spans="7:25" x14ac:dyDescent="0.3">
      <c r="G1044" s="39" t="s">
        <v>13</v>
      </c>
      <c r="H1044" s="26">
        <v>19</v>
      </c>
      <c r="I1044" s="26">
        <v>1042</v>
      </c>
      <c r="J1044" s="27">
        <v>50.5</v>
      </c>
      <c r="K1044" s="28">
        <f t="shared" si="97"/>
        <v>14.027777777777777</v>
      </c>
      <c r="L1044" s="28">
        <f>K1044-K1043</f>
        <v>0.58333333333333393</v>
      </c>
      <c r="M1044" s="74">
        <f>$C$5*L1044</f>
        <v>168.49583333333351</v>
      </c>
      <c r="N1044" s="74">
        <f>(0.5*$C$9*$C$8*$C$7*K1044^2)*-1</f>
        <v>-57.356507276009445</v>
      </c>
      <c r="O1044" s="74">
        <f>M1044-N1044-C$17</f>
        <v>282.52471060934295</v>
      </c>
      <c r="P1044" s="78">
        <f>O1044*K1044</f>
        <v>3963.1938571588385</v>
      </c>
      <c r="Q1044" s="81" t="str">
        <f>IF(L1044&lt;0,"Braking","Not Braking")</f>
        <v>Not Braking</v>
      </c>
      <c r="R1044" s="46">
        <f>(IF(L1044&gt;0,(O1044*((K1044+K1043)/2)),0)+R1043)</f>
        <v>930133.09675596212</v>
      </c>
      <c r="S1044" s="47">
        <f t="shared" si="98"/>
        <v>0.25837030465443395</v>
      </c>
      <c r="T1044" s="56">
        <f>IF(L1044&lt;0,((O1044*((K1044+K1043)/2))+((N1044*((K1044+K1043)/2))+C$17*((K1044+K1043)/2))),0)</f>
        <v>0</v>
      </c>
      <c r="U1044" s="57">
        <f>IF(L1044&lt;0,((O1044*((K1044+K1043)/2))+((N1044*((K1044+K1043)/2))+C$17*((K1044+K1043)/2))),0)+U1043</f>
        <v>-457653.85084876535</v>
      </c>
      <c r="V1044" s="58">
        <f t="shared" si="99"/>
        <v>-0.12712606968021259</v>
      </c>
      <c r="W1044" s="52">
        <f t="shared" si="96"/>
        <v>-229631.15338563794</v>
      </c>
      <c r="X1044" s="53">
        <f t="shared" si="100"/>
        <v>-6.3786431496010543E-2</v>
      </c>
      <c r="Y1044" s="50">
        <f t="shared" si="101"/>
        <v>24.687988653078321</v>
      </c>
    </row>
    <row r="1045" spans="7:25" x14ac:dyDescent="0.3">
      <c r="G1045" s="39" t="s">
        <v>13</v>
      </c>
      <c r="H1045" s="26">
        <v>20</v>
      </c>
      <c r="I1045" s="26">
        <v>1043</v>
      </c>
      <c r="J1045" s="27">
        <v>51.9</v>
      </c>
      <c r="K1045" s="28">
        <f t="shared" si="97"/>
        <v>14.416666666666666</v>
      </c>
      <c r="L1045" s="28">
        <f>K1045-K1044</f>
        <v>0.38888888888888928</v>
      </c>
      <c r="M1045" s="74">
        <f>$C$5*L1045</f>
        <v>112.33055555555568</v>
      </c>
      <c r="N1045" s="74">
        <f>(0.5*$C$9*$C$8*$C$7*K1045^2)*-1</f>
        <v>-60.580751519941899</v>
      </c>
      <c r="O1045" s="74">
        <f>M1045-N1045-C$17</f>
        <v>229.58367707549758</v>
      </c>
      <c r="P1045" s="78">
        <f>O1045*K1045</f>
        <v>3309.8313445050899</v>
      </c>
      <c r="Q1045" s="81" t="str">
        <f>IF(L1045&lt;0,"Braking","Not Braking")</f>
        <v>Not Braking</v>
      </c>
      <c r="R1045" s="46">
        <f>(IF(L1045&gt;0,(O1045*((K1045+K1044)/2)),0)+R1044)</f>
        <v>933398.28682992479</v>
      </c>
      <c r="S1045" s="47">
        <f t="shared" si="98"/>
        <v>0.25927730189720133</v>
      </c>
      <c r="T1045" s="56">
        <f>IF(L1045&lt;0,((O1045*((K1045+K1044)/2))+((N1045*((K1045+K1044)/2))+C$17*((K1045+K1044)/2))),0)</f>
        <v>0</v>
      </c>
      <c r="U1045" s="57">
        <f>IF(L1045&lt;0,((O1045*((K1045+K1044)/2))+((N1045*((K1045+K1044)/2))+C$17*((K1045+K1044)/2))),0)+U1044</f>
        <v>-457653.85084876535</v>
      </c>
      <c r="V1045" s="58">
        <f t="shared" si="99"/>
        <v>-0.12712606968021259</v>
      </c>
      <c r="W1045" s="52">
        <f t="shared" si="96"/>
        <v>-229631.15338563794</v>
      </c>
      <c r="X1045" s="53">
        <f t="shared" si="100"/>
        <v>-6.3786431496010543E-2</v>
      </c>
      <c r="Y1045" s="50">
        <f t="shared" si="101"/>
        <v>24.601625761016553</v>
      </c>
    </row>
    <row r="1046" spans="7:25" x14ac:dyDescent="0.3">
      <c r="G1046" s="39" t="s">
        <v>13</v>
      </c>
      <c r="H1046" s="26">
        <v>21</v>
      </c>
      <c r="I1046" s="26">
        <v>1044</v>
      </c>
      <c r="J1046" s="27">
        <v>52.6</v>
      </c>
      <c r="K1046" s="28">
        <f t="shared" si="97"/>
        <v>14.611111111111111</v>
      </c>
      <c r="L1046" s="28">
        <f>K1046-K1045</f>
        <v>0.19444444444444464</v>
      </c>
      <c r="M1046" s="74">
        <f>$C$5*L1046</f>
        <v>56.165277777777838</v>
      </c>
      <c r="N1046" s="74">
        <f>(0.5*$C$9*$C$8*$C$7*K1046^2)*-1</f>
        <v>-62.2259347401125</v>
      </c>
      <c r="O1046" s="74">
        <f>M1046-N1046-C$17</f>
        <v>175.06358251789035</v>
      </c>
      <c r="P1046" s="78">
        <f>O1046*K1046</f>
        <v>2557.8734556780646</v>
      </c>
      <c r="Q1046" s="81" t="str">
        <f>IF(L1046&lt;0,"Braking","Not Braking")</f>
        <v>Not Braking</v>
      </c>
      <c r="R1046" s="46">
        <f>(IF(L1046&gt;0,(O1046*((K1046+K1045)/2)),0)+R1045)</f>
        <v>935939.14021508023</v>
      </c>
      <c r="S1046" s="47">
        <f t="shared" si="98"/>
        <v>0.25998309450418894</v>
      </c>
      <c r="T1046" s="56">
        <f>IF(L1046&lt;0,((O1046*((K1046+K1045)/2))+((N1046*((K1046+K1045)/2))+C$17*((K1046+K1045)/2))),0)</f>
        <v>0</v>
      </c>
      <c r="U1046" s="57">
        <f>IF(L1046&lt;0,((O1046*((K1046+K1045)/2))+((N1046*((K1046+K1045)/2))+C$17*((K1046+K1045)/2))),0)+U1045</f>
        <v>-457653.85084876535</v>
      </c>
      <c r="V1046" s="58">
        <f t="shared" si="99"/>
        <v>-0.12712606968021259</v>
      </c>
      <c r="W1046" s="52">
        <f t="shared" si="96"/>
        <v>-229631.15338563794</v>
      </c>
      <c r="X1046" s="53">
        <f t="shared" si="100"/>
        <v>-6.3786431496010543E-2</v>
      </c>
      <c r="Y1046" s="50">
        <f t="shared" si="101"/>
        <v>24.534838166172683</v>
      </c>
    </row>
    <row r="1047" spans="7:25" x14ac:dyDescent="0.3">
      <c r="G1047" s="39" t="s">
        <v>13</v>
      </c>
      <c r="H1047" s="26">
        <v>22</v>
      </c>
      <c r="I1047" s="26">
        <v>1045</v>
      </c>
      <c r="J1047" s="27">
        <v>52.8</v>
      </c>
      <c r="K1047" s="28">
        <f t="shared" si="97"/>
        <v>14.666666666666666</v>
      </c>
      <c r="L1047" s="28">
        <f>K1047-K1046</f>
        <v>5.5555555555555358E-2</v>
      </c>
      <c r="M1047" s="74">
        <f>$C$5*L1047</f>
        <v>16.047222222222167</v>
      </c>
      <c r="N1047" s="74">
        <f>(0.5*$C$9*$C$8*$C$7*K1047^2)*-1</f>
        <v>-62.700035386471981</v>
      </c>
      <c r="O1047" s="74">
        <f>M1047-N1047-C$17</f>
        <v>135.41962760869416</v>
      </c>
      <c r="P1047" s="78">
        <f>O1047*K1047</f>
        <v>1986.1545382608476</v>
      </c>
      <c r="Q1047" s="81" t="str">
        <f>IF(L1047&lt;0,"Braking","Not Braking")</f>
        <v>Not Braking</v>
      </c>
      <c r="R1047" s="46">
        <f>(IF(L1047&gt;0,(O1047*((K1047+K1046)/2)),0)+R1046)</f>
        <v>937921.5330970186</v>
      </c>
      <c r="S1047" s="47">
        <f t="shared" si="98"/>
        <v>0.26053375919361627</v>
      </c>
      <c r="T1047" s="56">
        <f>IF(L1047&lt;0,((O1047*((K1047+K1046)/2))+((N1047*((K1047+K1046)/2))+C$17*((K1047+K1046)/2))),0)</f>
        <v>0</v>
      </c>
      <c r="U1047" s="57">
        <f>IF(L1047&lt;0,((O1047*((K1047+K1046)/2))+((N1047*((K1047+K1046)/2))+C$17*((K1047+K1046)/2))),0)+U1046</f>
        <v>-457653.85084876535</v>
      </c>
      <c r="V1047" s="58">
        <f t="shared" si="99"/>
        <v>-0.12712606968021259</v>
      </c>
      <c r="W1047" s="52">
        <f t="shared" si="96"/>
        <v>-229631.15338563794</v>
      </c>
      <c r="X1047" s="53">
        <f t="shared" si="100"/>
        <v>-6.3786431496010543E-2</v>
      </c>
      <c r="Y1047" s="50">
        <f t="shared" si="101"/>
        <v>24.482981281749176</v>
      </c>
    </row>
    <row r="1048" spans="7:25" x14ac:dyDescent="0.3">
      <c r="G1048" s="39" t="s">
        <v>13</v>
      </c>
      <c r="H1048" s="26">
        <v>23</v>
      </c>
      <c r="I1048" s="26">
        <v>1046</v>
      </c>
      <c r="J1048" s="27">
        <v>52.9</v>
      </c>
      <c r="K1048" s="28">
        <f t="shared" si="97"/>
        <v>14.694444444444443</v>
      </c>
      <c r="L1048" s="28">
        <f>K1048-K1047</f>
        <v>2.7777777777776791E-2</v>
      </c>
      <c r="M1048" s="74">
        <f>$C$5*L1048</f>
        <v>8.0236111111108261</v>
      </c>
      <c r="N1048" s="74">
        <f>(0.5*$C$9*$C$8*$C$7*K1048^2)*-1</f>
        <v>-62.937760425941605</v>
      </c>
      <c r="O1048" s="74">
        <f>M1048-N1048-C$17</f>
        <v>127.63374153705243</v>
      </c>
      <c r="P1048" s="78">
        <f>O1048*K1048</f>
        <v>1875.5069242527979</v>
      </c>
      <c r="Q1048" s="81" t="str">
        <f>IF(L1048&lt;0,"Braking","Not Braking")</f>
        <v>Not Braking</v>
      </c>
      <c r="R1048" s="46">
        <f>(IF(L1048&gt;0,(O1048*((K1048+K1047)/2)),0)+R1047)</f>
        <v>939795.26733041671</v>
      </c>
      <c r="S1048" s="47">
        <f t="shared" si="98"/>
        <v>0.26105424092511575</v>
      </c>
      <c r="T1048" s="56">
        <f>IF(L1048&lt;0,((O1048*((K1048+K1047)/2))+((N1048*((K1048+K1047)/2))+C$17*((K1048+K1047)/2))),0)</f>
        <v>0</v>
      </c>
      <c r="U1048" s="57">
        <f>IF(L1048&lt;0,((O1048*((K1048+K1047)/2))+((N1048*((K1048+K1047)/2))+C$17*((K1048+K1047)/2))),0)+U1047</f>
        <v>-457653.85084876535</v>
      </c>
      <c r="V1048" s="58">
        <f t="shared" si="99"/>
        <v>-0.12712606968021259</v>
      </c>
      <c r="W1048" s="52">
        <f t="shared" si="96"/>
        <v>-229631.15338563794</v>
      </c>
      <c r="X1048" s="53">
        <f t="shared" si="100"/>
        <v>-6.3786431496010543E-2</v>
      </c>
      <c r="Y1048" s="50">
        <f t="shared" si="101"/>
        <v>24.434167884025253</v>
      </c>
    </row>
    <row r="1049" spans="7:25" x14ac:dyDescent="0.3">
      <c r="G1049" s="39" t="s">
        <v>13</v>
      </c>
      <c r="H1049" s="26">
        <v>24</v>
      </c>
      <c r="I1049" s="26">
        <v>1047</v>
      </c>
      <c r="J1049" s="27">
        <v>53.1</v>
      </c>
      <c r="K1049" s="28">
        <f t="shared" si="97"/>
        <v>14.75</v>
      </c>
      <c r="L1049" s="28">
        <f>K1049-K1048</f>
        <v>5.5555555555557135E-2</v>
      </c>
      <c r="M1049" s="74">
        <f>$C$5*L1049</f>
        <v>16.047222222222679</v>
      </c>
      <c r="N1049" s="74">
        <f>(0.5*$C$9*$C$8*$C$7*K1049^2)*-1</f>
        <v>-63.414559937460645</v>
      </c>
      <c r="O1049" s="74">
        <f>M1049-N1049-C$17</f>
        <v>136.13415215968334</v>
      </c>
      <c r="P1049" s="78">
        <f>O1049*K1049</f>
        <v>2007.9787443553294</v>
      </c>
      <c r="Q1049" s="81" t="str">
        <f>IF(L1049&lt;0,"Braking","Not Braking")</f>
        <v>Not Braking</v>
      </c>
      <c r="R1049" s="46">
        <f>(IF(L1049&gt;0,(O1049*((K1049+K1048)/2)),0)+R1048)</f>
        <v>941799.46457054536</v>
      </c>
      <c r="S1049" s="47">
        <f t="shared" si="98"/>
        <v>0.26161096238070702</v>
      </c>
      <c r="T1049" s="56">
        <f>IF(L1049&lt;0,((O1049*((K1049+K1048)/2))+((N1049*((K1049+K1048)/2))+C$17*((K1049+K1048)/2))),0)</f>
        <v>0</v>
      </c>
      <c r="U1049" s="57">
        <f>IF(L1049&lt;0,((O1049*((K1049+K1048)/2))+((N1049*((K1049+K1048)/2))+C$17*((K1049+K1048)/2))),0)+U1048</f>
        <v>-457653.85084876535</v>
      </c>
      <c r="V1049" s="58">
        <f t="shared" si="99"/>
        <v>-0.12712606968021259</v>
      </c>
      <c r="W1049" s="52">
        <f t="shared" si="96"/>
        <v>-229631.15338563794</v>
      </c>
      <c r="X1049" s="53">
        <f t="shared" si="100"/>
        <v>-6.3786431496010543E-2</v>
      </c>
      <c r="Y1049" s="50">
        <f t="shared" si="101"/>
        <v>24.382170729981073</v>
      </c>
    </row>
    <row r="1050" spans="7:25" x14ac:dyDescent="0.3">
      <c r="G1050" s="39" t="s">
        <v>13</v>
      </c>
      <c r="H1050" s="26">
        <v>25</v>
      </c>
      <c r="I1050" s="26">
        <v>1048</v>
      </c>
      <c r="J1050" s="27">
        <v>53.3</v>
      </c>
      <c r="K1050" s="28">
        <f t="shared" si="97"/>
        <v>14.805555555555554</v>
      </c>
      <c r="L1050" s="28">
        <f>K1050-K1049</f>
        <v>5.5555555555553582E-2</v>
      </c>
      <c r="M1050" s="74">
        <f>$C$5*L1050</f>
        <v>16.047222222221652</v>
      </c>
      <c r="N1050" s="74">
        <f>(0.5*$C$9*$C$8*$C$7*K1050^2)*-1</f>
        <v>-63.893158692419355</v>
      </c>
      <c r="O1050" s="74">
        <f>M1050-N1050-C$17</f>
        <v>136.61275091464103</v>
      </c>
      <c r="P1050" s="78">
        <f>O1050*K1050</f>
        <v>2022.6276732639906</v>
      </c>
      <c r="Q1050" s="81" t="str">
        <f>IF(L1050&lt;0,"Braking","Not Braking")</f>
        <v>Not Braking</v>
      </c>
      <c r="R1050" s="46">
        <f>(IF(L1050&gt;0,(O1050*((K1050+K1049)/2)),0)+R1049)</f>
        <v>943818.29744517279</v>
      </c>
      <c r="S1050" s="47">
        <f t="shared" si="98"/>
        <v>0.26217174929032577</v>
      </c>
      <c r="T1050" s="56">
        <f>IF(L1050&lt;0,((O1050*((K1050+K1049)/2))+((N1050*((K1050+K1049)/2))+C$17*((K1050+K1049)/2))),0)</f>
        <v>0</v>
      </c>
      <c r="U1050" s="57">
        <f>IF(L1050&lt;0,((O1050*((K1050+K1049)/2))+((N1050*((K1050+K1049)/2))+C$17*((K1050+K1049)/2))),0)+U1049</f>
        <v>-457653.85084876535</v>
      </c>
      <c r="V1050" s="58">
        <f t="shared" si="99"/>
        <v>-0.12712606968021259</v>
      </c>
      <c r="W1050" s="52">
        <f t="shared" si="96"/>
        <v>-229631.15338563794</v>
      </c>
      <c r="X1050" s="53">
        <f t="shared" si="100"/>
        <v>-6.3786431496010543E-2</v>
      </c>
      <c r="Y1050" s="50">
        <f t="shared" si="101"/>
        <v>24.330017123765014</v>
      </c>
    </row>
    <row r="1051" spans="7:25" x14ac:dyDescent="0.3">
      <c r="G1051" s="39" t="s">
        <v>13</v>
      </c>
      <c r="H1051" s="26">
        <v>26</v>
      </c>
      <c r="I1051" s="26">
        <v>1049</v>
      </c>
      <c r="J1051" s="27">
        <v>53.1</v>
      </c>
      <c r="K1051" s="28">
        <f t="shared" si="97"/>
        <v>14.75</v>
      </c>
      <c r="L1051" s="28">
        <f>K1051-K1050</f>
        <v>-5.5555555555553582E-2</v>
      </c>
      <c r="M1051" s="74">
        <f>$C$5*L1051</f>
        <v>-16.047222222221652</v>
      </c>
      <c r="N1051" s="74">
        <f>(0.5*$C$9*$C$8*$C$7*K1051^2)*-1</f>
        <v>-63.414559937460645</v>
      </c>
      <c r="O1051" s="74">
        <f>M1051-N1051-C$17</f>
        <v>104.03970771523899</v>
      </c>
      <c r="P1051" s="78">
        <f>O1051*K1051</f>
        <v>1534.5856887997752</v>
      </c>
      <c r="Q1051" s="81" t="str">
        <f>IF(L1051&lt;0,"Braking","Not Braking")</f>
        <v>Braking</v>
      </c>
      <c r="R1051" s="46">
        <f>(IF(L1051&gt;0,(O1051*((K1051+K1050)/2)),0)+R1050)</f>
        <v>943818.29744517279</v>
      </c>
      <c r="S1051" s="47">
        <f t="shared" si="98"/>
        <v>0.26217174929032577</v>
      </c>
      <c r="T1051" s="56">
        <f>IF(L1051&lt;0,((O1051*((K1051+K1050)/2))+((N1051*((K1051+K1050)/2))+C$17*((K1051+K1050)/2))),0)</f>
        <v>-237.142283950609</v>
      </c>
      <c r="U1051" s="57">
        <f>IF(L1051&lt;0,((O1051*((K1051+K1050)/2))+((N1051*((K1051+K1050)/2))+C$17*((K1051+K1050)/2))),0)+U1050</f>
        <v>-457890.99313271593</v>
      </c>
      <c r="V1051" s="58">
        <f t="shared" si="99"/>
        <v>-0.12719194253686553</v>
      </c>
      <c r="W1051" s="52">
        <f t="shared" si="96"/>
        <v>-229750.14125404347</v>
      </c>
      <c r="X1051" s="53">
        <f t="shared" si="100"/>
        <v>-6.3819483681678738E-2</v>
      </c>
      <c r="Y1051" s="50">
        <f t="shared" si="101"/>
        <v>24.342624197470577</v>
      </c>
    </row>
    <row r="1052" spans="7:25" x14ac:dyDescent="0.3">
      <c r="G1052" s="39" t="s">
        <v>13</v>
      </c>
      <c r="H1052" s="26">
        <v>27</v>
      </c>
      <c r="I1052" s="26">
        <v>1050</v>
      </c>
      <c r="J1052" s="27">
        <v>52.3</v>
      </c>
      <c r="K1052" s="28">
        <f t="shared" si="97"/>
        <v>14.527777777777777</v>
      </c>
      <c r="L1052" s="28">
        <f>K1052-K1051</f>
        <v>-0.22222222222222321</v>
      </c>
      <c r="M1052" s="74">
        <f>$C$5*L1052</f>
        <v>-64.188888888889181</v>
      </c>
      <c r="N1052" s="74">
        <f>(0.5*$C$9*$C$8*$C$7*K1052^2)*-1</f>
        <v>-61.518157352022691</v>
      </c>
      <c r="O1052" s="74">
        <f>M1052-N1052-C$17</f>
        <v>54.001638463133517</v>
      </c>
      <c r="P1052" s="78">
        <f>O1052*K1052</f>
        <v>784.52380322830072</v>
      </c>
      <c r="Q1052" s="81" t="str">
        <f>IF(L1052&lt;0,"Braking","Not Braking")</f>
        <v>Braking</v>
      </c>
      <c r="R1052" s="46">
        <f>(IF(L1052&gt;0,(O1052*((K1052+K1051)/2)),0)+R1051)</f>
        <v>943818.29744517279</v>
      </c>
      <c r="S1052" s="47">
        <f t="shared" si="98"/>
        <v>0.26217174929032577</v>
      </c>
      <c r="T1052" s="56">
        <f>IF(L1052&lt;0,((O1052*((K1052+K1051)/2))+((N1052*((K1052+K1051)/2))+C$17*((K1052+K1051)/2))),0)</f>
        <v>-939.65401234568321</v>
      </c>
      <c r="U1052" s="57">
        <f>IF(L1052&lt;0,((O1052*((K1052+K1051)/2))+((N1052*((K1052+K1051)/2))+C$17*((K1052+K1051)/2))),0)+U1051</f>
        <v>-458830.64714506164</v>
      </c>
      <c r="V1052" s="58">
        <f t="shared" si="99"/>
        <v>-0.1274529575402949</v>
      </c>
      <c r="W1052" s="52">
        <f t="shared" si="96"/>
        <v>-230221.61949953012</v>
      </c>
      <c r="X1052" s="53">
        <f t="shared" si="100"/>
        <v>-6.3950449860980585E-2</v>
      </c>
      <c r="Y1052" s="50">
        <f t="shared" si="101"/>
        <v>24.392578542153544</v>
      </c>
    </row>
    <row r="1053" spans="7:25" x14ac:dyDescent="0.3">
      <c r="G1053" s="39" t="s">
        <v>13</v>
      </c>
      <c r="H1053" s="26">
        <v>28</v>
      </c>
      <c r="I1053" s="26">
        <v>1051</v>
      </c>
      <c r="J1053" s="27">
        <v>50.7</v>
      </c>
      <c r="K1053" s="28">
        <f t="shared" si="97"/>
        <v>14.083333333333334</v>
      </c>
      <c r="L1053" s="28">
        <f>K1053-K1052</f>
        <v>-0.44444444444444287</v>
      </c>
      <c r="M1053" s="74">
        <f>$C$5*L1053</f>
        <v>-128.37777777777734</v>
      </c>
      <c r="N1053" s="74">
        <f>(0.5*$C$9*$C$8*$C$7*K1053^2)*-1</f>
        <v>-57.811715866252158</v>
      </c>
      <c r="O1053" s="74">
        <f>M1053-N1053-C$17</f>
        <v>-13.893691911525174</v>
      </c>
      <c r="P1053" s="78">
        <f>O1053*K1053</f>
        <v>-195.6694944206462</v>
      </c>
      <c r="Q1053" s="81" t="str">
        <f>IF(L1053&lt;0,"Braking","Not Braking")</f>
        <v>Braking</v>
      </c>
      <c r="R1053" s="46">
        <f>(IF(L1053&gt;0,(O1053*((K1053+K1052)/2)),0)+R1052)</f>
        <v>943818.29744517279</v>
      </c>
      <c r="S1053" s="47">
        <f t="shared" si="98"/>
        <v>0.26217174929032577</v>
      </c>
      <c r="T1053" s="56">
        <f>IF(L1053&lt;0,((O1053*((K1053+K1052)/2))+((N1053*((K1053+K1052)/2))+C$17*((K1053+K1052)/2))),0)</f>
        <v>-1836.5154320987592</v>
      </c>
      <c r="U1053" s="57">
        <f>IF(L1053&lt;0,((O1053*((K1053+K1052)/2))+((N1053*((K1053+K1052)/2))+C$17*((K1053+K1052)/2))),0)+U1052</f>
        <v>-460667.1625771604</v>
      </c>
      <c r="V1053" s="58">
        <f t="shared" si="99"/>
        <v>-0.12796310071587788</v>
      </c>
      <c r="W1053" s="52">
        <f t="shared" si="96"/>
        <v>-231143.10449545278</v>
      </c>
      <c r="X1053" s="53">
        <f t="shared" si="100"/>
        <v>-6.4206417915403546E-2</v>
      </c>
      <c r="Y1053" s="50">
        <f t="shared" si="101"/>
        <v>24.490212270850794</v>
      </c>
    </row>
    <row r="1054" spans="7:25" x14ac:dyDescent="0.3">
      <c r="G1054" s="39" t="s">
        <v>13</v>
      </c>
      <c r="H1054" s="26">
        <v>29</v>
      </c>
      <c r="I1054" s="26">
        <v>1052</v>
      </c>
      <c r="J1054" s="27">
        <v>48.8</v>
      </c>
      <c r="K1054" s="28">
        <f t="shared" si="97"/>
        <v>13.555555555555554</v>
      </c>
      <c r="L1054" s="28">
        <f>K1054-K1053</f>
        <v>-0.52777777777778034</v>
      </c>
      <c r="M1054" s="74">
        <f>$C$5*L1054</f>
        <v>-152.44861111111186</v>
      </c>
      <c r="N1054" s="74">
        <f>(0.5*$C$9*$C$8*$C$7*K1054^2)*-1</f>
        <v>-53.559878712824201</v>
      </c>
      <c r="O1054" s="74">
        <f>M1054-N1054-C$17</f>
        <v>-42.21636239828765</v>
      </c>
      <c r="P1054" s="78">
        <f>O1054*K1054</f>
        <v>-572.26624584345473</v>
      </c>
      <c r="Q1054" s="81" t="str">
        <f>IF(L1054&lt;0,"Braking","Not Braking")</f>
        <v>Braking</v>
      </c>
      <c r="R1054" s="46">
        <f>(IF(L1054&gt;0,(O1054*((K1054+K1053)/2)),0)+R1053)</f>
        <v>943818.29744517279</v>
      </c>
      <c r="S1054" s="47">
        <f t="shared" si="98"/>
        <v>0.26217174929032577</v>
      </c>
      <c r="T1054" s="56">
        <f>IF(L1054&lt;0,((O1054*((K1054+K1053)/2))+((N1054*((K1054+K1053)/2))+C$17*((K1054+K1053)/2))),0)</f>
        <v>-2106.7551118827259</v>
      </c>
      <c r="U1054" s="57">
        <f>IF(L1054&lt;0,((O1054*((K1054+K1053)/2))+((N1054*((K1054+K1053)/2))+C$17*((K1054+K1053)/2))),0)+U1053</f>
        <v>-462773.91768904316</v>
      </c>
      <c r="V1054" s="58">
        <f t="shared" si="99"/>
        <v>-0.12854831046917867</v>
      </c>
      <c r="W1054" s="52">
        <f t="shared" si="96"/>
        <v>-232200.18421923422</v>
      </c>
      <c r="X1054" s="53">
        <f t="shared" si="100"/>
        <v>-6.4500051172009507E-2</v>
      </c>
      <c r="Y1054" s="50">
        <f t="shared" si="101"/>
        <v>24.602212613145799</v>
      </c>
    </row>
    <row r="1055" spans="7:25" x14ac:dyDescent="0.3">
      <c r="G1055" s="39" t="s">
        <v>13</v>
      </c>
      <c r="H1055" s="26">
        <v>30</v>
      </c>
      <c r="I1055" s="26">
        <v>1053</v>
      </c>
      <c r="J1055" s="27">
        <v>46.5</v>
      </c>
      <c r="K1055" s="28">
        <f t="shared" si="97"/>
        <v>12.916666666666666</v>
      </c>
      <c r="L1055" s="28">
        <f>K1055-K1054</f>
        <v>-0.63888888888888751</v>
      </c>
      <c r="M1055" s="74">
        <f>$C$5*L1055</f>
        <v>-184.54305555555518</v>
      </c>
      <c r="N1055" s="74">
        <f>(0.5*$C$9*$C$8*$C$7*K1055^2)*-1</f>
        <v>-48.630176593491399</v>
      </c>
      <c r="O1055" s="74">
        <f>M1055-N1055-C$17</f>
        <v>-79.240508962063785</v>
      </c>
      <c r="P1055" s="78">
        <f>O1055*K1055</f>
        <v>-1023.5232407599905</v>
      </c>
      <c r="Q1055" s="81" t="str">
        <f>IF(L1055&lt;0,"Braking","Not Braking")</f>
        <v>Braking</v>
      </c>
      <c r="R1055" s="46">
        <f>(IF(L1055&gt;0,(O1055*((K1055+K1054)/2)),0)+R1054)</f>
        <v>943818.29744517279</v>
      </c>
      <c r="S1055" s="47">
        <f t="shared" si="98"/>
        <v>0.26217174929032577</v>
      </c>
      <c r="T1055" s="56">
        <f>IF(L1055&lt;0,((O1055*((K1055+K1054)/2))+((N1055*((K1055+K1054)/2))+C$17*((K1055+K1054)/2))),0)</f>
        <v>-2442.6323881172789</v>
      </c>
      <c r="U1055" s="57">
        <f>IF(L1055&lt;0,((O1055*((K1055+K1054)/2))+((N1055*((K1055+K1054)/2))+C$17*((K1055+K1054)/2))),0)+U1054</f>
        <v>-465216.55007716041</v>
      </c>
      <c r="V1055" s="58">
        <f t="shared" si="99"/>
        <v>-0.12922681946587788</v>
      </c>
      <c r="W1055" s="52">
        <f t="shared" si="96"/>
        <v>-233425.79281302236</v>
      </c>
      <c r="X1055" s="53">
        <f t="shared" si="100"/>
        <v>-6.4840498003617325E-2</v>
      </c>
      <c r="Y1055" s="50">
        <f t="shared" si="101"/>
        <v>24.73206902693919</v>
      </c>
    </row>
    <row r="1056" spans="7:25" x14ac:dyDescent="0.3">
      <c r="G1056" s="39" t="s">
        <v>13</v>
      </c>
      <c r="H1056" s="26">
        <v>31</v>
      </c>
      <c r="I1056" s="26">
        <v>1054</v>
      </c>
      <c r="J1056" s="27">
        <v>43.8</v>
      </c>
      <c r="K1056" s="28">
        <f t="shared" si="97"/>
        <v>12.166666666666666</v>
      </c>
      <c r="L1056" s="28">
        <f>K1056-K1055</f>
        <v>-0.75</v>
      </c>
      <c r="M1056" s="74">
        <f>$C$5*L1056</f>
        <v>-216.63750000000002</v>
      </c>
      <c r="N1056" s="74">
        <f>(0.5*$C$9*$C$8*$C$7*K1056^2)*-1</f>
        <v>-43.146757305592615</v>
      </c>
      <c r="O1056" s="74">
        <f>M1056-N1056-C$17</f>
        <v>-116.8183726944074</v>
      </c>
      <c r="P1056" s="78">
        <f>O1056*K1056</f>
        <v>-1421.2902011152901</v>
      </c>
      <c r="Q1056" s="81" t="str">
        <f>IF(L1056&lt;0,"Braking","Not Braking")</f>
        <v>Braking</v>
      </c>
      <c r="R1056" s="46">
        <f>(IF(L1056&gt;0,(O1056*((K1056+K1055)/2)),0)+R1055)</f>
        <v>943818.29744517279</v>
      </c>
      <c r="S1056" s="47">
        <f t="shared" si="98"/>
        <v>0.26217174929032577</v>
      </c>
      <c r="T1056" s="56">
        <f>IF(L1056&lt;0,((O1056*((K1056+K1055)/2))+((N1056*((K1056+K1055)/2))+C$17*((K1056+K1055)/2))),0)</f>
        <v>-2716.9953125000002</v>
      </c>
      <c r="U1056" s="57">
        <f>IF(L1056&lt;0,((O1056*((K1056+K1055)/2))+((N1056*((K1056+K1055)/2))+C$17*((K1056+K1055)/2))),0)+U1055</f>
        <v>-467933.5453896604</v>
      </c>
      <c r="V1056" s="58">
        <f t="shared" si="99"/>
        <v>-0.12998154038601678</v>
      </c>
      <c r="W1056" s="52">
        <f t="shared" si="96"/>
        <v>-234789.06500268195</v>
      </c>
      <c r="X1056" s="53">
        <f t="shared" si="100"/>
        <v>-6.5219184722967213E-2</v>
      </c>
      <c r="Y1056" s="50">
        <f t="shared" si="101"/>
        <v>24.876511256269758</v>
      </c>
    </row>
    <row r="1057" spans="7:25" x14ac:dyDescent="0.3">
      <c r="G1057" s="39" t="s">
        <v>13</v>
      </c>
      <c r="H1057" s="26">
        <v>32</v>
      </c>
      <c r="I1057" s="26">
        <v>1055</v>
      </c>
      <c r="J1057" s="27">
        <v>40.299999999999997</v>
      </c>
      <c r="K1057" s="28">
        <f t="shared" si="97"/>
        <v>11.194444444444443</v>
      </c>
      <c r="L1057" s="28">
        <f>K1057-K1056</f>
        <v>-0.97222222222222321</v>
      </c>
      <c r="M1057" s="74">
        <f>$C$5*L1057</f>
        <v>-280.8263888888892</v>
      </c>
      <c r="N1057" s="74">
        <f>(0.5*$C$9*$C$8*$C$7*K1057^2)*-1</f>
        <v>-36.526665974666862</v>
      </c>
      <c r="O1057" s="74">
        <f>M1057-N1057-C$17</f>
        <v>-187.62735291422234</v>
      </c>
      <c r="P1057" s="78">
        <f>O1057*K1057</f>
        <v>-2100.3839784564329</v>
      </c>
      <c r="Q1057" s="81" t="str">
        <f>IF(L1057&lt;0,"Braking","Not Braking")</f>
        <v>Braking</v>
      </c>
      <c r="R1057" s="46">
        <f>(IF(L1057&gt;0,(O1057*((K1057+K1056)/2)),0)+R1056)</f>
        <v>943818.29744517279</v>
      </c>
      <c r="S1057" s="47">
        <f t="shared" si="98"/>
        <v>0.26217174929032577</v>
      </c>
      <c r="T1057" s="56">
        <f>IF(L1057&lt;0,((O1057*((K1057+K1056)/2))+((N1057*((K1057+K1056)/2))+C$17*((K1057+K1056)/2))),0)</f>
        <v>-3280.2082368827191</v>
      </c>
      <c r="U1057" s="57">
        <f>IF(L1057&lt;0,((O1057*((K1057+K1056)/2))+((N1057*((K1057+K1056)/2))+C$17*((K1057+K1056)/2))),0)+U1056</f>
        <v>-471213.7536265431</v>
      </c>
      <c r="V1057" s="58">
        <f t="shared" si="99"/>
        <v>-0.1308927093407064</v>
      </c>
      <c r="W1057" s="52">
        <f t="shared" si="96"/>
        <v>-236434.93337980472</v>
      </c>
      <c r="X1057" s="53">
        <f t="shared" si="100"/>
        <v>-6.5676370383279087E-2</v>
      </c>
      <c r="Y1057" s="50">
        <f t="shared" si="101"/>
        <v>25.050895285651041</v>
      </c>
    </row>
    <row r="1058" spans="7:25" x14ac:dyDescent="0.3">
      <c r="G1058" s="39" t="s">
        <v>13</v>
      </c>
      <c r="H1058" s="26">
        <v>33</v>
      </c>
      <c r="I1058" s="26">
        <v>1056</v>
      </c>
      <c r="J1058" s="27">
        <v>36</v>
      </c>
      <c r="K1058" s="28">
        <f t="shared" si="97"/>
        <v>10</v>
      </c>
      <c r="L1058" s="28">
        <f>K1058-K1057</f>
        <v>-1.1944444444444429</v>
      </c>
      <c r="M1058" s="74">
        <f>$C$5*L1058</f>
        <v>-345.01527777777733</v>
      </c>
      <c r="N1058" s="74">
        <f>(0.5*$C$9*$C$8*$C$7*K1058^2)*-1</f>
        <v>-29.147743723049995</v>
      </c>
      <c r="O1058" s="74">
        <f>M1058-N1058-C$17</f>
        <v>-259.19516405472734</v>
      </c>
      <c r="P1058" s="78">
        <f>O1058*K1058</f>
        <v>-2591.9516405472732</v>
      </c>
      <c r="Q1058" s="81" t="str">
        <f>IF(L1058&lt;0,"Braking","Not Braking")</f>
        <v>Braking</v>
      </c>
      <c r="R1058" s="46">
        <f>(IF(L1058&gt;0,(O1058*((K1058+K1057)/2)),0)+R1057)</f>
        <v>943818.29744517279</v>
      </c>
      <c r="S1058" s="47">
        <f t="shared" si="98"/>
        <v>0.26217174929032577</v>
      </c>
      <c r="T1058" s="56">
        <f>IF(L1058&lt;0,((O1058*((K1058+K1057)/2))+((N1058*((K1058+K1057)/2))+C$17*((K1058+K1057)/2))),0)</f>
        <v>-3656.2035686728345</v>
      </c>
      <c r="U1058" s="57">
        <f>IF(L1058&lt;0,((O1058*((K1058+K1057)/2))+((N1058*((K1058+K1057)/2))+C$17*((K1058+K1057)/2))),0)+U1057</f>
        <v>-474869.95719521592</v>
      </c>
      <c r="V1058" s="58">
        <f t="shared" si="99"/>
        <v>-0.13190832144311554</v>
      </c>
      <c r="W1058" s="52">
        <f t="shared" si="96"/>
        <v>-238269.46015354418</v>
      </c>
      <c r="X1058" s="53">
        <f t="shared" si="100"/>
        <v>-6.6185961153762268E-2</v>
      </c>
      <c r="Y1058" s="50">
        <f t="shared" si="101"/>
        <v>25.245268162157604</v>
      </c>
    </row>
    <row r="1059" spans="7:25" x14ac:dyDescent="0.3">
      <c r="G1059" s="39" t="s">
        <v>13</v>
      </c>
      <c r="H1059" s="26">
        <v>34</v>
      </c>
      <c r="I1059" s="26">
        <v>1057</v>
      </c>
      <c r="J1059" s="27">
        <v>30.7</v>
      </c>
      <c r="K1059" s="28">
        <f t="shared" si="97"/>
        <v>8.5277777777777768</v>
      </c>
      <c r="L1059" s="28">
        <f>K1059-K1058</f>
        <v>-1.4722222222222232</v>
      </c>
      <c r="M1059" s="74">
        <f>$C$5*L1059</f>
        <v>-425.25138888888921</v>
      </c>
      <c r="N1059" s="74">
        <f>(0.5*$C$9*$C$8*$C$7*K1059^2)*-1</f>
        <v>-21.197111868470206</v>
      </c>
      <c r="O1059" s="74">
        <f>M1059-N1059-C$17</f>
        <v>-347.38190702041902</v>
      </c>
      <c r="P1059" s="78">
        <f>O1059*K1059</f>
        <v>-2962.395707090795</v>
      </c>
      <c r="Q1059" s="81" t="str">
        <f>IF(L1059&lt;0,"Braking","Not Braking")</f>
        <v>Braking</v>
      </c>
      <c r="R1059" s="46">
        <f>(IF(L1059&gt;0,(O1059*((K1059+K1058)/2)),0)+R1058)</f>
        <v>943818.29744517279</v>
      </c>
      <c r="S1059" s="47">
        <f t="shared" si="98"/>
        <v>0.26217174929032577</v>
      </c>
      <c r="T1059" s="56">
        <f>IF(L1059&lt;0,((O1059*((K1059+K1058)/2))+((N1059*((K1059+K1058)/2))+C$17*((K1059+K1058)/2))),0)</f>
        <v>-3939.4816165123489</v>
      </c>
      <c r="U1059" s="57">
        <f>IF(L1059&lt;0,((O1059*((K1059+K1058)/2))+((N1059*((K1059+K1058)/2))+C$17*((K1059+K1058)/2))),0)+U1058</f>
        <v>-478809.43881172827</v>
      </c>
      <c r="V1059" s="58">
        <f t="shared" si="99"/>
        <v>-0.13300262189214673</v>
      </c>
      <c r="W1059" s="52">
        <f t="shared" si="96"/>
        <v>-240246.12375129064</v>
      </c>
      <c r="X1059" s="53">
        <f t="shared" si="100"/>
        <v>-6.6735034375358507E-2</v>
      </c>
      <c r="Y1059" s="50">
        <f t="shared" si="101"/>
        <v>25.454700804340654</v>
      </c>
    </row>
    <row r="1060" spans="7:25" x14ac:dyDescent="0.3">
      <c r="G1060" s="39" t="s">
        <v>13</v>
      </c>
      <c r="H1060" s="26">
        <v>35</v>
      </c>
      <c r="I1060" s="26">
        <v>1058</v>
      </c>
      <c r="J1060" s="27">
        <v>25.4</v>
      </c>
      <c r="K1060" s="28">
        <f t="shared" si="97"/>
        <v>7.0555555555555554</v>
      </c>
      <c r="L1060" s="28">
        <f>K1060-K1059</f>
        <v>-1.4722222222222214</v>
      </c>
      <c r="M1060" s="74">
        <f>$C$5*L1060</f>
        <v>-425.2513888888887</v>
      </c>
      <c r="N1060" s="74">
        <f>(0.5*$C$9*$C$8*$C$7*K1060^2)*-1</f>
        <v>-14.509998719415844</v>
      </c>
      <c r="O1060" s="74">
        <f>M1060-N1060-C$17</f>
        <v>-354.06902016947288</v>
      </c>
      <c r="P1060" s="78">
        <f>O1060*K1060</f>
        <v>-2498.1536423068364</v>
      </c>
      <c r="Q1060" s="81" t="str">
        <f>IF(L1060&lt;0,"Braking","Not Braking")</f>
        <v>Braking</v>
      </c>
      <c r="R1060" s="46">
        <f>(IF(L1060&gt;0,(O1060*((K1060+K1059)/2)),0)+R1059)</f>
        <v>943818.29744517279</v>
      </c>
      <c r="S1060" s="47">
        <f t="shared" si="98"/>
        <v>0.26217174929032577</v>
      </c>
      <c r="T1060" s="56">
        <f>IF(L1060&lt;0,((O1060*((K1060+K1059)/2))+((N1060*((K1060+K1059)/2))+C$17*((K1060+K1059)/2))),0)</f>
        <v>-3313.4170717592579</v>
      </c>
      <c r="U1060" s="57">
        <f>IF(L1060&lt;0,((O1060*((K1060+K1059)/2))+((N1060*((K1060+K1059)/2))+C$17*((K1060+K1059)/2))),0)+U1059</f>
        <v>-482122.8558834875</v>
      </c>
      <c r="V1060" s="58">
        <f t="shared" si="99"/>
        <v>-0.13392301552319097</v>
      </c>
      <c r="W1060" s="52">
        <f t="shared" si="96"/>
        <v>-241908.65490321832</v>
      </c>
      <c r="X1060" s="53">
        <f t="shared" si="100"/>
        <v>-6.7196848584227309E-2</v>
      </c>
      <c r="Y1060" s="50">
        <f t="shared" si="101"/>
        <v>25.630850297990861</v>
      </c>
    </row>
    <row r="1061" spans="7:25" x14ac:dyDescent="0.3">
      <c r="G1061" s="39" t="s">
        <v>13</v>
      </c>
      <c r="H1061" s="26">
        <v>36</v>
      </c>
      <c r="I1061" s="26">
        <v>1059</v>
      </c>
      <c r="J1061" s="27">
        <v>21</v>
      </c>
      <c r="K1061" s="28">
        <f t="shared" si="97"/>
        <v>5.833333333333333</v>
      </c>
      <c r="L1061" s="28">
        <f>K1061-K1060</f>
        <v>-1.2222222222222223</v>
      </c>
      <c r="M1061" s="74">
        <f>$C$5*L1061</f>
        <v>-353.03888888888895</v>
      </c>
      <c r="N1061" s="74">
        <f>(0.5*$C$9*$C$8*$C$7*K1061^2)*-1</f>
        <v>-9.9183294613156221</v>
      </c>
      <c r="O1061" s="74">
        <f>M1061-N1061-C$17</f>
        <v>-286.44818942757331</v>
      </c>
      <c r="P1061" s="78">
        <f>O1061*K1061</f>
        <v>-1670.9477716608442</v>
      </c>
      <c r="Q1061" s="81" t="str">
        <f>IF(L1061&lt;0,"Braking","Not Braking")</f>
        <v>Braking</v>
      </c>
      <c r="R1061" s="46">
        <f>(IF(L1061&gt;0,(O1061*((K1061+K1060)/2)),0)+R1060)</f>
        <v>943818.29744517279</v>
      </c>
      <c r="S1061" s="47">
        <f t="shared" si="98"/>
        <v>0.26217174929032577</v>
      </c>
      <c r="T1061" s="56">
        <f>IF(L1061&lt;0,((O1061*((K1061+K1060)/2))+((N1061*((K1061+K1060)/2))+C$17*((K1061+K1060)/2))),0)</f>
        <v>-2275.1395061728399</v>
      </c>
      <c r="U1061" s="57">
        <f>IF(L1061&lt;0,((O1061*((K1061+K1060)/2))+((N1061*((K1061+K1060)/2))+C$17*((K1061+K1060)/2))),0)+U1060</f>
        <v>-484397.99538966035</v>
      </c>
      <c r="V1061" s="58">
        <f t="shared" si="99"/>
        <v>-0.13455499871935009</v>
      </c>
      <c r="W1061" s="52">
        <f t="shared" si="96"/>
        <v>-243050.22272340988</v>
      </c>
      <c r="X1061" s="53">
        <f t="shared" si="100"/>
        <v>-6.7513950756502739E-2</v>
      </c>
      <c r="Y1061" s="50">
        <f t="shared" si="101"/>
        <v>25.751802373542017</v>
      </c>
    </row>
    <row r="1062" spans="7:25" x14ac:dyDescent="0.3">
      <c r="G1062" s="39" t="s">
        <v>13</v>
      </c>
      <c r="H1062" s="26">
        <v>37</v>
      </c>
      <c r="I1062" s="26">
        <v>1060</v>
      </c>
      <c r="J1062" s="27">
        <v>16.7</v>
      </c>
      <c r="K1062" s="28">
        <f t="shared" si="97"/>
        <v>4.6388888888888884</v>
      </c>
      <c r="L1062" s="28">
        <f>K1062-K1061</f>
        <v>-1.1944444444444446</v>
      </c>
      <c r="M1062" s="74">
        <f>$C$5*L1062</f>
        <v>-345.01527777777784</v>
      </c>
      <c r="N1062" s="74">
        <f>(0.5*$C$9*$C$8*$C$7*K1062^2)*-1</f>
        <v>-6.2723875362047927</v>
      </c>
      <c r="O1062" s="74">
        <f>M1062-N1062-C$17</f>
        <v>-282.07052024157304</v>
      </c>
      <c r="P1062" s="78">
        <f>O1062*K1062</f>
        <v>-1308.4938022317415</v>
      </c>
      <c r="Q1062" s="81" t="str">
        <f>IF(L1062&lt;0,"Braking","Not Braking")</f>
        <v>Braking</v>
      </c>
      <c r="R1062" s="46">
        <f>(IF(L1062&gt;0,(O1062*((K1062+K1061)/2)),0)+R1061)</f>
        <v>943818.29744517279</v>
      </c>
      <c r="S1062" s="47">
        <f t="shared" si="98"/>
        <v>0.26217174929032577</v>
      </c>
      <c r="T1062" s="56">
        <f>IF(L1062&lt;0,((O1062*((K1062+K1061)/2))+((N1062*((K1062+K1061)/2))+C$17*((K1062+K1061)/2))),0)</f>
        <v>-1806.538329475309</v>
      </c>
      <c r="U1062" s="57">
        <f>IF(L1062&lt;0,((O1062*((K1062+K1061)/2))+((N1062*((K1062+K1061)/2))+C$17*((K1062+K1061)/2))),0)+U1061</f>
        <v>-486204.53371913568</v>
      </c>
      <c r="V1062" s="58">
        <f t="shared" si="99"/>
        <v>-0.13505681492198213</v>
      </c>
      <c r="W1062" s="52">
        <f t="shared" si="96"/>
        <v>-243956.66648972678</v>
      </c>
      <c r="X1062" s="53">
        <f t="shared" si="100"/>
        <v>-6.7765740691590776E-2</v>
      </c>
      <c r="Y1062" s="50">
        <f t="shared" si="101"/>
        <v>25.847842444895857</v>
      </c>
    </row>
    <row r="1063" spans="7:25" x14ac:dyDescent="0.3">
      <c r="G1063" s="39" t="s">
        <v>13</v>
      </c>
      <c r="H1063" s="26">
        <v>38</v>
      </c>
      <c r="I1063" s="26">
        <v>1061</v>
      </c>
      <c r="J1063" s="27">
        <v>13.4</v>
      </c>
      <c r="K1063" s="28">
        <f t="shared" si="97"/>
        <v>3.7222222222222223</v>
      </c>
      <c r="L1063" s="28">
        <f>K1063-K1062</f>
        <v>-0.91666666666666607</v>
      </c>
      <c r="M1063" s="74">
        <f>$C$5*L1063</f>
        <v>-264.77916666666653</v>
      </c>
      <c r="N1063" s="74">
        <f>(0.5*$C$9*$C$8*$C$7*K1063^2)*-1</f>
        <v>-4.03840190039418</v>
      </c>
      <c r="O1063" s="74">
        <f>M1063-N1063-C$17</f>
        <v>-204.06839476627232</v>
      </c>
      <c r="P1063" s="78">
        <f>O1063*K1063</f>
        <v>-759.58791385223583</v>
      </c>
      <c r="Q1063" s="81" t="str">
        <f>IF(L1063&lt;0,"Braking","Not Braking")</f>
        <v>Braking</v>
      </c>
      <c r="R1063" s="46">
        <f>(IF(L1063&gt;0,(O1063*((K1063+K1062)/2)),0)+R1062)</f>
        <v>943818.29744517279</v>
      </c>
      <c r="S1063" s="47">
        <f t="shared" si="98"/>
        <v>0.26217174929032577</v>
      </c>
      <c r="T1063" s="56">
        <f>IF(L1063&lt;0,((O1063*((K1063+K1062)/2))+((N1063*((K1063+K1062)/2))+C$17*((K1063+K1062)/2))),0)</f>
        <v>-1106.9240162037031</v>
      </c>
      <c r="U1063" s="57">
        <f>IF(L1063&lt;0,((O1063*((K1063+K1062)/2))+((N1063*((K1063+K1062)/2))+C$17*((K1063+K1062)/2))),0)+U1062</f>
        <v>-487311.45773533941</v>
      </c>
      <c r="V1063" s="58">
        <f t="shared" si="99"/>
        <v>-0.13536429381537207</v>
      </c>
      <c r="W1063" s="52">
        <f t="shared" si="96"/>
        <v>-244512.07367810662</v>
      </c>
      <c r="X1063" s="53">
        <f t="shared" si="100"/>
        <v>-6.7920020466140735E-2</v>
      </c>
      <c r="Y1063" s="50">
        <f t="shared" si="101"/>
        <v>25.906689279067567</v>
      </c>
    </row>
    <row r="1064" spans="7:25" x14ac:dyDescent="0.3">
      <c r="G1064" s="39" t="s">
        <v>13</v>
      </c>
      <c r="H1064" s="26">
        <v>39</v>
      </c>
      <c r="I1064" s="26">
        <v>1062</v>
      </c>
      <c r="J1064" s="27">
        <v>12</v>
      </c>
      <c r="K1064" s="28">
        <f t="shared" si="97"/>
        <v>3.333333333333333</v>
      </c>
      <c r="L1064" s="28">
        <f>K1064-K1063</f>
        <v>-0.38888888888888928</v>
      </c>
      <c r="M1064" s="74">
        <f>$C$5*L1064</f>
        <v>-112.33055555555568</v>
      </c>
      <c r="N1064" s="74">
        <f>(0.5*$C$9*$C$8*$C$7*K1064^2)*-1</f>
        <v>-3.2386381914499989</v>
      </c>
      <c r="O1064" s="74">
        <f>M1064-N1064-C$17</f>
        <v>-52.419547364105675</v>
      </c>
      <c r="P1064" s="78">
        <f>O1064*K1064</f>
        <v>-174.7318245470189</v>
      </c>
      <c r="Q1064" s="81" t="str">
        <f>IF(L1064&lt;0,"Braking","Not Braking")</f>
        <v>Braking</v>
      </c>
      <c r="R1064" s="46">
        <f>(IF(L1064&gt;0,(O1064*((K1064+K1063)/2)),0)+R1063)</f>
        <v>943818.29744517279</v>
      </c>
      <c r="S1064" s="47">
        <f t="shared" si="98"/>
        <v>0.26217174929032577</v>
      </c>
      <c r="T1064" s="56">
        <f>IF(L1064&lt;0,((O1064*((K1064+K1063)/2))+((N1064*((K1064+K1063)/2))+C$17*((K1064+K1063)/2))),0)</f>
        <v>-396.27723765432142</v>
      </c>
      <c r="U1064" s="57">
        <f>IF(L1064&lt;0,((O1064*((K1064+K1063)/2))+((N1064*((K1064+K1063)/2))+C$17*((K1064+K1063)/2))),0)+U1063</f>
        <v>-487707.73497299373</v>
      </c>
      <c r="V1064" s="58">
        <f t="shared" si="99"/>
        <v>-0.13547437082583158</v>
      </c>
      <c r="W1064" s="52">
        <f t="shared" si="96"/>
        <v>-244710.90866873169</v>
      </c>
      <c r="X1064" s="53">
        <f t="shared" si="100"/>
        <v>-6.7975252407981024E-2</v>
      </c>
      <c r="Y1064" s="50">
        <f t="shared" si="101"/>
        <v>25.927756362759769</v>
      </c>
    </row>
    <row r="1065" spans="7:25" x14ac:dyDescent="0.3">
      <c r="G1065" s="39" t="s">
        <v>13</v>
      </c>
      <c r="H1065" s="26">
        <v>40</v>
      </c>
      <c r="I1065" s="26">
        <v>1063</v>
      </c>
      <c r="J1065" s="27">
        <v>12.1</v>
      </c>
      <c r="K1065" s="28">
        <f t="shared" si="97"/>
        <v>3.3611111111111107</v>
      </c>
      <c r="L1065" s="28">
        <f>K1065-K1064</f>
        <v>2.7777777777777679E-2</v>
      </c>
      <c r="M1065" s="74">
        <f>$C$5*L1065</f>
        <v>8.0236111111110837</v>
      </c>
      <c r="N1065" s="74">
        <f>(0.5*$C$9*$C$8*$C$7*K1065^2)*-1</f>
        <v>-3.2928404000707938</v>
      </c>
      <c r="O1065" s="74">
        <f>M1065-N1065-C$17</f>
        <v>67.988821511181882</v>
      </c>
      <c r="P1065" s="78">
        <f>O1065*K1065</f>
        <v>228.51798341258353</v>
      </c>
      <c r="Q1065" s="81" t="str">
        <f>IF(L1065&lt;0,"Braking","Not Braking")</f>
        <v>Not Braking</v>
      </c>
      <c r="R1065" s="46">
        <f>(IF(L1065&gt;0,(O1065*((K1065+K1064)/2)),0)+R1064)</f>
        <v>944045.87113939773</v>
      </c>
      <c r="S1065" s="47">
        <f t="shared" si="98"/>
        <v>0.26223496420538828</v>
      </c>
      <c r="T1065" s="56">
        <f>IF(L1065&lt;0,((O1065*((K1065+K1064)/2))+((N1065*((K1065+K1064)/2))+C$17*((K1065+K1064)/2))),0)</f>
        <v>0</v>
      </c>
      <c r="U1065" s="57">
        <f>IF(L1065&lt;0,((O1065*((K1065+K1064)/2))+((N1065*((K1065+K1064)/2))+C$17*((K1065+K1064)/2))),0)+U1064</f>
        <v>-487707.73497299373</v>
      </c>
      <c r="V1065" s="58">
        <f t="shared" si="99"/>
        <v>-0.13547437082583158</v>
      </c>
      <c r="W1065" s="52">
        <f t="shared" si="96"/>
        <v>-244710.90866873169</v>
      </c>
      <c r="X1065" s="53">
        <f t="shared" si="100"/>
        <v>-6.7975252407981024E-2</v>
      </c>
      <c r="Y1065" s="50">
        <f t="shared" si="101"/>
        <v>25.921506162977291</v>
      </c>
    </row>
    <row r="1066" spans="7:25" x14ac:dyDescent="0.3">
      <c r="G1066" s="39" t="s">
        <v>13</v>
      </c>
      <c r="H1066" s="26">
        <v>41</v>
      </c>
      <c r="I1066" s="26">
        <v>1064</v>
      </c>
      <c r="J1066" s="27">
        <v>12.8</v>
      </c>
      <c r="K1066" s="28">
        <f t="shared" si="97"/>
        <v>3.5555555555555558</v>
      </c>
      <c r="L1066" s="28">
        <f>K1066-K1065</f>
        <v>0.19444444444444509</v>
      </c>
      <c r="M1066" s="74">
        <f>$C$5*L1066</f>
        <v>56.165277777777966</v>
      </c>
      <c r="N1066" s="74">
        <f>(0.5*$C$9*$C$8*$C$7*K1066^2)*-1</f>
        <v>-3.684850564494222</v>
      </c>
      <c r="O1066" s="74">
        <f>M1066-N1066-C$17</f>
        <v>116.5224983422722</v>
      </c>
      <c r="P1066" s="78">
        <f>O1066*K1066</f>
        <v>414.30221632807894</v>
      </c>
      <c r="Q1066" s="81" t="str">
        <f>IF(L1066&lt;0,"Braking","Not Braking")</f>
        <v>Not Braking</v>
      </c>
      <c r="R1066" s="46">
        <f>(IF(L1066&gt;0,(O1066*((K1066+K1065)/2)),0)+R1065)</f>
        <v>944448.84477949806</v>
      </c>
      <c r="S1066" s="47">
        <f t="shared" si="98"/>
        <v>0.26234690132763833</v>
      </c>
      <c r="T1066" s="56">
        <f>IF(L1066&lt;0,((O1066*((K1066+K1065)/2))+((N1066*((K1066+K1065)/2))+C$17*((K1066+K1065)/2))),0)</f>
        <v>0</v>
      </c>
      <c r="U1066" s="57">
        <f>IF(L1066&lt;0,((O1066*((K1066+K1065)/2))+((N1066*((K1066+K1065)/2))+C$17*((K1066+K1065)/2))),0)+U1065</f>
        <v>-487707.73497299373</v>
      </c>
      <c r="V1066" s="58">
        <f t="shared" si="99"/>
        <v>-0.13547437082583158</v>
      </c>
      <c r="W1066" s="52">
        <f t="shared" si="96"/>
        <v>-244710.90866873169</v>
      </c>
      <c r="X1066" s="53">
        <f t="shared" si="100"/>
        <v>-6.7975252407981024E-2</v>
      </c>
      <c r="Y1066" s="50">
        <f t="shared" si="101"/>
        <v>25.910446078830745</v>
      </c>
    </row>
    <row r="1067" spans="7:25" x14ac:dyDescent="0.3">
      <c r="G1067" s="39" t="s">
        <v>13</v>
      </c>
      <c r="H1067" s="26">
        <v>42</v>
      </c>
      <c r="I1067" s="26">
        <v>1065</v>
      </c>
      <c r="J1067" s="27">
        <v>15.6</v>
      </c>
      <c r="K1067" s="28">
        <f t="shared" si="97"/>
        <v>4.333333333333333</v>
      </c>
      <c r="L1067" s="28">
        <f>K1067-K1066</f>
        <v>0.77777777777777724</v>
      </c>
      <c r="M1067" s="74">
        <f>$C$5*L1067</f>
        <v>224.66111111111098</v>
      </c>
      <c r="N1067" s="74">
        <f>(0.5*$C$9*$C$8*$C$7*K1067^2)*-1</f>
        <v>-5.4732985435504986</v>
      </c>
      <c r="O1067" s="74">
        <f>M1067-N1067-C$17</f>
        <v>286.80677965466151</v>
      </c>
      <c r="P1067" s="78">
        <f>O1067*K1067</f>
        <v>1242.8293785035332</v>
      </c>
      <c r="Q1067" s="81" t="str">
        <f>IF(L1067&lt;0,"Braking","Not Braking")</f>
        <v>Not Braking</v>
      </c>
      <c r="R1067" s="46">
        <f>(IF(L1067&gt;0,(O1067*((K1067+K1066)/2)),0)+R1066)</f>
        <v>945580.13818813593</v>
      </c>
      <c r="S1067" s="47">
        <f t="shared" si="98"/>
        <v>0.26266114949670444</v>
      </c>
      <c r="T1067" s="56">
        <f>IF(L1067&lt;0,((O1067*((K1067+K1066)/2))+((N1067*((K1067+K1066)/2))+C$17*((K1067+K1066)/2))),0)</f>
        <v>0</v>
      </c>
      <c r="U1067" s="57">
        <f>IF(L1067&lt;0,((O1067*((K1067+K1066)/2))+((N1067*((K1067+K1066)/2))+C$17*((K1067+K1066)/2))),0)+U1066</f>
        <v>-487707.73497299373</v>
      </c>
      <c r="V1067" s="58">
        <f t="shared" si="99"/>
        <v>-0.13547437082583158</v>
      </c>
      <c r="W1067" s="52">
        <f t="shared" ref="W1067:W1130" si="102">($C$11^2*$C$12^2*$C$13^2*$C$14*T1067)+IF(W1066&lt;0,+W1066,0)</f>
        <v>-244710.90866873169</v>
      </c>
      <c r="X1067" s="53">
        <f t="shared" si="100"/>
        <v>-6.7975252407981024E-2</v>
      </c>
      <c r="Y1067" s="50">
        <f t="shared" si="101"/>
        <v>25.879446784661965</v>
      </c>
    </row>
    <row r="1068" spans="7:25" x14ac:dyDescent="0.3">
      <c r="G1068" s="39" t="s">
        <v>13</v>
      </c>
      <c r="H1068" s="26">
        <v>43</v>
      </c>
      <c r="I1068" s="26">
        <v>1066</v>
      </c>
      <c r="J1068" s="27">
        <v>19.899999999999999</v>
      </c>
      <c r="K1068" s="28">
        <f t="shared" si="97"/>
        <v>5.5277777777777777</v>
      </c>
      <c r="L1068" s="28">
        <f>K1068-K1067</f>
        <v>1.1944444444444446</v>
      </c>
      <c r="M1068" s="74">
        <f>$C$5*L1068</f>
        <v>345.01527777777784</v>
      </c>
      <c r="N1068" s="74">
        <f>(0.5*$C$9*$C$8*$C$7*K1068^2)*-1</f>
        <v>-8.9064799319174597</v>
      </c>
      <c r="O1068" s="74">
        <f>M1068-N1068-C$17</f>
        <v>410.59412770969527</v>
      </c>
      <c r="P1068" s="78">
        <f>O1068*K1068</f>
        <v>2269.6730948397044</v>
      </c>
      <c r="Q1068" s="81" t="str">
        <f>IF(L1068&lt;0,"Braking","Not Braking")</f>
        <v>Not Braking</v>
      </c>
      <c r="R1068" s="46">
        <f>(IF(L1068&gt;0,(O1068*((K1068+K1067)/2)),0)+R1067)</f>
        <v>947604.59534559341</v>
      </c>
      <c r="S1068" s="47">
        <f t="shared" si="98"/>
        <v>0.26322349870710926</v>
      </c>
      <c r="T1068" s="56">
        <f>IF(L1068&lt;0,((O1068*((K1068+K1067)/2))+((N1068*((K1068+K1067)/2))+C$17*((K1068+K1067)/2))),0)</f>
        <v>0</v>
      </c>
      <c r="U1068" s="57">
        <f>IF(L1068&lt;0,((O1068*((K1068+K1067)/2))+((N1068*((K1068+K1067)/2))+C$17*((K1068+K1067)/2))),0)+U1067</f>
        <v>-487707.73497299373</v>
      </c>
      <c r="V1068" s="58">
        <f t="shared" si="99"/>
        <v>-0.13547437082583158</v>
      </c>
      <c r="W1068" s="52">
        <f t="shared" si="102"/>
        <v>-244710.90866873169</v>
      </c>
      <c r="X1068" s="53">
        <f t="shared" si="100"/>
        <v>-6.7975252407981024E-2</v>
      </c>
      <c r="Y1068" s="50">
        <f t="shared" si="101"/>
        <v>25.824158079297316</v>
      </c>
    </row>
    <row r="1069" spans="7:25" x14ac:dyDescent="0.3">
      <c r="G1069" s="39" t="s">
        <v>13</v>
      </c>
      <c r="H1069" s="26">
        <v>44</v>
      </c>
      <c r="I1069" s="26">
        <v>1067</v>
      </c>
      <c r="J1069" s="27">
        <v>23.4</v>
      </c>
      <c r="K1069" s="28">
        <f t="shared" si="97"/>
        <v>6.4999999999999991</v>
      </c>
      <c r="L1069" s="28">
        <f>K1069-K1068</f>
        <v>0.97222222222222143</v>
      </c>
      <c r="M1069" s="74">
        <f>$C$5*L1069</f>
        <v>280.82638888888869</v>
      </c>
      <c r="N1069" s="74">
        <f>(0.5*$C$9*$C$8*$C$7*K1069^2)*-1</f>
        <v>-12.314921722988618</v>
      </c>
      <c r="O1069" s="74">
        <f>M1069-N1069-C$17</f>
        <v>349.81368061187732</v>
      </c>
      <c r="P1069" s="78">
        <f>O1069*K1069</f>
        <v>2273.7889239772021</v>
      </c>
      <c r="Q1069" s="81" t="str">
        <f>IF(L1069&lt;0,"Braking","Not Braking")</f>
        <v>Not Braking</v>
      </c>
      <c r="R1069" s="46">
        <f>(IF(L1069&gt;0,(O1069*((K1069+K1068)/2)),0)+R1068)</f>
        <v>949708.33595260652</v>
      </c>
      <c r="S1069" s="47">
        <f t="shared" si="98"/>
        <v>0.26380787109794623</v>
      </c>
      <c r="T1069" s="56">
        <f>IF(L1069&lt;0,((O1069*((K1069+K1068)/2))+((N1069*((K1069+K1068)/2))+C$17*((K1069+K1068)/2))),0)</f>
        <v>0</v>
      </c>
      <c r="U1069" s="57">
        <f>IF(L1069&lt;0,((O1069*((K1069+K1068)/2))+((N1069*((K1069+K1068)/2))+C$17*((K1069+K1068)/2))),0)+U1068</f>
        <v>-487707.73497299373</v>
      </c>
      <c r="V1069" s="58">
        <f t="shared" si="99"/>
        <v>-0.13547437082583158</v>
      </c>
      <c r="W1069" s="52">
        <f t="shared" si="102"/>
        <v>-244710.90866873169</v>
      </c>
      <c r="X1069" s="53">
        <f t="shared" si="100"/>
        <v>-6.7975252407981024E-2</v>
      </c>
      <c r="Y1069" s="50">
        <f t="shared" si="101"/>
        <v>25.766953853603276</v>
      </c>
    </row>
    <row r="1070" spans="7:25" x14ac:dyDescent="0.3">
      <c r="G1070" s="39" t="s">
        <v>13</v>
      </c>
      <c r="H1070" s="26">
        <v>45</v>
      </c>
      <c r="I1070" s="26">
        <v>1068</v>
      </c>
      <c r="J1070" s="27">
        <v>24.6</v>
      </c>
      <c r="K1070" s="28">
        <f t="shared" si="97"/>
        <v>6.8333333333333339</v>
      </c>
      <c r="L1070" s="28">
        <f>K1070-K1069</f>
        <v>0.33333333333333481</v>
      </c>
      <c r="M1070" s="74">
        <f>$C$5*L1070</f>
        <v>96.283333333333772</v>
      </c>
      <c r="N1070" s="74">
        <f>(0.5*$C$9*$C$8*$C$7*K1070^2)*-1</f>
        <v>-13.610376999568624</v>
      </c>
      <c r="O1070" s="74">
        <f>M1070-N1070-C$17</f>
        <v>166.5660803329024</v>
      </c>
      <c r="P1070" s="78">
        <f>O1070*K1070</f>
        <v>1138.2015489414998</v>
      </c>
      <c r="Q1070" s="81" t="str">
        <f>IF(L1070&lt;0,"Braking","Not Braking")</f>
        <v>Not Braking</v>
      </c>
      <c r="R1070" s="46">
        <f>(IF(L1070&gt;0,(O1070*((K1070+K1069)/2)),0)+R1069)</f>
        <v>950818.7764881592</v>
      </c>
      <c r="S1070" s="47">
        <f t="shared" si="98"/>
        <v>0.26411632680226643</v>
      </c>
      <c r="T1070" s="56">
        <f>IF(L1070&lt;0,((O1070*((K1070+K1069)/2))+((N1070*((K1070+K1069)/2))+C$17*((K1070+K1069)/2))),0)</f>
        <v>0</v>
      </c>
      <c r="U1070" s="57">
        <f>IF(L1070&lt;0,((O1070*((K1070+K1069)/2))+((N1070*((K1070+K1069)/2))+C$17*((K1070+K1069)/2))),0)+U1069</f>
        <v>-487707.73497299373</v>
      </c>
      <c r="V1070" s="58">
        <f t="shared" si="99"/>
        <v>-0.13547437082583158</v>
      </c>
      <c r="W1070" s="52">
        <f t="shared" si="102"/>
        <v>-244710.90866873169</v>
      </c>
      <c r="X1070" s="53">
        <f t="shared" si="100"/>
        <v>-6.7975252407981024E-2</v>
      </c>
      <c r="Y1070" s="50">
        <f t="shared" si="101"/>
        <v>25.736861189528597</v>
      </c>
    </row>
    <row r="1071" spans="7:25" x14ac:dyDescent="0.3">
      <c r="G1071" s="39" t="s">
        <v>13</v>
      </c>
      <c r="H1071" s="26">
        <v>46</v>
      </c>
      <c r="I1071" s="26">
        <v>1069</v>
      </c>
      <c r="J1071" s="27">
        <v>25.2</v>
      </c>
      <c r="K1071" s="28">
        <f t="shared" si="97"/>
        <v>7</v>
      </c>
      <c r="L1071" s="28">
        <f>K1071-K1070</f>
        <v>0.16666666666666607</v>
      </c>
      <c r="M1071" s="74">
        <f>$C$5*L1071</f>
        <v>48.141666666666502</v>
      </c>
      <c r="N1071" s="74">
        <f>(0.5*$C$9*$C$8*$C$7*K1071^2)*-1</f>
        <v>-14.282394424294498</v>
      </c>
      <c r="O1071" s="74">
        <f>M1071-N1071-C$17</f>
        <v>119.096431090961</v>
      </c>
      <c r="P1071" s="78">
        <f>O1071*K1071</f>
        <v>833.67501763672703</v>
      </c>
      <c r="Q1071" s="81" t="str">
        <f>IF(L1071&lt;0,"Braking","Not Braking")</f>
        <v>Not Braking</v>
      </c>
      <c r="R1071" s="46">
        <f>(IF(L1071&gt;0,(O1071*((K1071+K1070)/2)),0)+R1070)</f>
        <v>951642.52680320502</v>
      </c>
      <c r="S1071" s="47">
        <f t="shared" si="98"/>
        <v>0.26434514633422362</v>
      </c>
      <c r="T1071" s="56">
        <f>IF(L1071&lt;0,((O1071*((K1071+K1070)/2))+((N1071*((K1071+K1070)/2))+C$17*((K1071+K1070)/2))),0)</f>
        <v>0</v>
      </c>
      <c r="U1071" s="57">
        <f>IF(L1071&lt;0,((O1071*((K1071+K1070)/2))+((N1071*((K1071+K1070)/2))+C$17*((K1071+K1070)/2))),0)+U1070</f>
        <v>-487707.73497299373</v>
      </c>
      <c r="V1071" s="58">
        <f t="shared" si="99"/>
        <v>-0.13547437082583158</v>
      </c>
      <c r="W1071" s="52">
        <f t="shared" si="102"/>
        <v>-244710.90866873169</v>
      </c>
      <c r="X1071" s="53">
        <f t="shared" si="100"/>
        <v>-6.7975252407981024E-2</v>
      </c>
      <c r="Y1071" s="50">
        <f t="shared" si="101"/>
        <v>25.714583131417445</v>
      </c>
    </row>
    <row r="1072" spans="7:25" x14ac:dyDescent="0.3">
      <c r="G1072" s="39" t="s">
        <v>13</v>
      </c>
      <c r="H1072" s="26">
        <v>47</v>
      </c>
      <c r="I1072" s="26">
        <v>1070</v>
      </c>
      <c r="J1072" s="27">
        <v>26.4</v>
      </c>
      <c r="K1072" s="28">
        <f t="shared" si="97"/>
        <v>7.333333333333333</v>
      </c>
      <c r="L1072" s="28">
        <f>K1072-K1071</f>
        <v>0.33333333333333304</v>
      </c>
      <c r="M1072" s="74">
        <f>$C$5*L1072</f>
        <v>96.28333333333326</v>
      </c>
      <c r="N1072" s="74">
        <f>(0.5*$C$9*$C$8*$C$7*K1072^2)*-1</f>
        <v>-15.675008846617995</v>
      </c>
      <c r="O1072" s="74">
        <f>M1072-N1072-C$17</f>
        <v>168.63071217995127</v>
      </c>
      <c r="P1072" s="78">
        <f>O1072*K1072</f>
        <v>1236.6252226529759</v>
      </c>
      <c r="Q1072" s="81" t="str">
        <f>IF(L1072&lt;0,"Braking","Not Braking")</f>
        <v>Not Braking</v>
      </c>
      <c r="R1072" s="46">
        <f>(IF(L1072&gt;0,(O1072*((K1072+K1071)/2)),0)+R1071)</f>
        <v>952851.04690716136</v>
      </c>
      <c r="S1072" s="47">
        <f t="shared" si="98"/>
        <v>0.26468084636310035</v>
      </c>
      <c r="T1072" s="56">
        <f>IF(L1072&lt;0,((O1072*((K1072+K1071)/2))+((N1072*((K1072+K1071)/2))+C$17*((K1072+K1071)/2))),0)</f>
        <v>0</v>
      </c>
      <c r="U1072" s="57">
        <f>IF(L1072&lt;0,((O1072*((K1072+K1071)/2))+((N1072*((K1072+K1071)/2))+C$17*((K1072+K1071)/2))),0)+U1071</f>
        <v>-487707.73497299373</v>
      </c>
      <c r="V1072" s="58">
        <f t="shared" si="99"/>
        <v>-0.13547437082583158</v>
      </c>
      <c r="W1072" s="52">
        <f t="shared" si="102"/>
        <v>-244710.90866873169</v>
      </c>
      <c r="X1072" s="53">
        <f t="shared" si="100"/>
        <v>-6.7975252407981024E-2</v>
      </c>
      <c r="Y1072" s="50">
        <f t="shared" si="101"/>
        <v>25.681968809609181</v>
      </c>
    </row>
    <row r="1073" spans="7:25" x14ac:dyDescent="0.3">
      <c r="G1073" s="39" t="s">
        <v>13</v>
      </c>
      <c r="H1073" s="26">
        <v>48</v>
      </c>
      <c r="I1073" s="26">
        <v>1071</v>
      </c>
      <c r="J1073" s="27">
        <v>28.8</v>
      </c>
      <c r="K1073" s="28">
        <f t="shared" si="97"/>
        <v>8</v>
      </c>
      <c r="L1073" s="28">
        <f>K1073-K1072</f>
        <v>0.66666666666666696</v>
      </c>
      <c r="M1073" s="74">
        <f>$C$5*L1073</f>
        <v>192.56666666666678</v>
      </c>
      <c r="N1073" s="74">
        <f>(0.5*$C$9*$C$8*$C$7*K1073^2)*-1</f>
        <v>-18.654555982751997</v>
      </c>
      <c r="O1073" s="74">
        <f>M1073-N1073-C$17</f>
        <v>267.89359264941879</v>
      </c>
      <c r="P1073" s="78">
        <f>O1073*K1073</f>
        <v>2143.1487411953503</v>
      </c>
      <c r="Q1073" s="81" t="str">
        <f>IF(L1073&lt;0,"Braking","Not Braking")</f>
        <v>Not Braking</v>
      </c>
      <c r="R1073" s="46">
        <f>(IF(L1073&gt;0,(O1073*((K1073+K1072)/2)),0)+R1072)</f>
        <v>954904.89778414019</v>
      </c>
      <c r="S1073" s="47">
        <f t="shared" si="98"/>
        <v>0.2652513604955945</v>
      </c>
      <c r="T1073" s="56">
        <f>IF(L1073&lt;0,((O1073*((K1073+K1072)/2))+((N1073*((K1073+K1072)/2))+C$17*((K1073+K1072)/2))),0)</f>
        <v>0</v>
      </c>
      <c r="U1073" s="57">
        <f>IF(L1073&lt;0,((O1073*((K1073+K1072)/2))+((N1073*((K1073+K1072)/2))+C$17*((K1073+K1072)/2))),0)+U1072</f>
        <v>-487707.73497299373</v>
      </c>
      <c r="V1073" s="58">
        <f t="shared" si="99"/>
        <v>-0.13547437082583158</v>
      </c>
      <c r="W1073" s="52">
        <f t="shared" si="102"/>
        <v>-244710.90866873169</v>
      </c>
      <c r="X1073" s="53">
        <f t="shared" si="100"/>
        <v>-6.7975252407981024E-2</v>
      </c>
      <c r="Y1073" s="50">
        <f t="shared" si="101"/>
        <v>25.626730917035207</v>
      </c>
    </row>
    <row r="1074" spans="7:25" x14ac:dyDescent="0.3">
      <c r="G1074" s="39" t="s">
        <v>13</v>
      </c>
      <c r="H1074" s="26">
        <v>49</v>
      </c>
      <c r="I1074" s="26">
        <v>1072</v>
      </c>
      <c r="J1074" s="27">
        <v>31.8</v>
      </c>
      <c r="K1074" s="28">
        <f t="shared" si="97"/>
        <v>8.8333333333333339</v>
      </c>
      <c r="L1074" s="28">
        <f>K1074-K1073</f>
        <v>0.83333333333333393</v>
      </c>
      <c r="M1074" s="74">
        <f>$C$5*L1074</f>
        <v>240.70833333333351</v>
      </c>
      <c r="N1074" s="74">
        <f>(0.5*$C$9*$C$8*$C$7*K1074^2)*-1</f>
        <v>-22.743336699457625</v>
      </c>
      <c r="O1074" s="74">
        <f>M1074-N1074-C$17</f>
        <v>320.12404003279113</v>
      </c>
      <c r="P1074" s="78">
        <f>O1074*K1074</f>
        <v>2827.7623536229885</v>
      </c>
      <c r="Q1074" s="81" t="str">
        <f>IF(L1074&lt;0,"Braking","Not Braking")</f>
        <v>Not Braking</v>
      </c>
      <c r="R1074" s="46">
        <f>(IF(L1074&gt;0,(O1074*((K1074+K1073)/2)),0)+R1073)</f>
        <v>957599.2751210829</v>
      </c>
      <c r="S1074" s="47">
        <f t="shared" si="98"/>
        <v>0.26599979864474527</v>
      </c>
      <c r="T1074" s="56">
        <f>IF(L1074&lt;0,((O1074*((K1074+K1073)/2))+((N1074*((K1074+K1073)/2))+C$17*((K1074+K1073)/2))),0)</f>
        <v>0</v>
      </c>
      <c r="U1074" s="57">
        <f>IF(L1074&lt;0,((O1074*((K1074+K1073)/2))+((N1074*((K1074+K1073)/2))+C$17*((K1074+K1073)/2))),0)+U1073</f>
        <v>-487707.73497299373</v>
      </c>
      <c r="V1074" s="58">
        <f t="shared" si="99"/>
        <v>-0.13547437082583158</v>
      </c>
      <c r="W1074" s="52">
        <f t="shared" si="102"/>
        <v>-244710.90866873169</v>
      </c>
      <c r="X1074" s="53">
        <f t="shared" si="100"/>
        <v>-6.7975252407981024E-2</v>
      </c>
      <c r="Y1074" s="50">
        <f t="shared" si="101"/>
        <v>25.554625512617413</v>
      </c>
    </row>
    <row r="1075" spans="7:25" x14ac:dyDescent="0.3">
      <c r="G1075" s="39" t="s">
        <v>13</v>
      </c>
      <c r="H1075" s="26">
        <v>50</v>
      </c>
      <c r="I1075" s="26">
        <v>1073</v>
      </c>
      <c r="J1075" s="27">
        <v>35.299999999999997</v>
      </c>
      <c r="K1075" s="28">
        <f t="shared" si="97"/>
        <v>9.8055555555555554</v>
      </c>
      <c r="L1075" s="28">
        <f>K1075-K1074</f>
        <v>0.97222222222222143</v>
      </c>
      <c r="M1075" s="74">
        <f>$C$5*L1075</f>
        <v>280.82638888888869</v>
      </c>
      <c r="N1075" s="74">
        <f>(0.5*$C$9*$C$8*$C$7*K1075^2)*-1</f>
        <v>-28.025240722110624</v>
      </c>
      <c r="O1075" s="74">
        <f>M1075-N1075-C$17</f>
        <v>365.52399961099934</v>
      </c>
      <c r="P1075" s="78">
        <f>O1075*K1075</f>
        <v>3584.1658850745212</v>
      </c>
      <c r="Q1075" s="81" t="str">
        <f>IF(L1075&lt;0,"Braking","Not Braking")</f>
        <v>Not Braking</v>
      </c>
      <c r="R1075" s="46">
        <f>(IF(L1075&gt;0,(O1075*((K1075+K1074)/2)),0)+R1074)</f>
        <v>961005.75572856877</v>
      </c>
      <c r="S1075" s="47">
        <f t="shared" si="98"/>
        <v>0.26694604325793575</v>
      </c>
      <c r="T1075" s="56">
        <f>IF(L1075&lt;0,((O1075*((K1075+K1074)/2))+((N1075*((K1075+K1074)/2))+C$17*((K1075+K1074)/2))),0)</f>
        <v>0</v>
      </c>
      <c r="U1075" s="57">
        <f>IF(L1075&lt;0,((O1075*((K1075+K1074)/2))+((N1075*((K1075+K1074)/2))+C$17*((K1075+K1074)/2))),0)+U1074</f>
        <v>-487707.73497299373</v>
      </c>
      <c r="V1075" s="58">
        <f t="shared" si="99"/>
        <v>-0.13547437082583158</v>
      </c>
      <c r="W1075" s="52">
        <f t="shared" si="102"/>
        <v>-244710.90866873169</v>
      </c>
      <c r="X1075" s="53">
        <f t="shared" si="100"/>
        <v>-6.7975252407981024E-2</v>
      </c>
      <c r="Y1075" s="50">
        <f t="shared" si="101"/>
        <v>25.464041938355368</v>
      </c>
    </row>
    <row r="1076" spans="7:25" x14ac:dyDescent="0.3">
      <c r="G1076" s="39" t="s">
        <v>13</v>
      </c>
      <c r="H1076" s="26">
        <v>51</v>
      </c>
      <c r="I1076" s="26">
        <v>1074</v>
      </c>
      <c r="J1076" s="27">
        <v>39.5</v>
      </c>
      <c r="K1076" s="28">
        <f t="shared" si="97"/>
        <v>10.972222222222221</v>
      </c>
      <c r="L1076" s="28">
        <f>K1076-K1075</f>
        <v>1.1666666666666661</v>
      </c>
      <c r="M1076" s="74">
        <f>$C$5*L1076</f>
        <v>336.9916666666665</v>
      </c>
      <c r="N1076" s="74">
        <f>(0.5*$C$9*$C$8*$C$7*K1076^2)*-1</f>
        <v>-35.090869709790702</v>
      </c>
      <c r="O1076" s="74">
        <f>M1076-N1076-C$17</f>
        <v>428.7549063764572</v>
      </c>
      <c r="P1076" s="78">
        <f>O1076*K1076</f>
        <v>4704.3941116305714</v>
      </c>
      <c r="Q1076" s="81" t="str">
        <f>IF(L1076&lt;0,"Braking","Not Braking")</f>
        <v>Not Braking</v>
      </c>
      <c r="R1076" s="46">
        <f>(IF(L1076&gt;0,(O1076*((K1076+K1075)/2)),0)+R1075)</f>
        <v>965460.04281147977</v>
      </c>
      <c r="S1076" s="47">
        <f t="shared" si="98"/>
        <v>0.26818334522541104</v>
      </c>
      <c r="T1076" s="56">
        <f>IF(L1076&lt;0,((O1076*((K1076+K1075)/2))+((N1076*((K1076+K1075)/2))+C$17*((K1076+K1075)/2))),0)</f>
        <v>0</v>
      </c>
      <c r="U1076" s="57">
        <f>IF(L1076&lt;0,((O1076*((K1076+K1075)/2))+((N1076*((K1076+K1075)/2))+C$17*((K1076+K1075)/2))),0)+U1075</f>
        <v>-487707.73497299373</v>
      </c>
      <c r="V1076" s="58">
        <f t="shared" si="99"/>
        <v>-0.13547437082583158</v>
      </c>
      <c r="W1076" s="52">
        <f t="shared" si="102"/>
        <v>-244710.90866873169</v>
      </c>
      <c r="X1076" s="53">
        <f t="shared" si="100"/>
        <v>-6.7975252407981024E-2</v>
      </c>
      <c r="Y1076" s="50">
        <f t="shared" si="101"/>
        <v>25.346559962866849</v>
      </c>
    </row>
    <row r="1077" spans="7:25" x14ac:dyDescent="0.3">
      <c r="G1077" s="39" t="s">
        <v>13</v>
      </c>
      <c r="H1077" s="26">
        <v>52</v>
      </c>
      <c r="I1077" s="26">
        <v>1075</v>
      </c>
      <c r="J1077" s="27">
        <v>44.5</v>
      </c>
      <c r="K1077" s="28">
        <f t="shared" si="97"/>
        <v>12.361111111111111</v>
      </c>
      <c r="L1077" s="28">
        <f>K1077-K1076</f>
        <v>1.3888888888888893</v>
      </c>
      <c r="M1077" s="74">
        <f>$C$5*L1077</f>
        <v>401.18055555555571</v>
      </c>
      <c r="N1077" s="74">
        <f>(0.5*$C$9*$C$8*$C$7*K1077^2)*-1</f>
        <v>-44.536897768186535</v>
      </c>
      <c r="O1077" s="74">
        <f>M1077-N1077-C$17</f>
        <v>502.38982332374223</v>
      </c>
      <c r="P1077" s="78">
        <f>O1077*K1077</f>
        <v>6210.0964271962575</v>
      </c>
      <c r="Q1077" s="81" t="str">
        <f>IF(L1077&lt;0,"Braking","Not Braking")</f>
        <v>Not Braking</v>
      </c>
      <c r="R1077" s="46">
        <f>(IF(L1077&gt;0,(O1077*((K1077+K1076)/2)),0)+R1076)</f>
        <v>971321.25741692341</v>
      </c>
      <c r="S1077" s="47">
        <f t="shared" si="98"/>
        <v>0.26981146039358983</v>
      </c>
      <c r="T1077" s="56">
        <f>IF(L1077&lt;0,((O1077*((K1077+K1076)/2))+((N1077*((K1077+K1076)/2))+C$17*((K1077+K1076)/2))),0)</f>
        <v>0</v>
      </c>
      <c r="U1077" s="57">
        <f>IF(L1077&lt;0,((O1077*((K1077+K1076)/2))+((N1077*((K1077+K1076)/2))+C$17*((K1077+K1076)/2))),0)+U1076</f>
        <v>-487707.73497299373</v>
      </c>
      <c r="V1077" s="58">
        <f t="shared" si="99"/>
        <v>-0.13547437082583158</v>
      </c>
      <c r="W1077" s="52">
        <f t="shared" si="102"/>
        <v>-244710.90866873169</v>
      </c>
      <c r="X1077" s="53">
        <f t="shared" si="100"/>
        <v>-6.7975252407981024E-2</v>
      </c>
      <c r="Y1077" s="50">
        <f t="shared" si="101"/>
        <v>25.193611979573266</v>
      </c>
    </row>
    <row r="1078" spans="7:25" x14ac:dyDescent="0.3">
      <c r="G1078" s="39" t="s">
        <v>13</v>
      </c>
      <c r="H1078" s="26">
        <v>53</v>
      </c>
      <c r="I1078" s="26">
        <v>1076</v>
      </c>
      <c r="J1078" s="27">
        <v>49.3</v>
      </c>
      <c r="K1078" s="28">
        <f t="shared" si="97"/>
        <v>13.694444444444443</v>
      </c>
      <c r="L1078" s="28">
        <f>K1078-K1077</f>
        <v>1.3333333333333321</v>
      </c>
      <c r="M1078" s="74">
        <f>$C$5*L1078</f>
        <v>385.13333333333304</v>
      </c>
      <c r="N1078" s="74">
        <f>(0.5*$C$9*$C$8*$C$7*K1078^2)*-1</f>
        <v>-54.663039846786859</v>
      </c>
      <c r="O1078" s="74">
        <f>M1078-N1078-C$17</f>
        <v>496.46874318011987</v>
      </c>
      <c r="P1078" s="78">
        <f>O1078*K1078</f>
        <v>6798.8636218833071</v>
      </c>
      <c r="Q1078" s="81" t="str">
        <f>IF(L1078&lt;0,"Braking","Not Braking")</f>
        <v>Not Braking</v>
      </c>
      <c r="R1078" s="46">
        <f>(IF(L1078&gt;0,(O1078*((K1078+K1077)/2)),0)+R1077)</f>
        <v>977789.1418766866</v>
      </c>
      <c r="S1078" s="47">
        <f t="shared" si="98"/>
        <v>0.27160809496574628</v>
      </c>
      <c r="T1078" s="56">
        <f>IF(L1078&lt;0,((O1078*((K1078+K1077)/2))+((N1078*((K1078+K1077)/2))+C$17*((K1078+K1077)/2))),0)</f>
        <v>0</v>
      </c>
      <c r="U1078" s="57">
        <f>IF(L1078&lt;0,((O1078*((K1078+K1077)/2))+((N1078*((K1078+K1077)/2))+C$17*((K1078+K1077)/2))),0)+U1077</f>
        <v>-487707.73497299373</v>
      </c>
      <c r="V1078" s="58">
        <f t="shared" si="99"/>
        <v>-0.13547437082583158</v>
      </c>
      <c r="W1078" s="52">
        <f t="shared" si="102"/>
        <v>-244710.90866873169</v>
      </c>
      <c r="X1078" s="53">
        <f t="shared" si="100"/>
        <v>-6.7975252407981024E-2</v>
      </c>
      <c r="Y1078" s="50">
        <f t="shared" si="101"/>
        <v>25.026961150238797</v>
      </c>
    </row>
    <row r="1079" spans="7:25" x14ac:dyDescent="0.3">
      <c r="G1079" s="39" t="s">
        <v>13</v>
      </c>
      <c r="H1079" s="26">
        <v>54</v>
      </c>
      <c r="I1079" s="26">
        <v>1077</v>
      </c>
      <c r="J1079" s="27">
        <v>53.3</v>
      </c>
      <c r="K1079" s="28">
        <f t="shared" si="97"/>
        <v>14.805555555555554</v>
      </c>
      <c r="L1079" s="28">
        <f>K1079-K1078</f>
        <v>1.1111111111111107</v>
      </c>
      <c r="M1079" s="74">
        <f>$C$5*L1079</f>
        <v>320.94444444444434</v>
      </c>
      <c r="N1079" s="74">
        <f>(0.5*$C$9*$C$8*$C$7*K1079^2)*-1</f>
        <v>-63.893158692419355</v>
      </c>
      <c r="O1079" s="74">
        <f>M1079-N1079-C$17</f>
        <v>441.50997313686372</v>
      </c>
      <c r="P1079" s="78">
        <f>O1079*K1079</f>
        <v>6536.8004356096762</v>
      </c>
      <c r="Q1079" s="81" t="str">
        <f>IF(L1079&lt;0,"Braking","Not Braking")</f>
        <v>Not Braking</v>
      </c>
      <c r="R1079" s="46">
        <f>(IF(L1079&gt;0,(O1079*((K1079+K1078)/2)),0)+R1078)</f>
        <v>984080.6589938869</v>
      </c>
      <c r="S1079" s="47">
        <f t="shared" si="98"/>
        <v>0.27335573860941303</v>
      </c>
      <c r="T1079" s="56">
        <f>IF(L1079&lt;0,((O1079*((K1079+K1078)/2))+((N1079*((K1079+K1078)/2))+C$17*((K1079+K1078)/2))),0)</f>
        <v>0</v>
      </c>
      <c r="U1079" s="57">
        <f>IF(L1079&lt;0,((O1079*((K1079+K1078)/2))+((N1079*((K1079+K1078)/2))+C$17*((K1079+K1078)/2))),0)+U1078</f>
        <v>-487707.73497299373</v>
      </c>
      <c r="V1079" s="58">
        <f t="shared" si="99"/>
        <v>-0.13547437082583158</v>
      </c>
      <c r="W1079" s="52">
        <f t="shared" si="102"/>
        <v>-244710.90866873169</v>
      </c>
      <c r="X1079" s="53">
        <f t="shared" si="100"/>
        <v>-6.7975252407981024E-2</v>
      </c>
      <c r="Y1079" s="50">
        <f t="shared" si="101"/>
        <v>24.866956426002861</v>
      </c>
    </row>
    <row r="1080" spans="7:25" x14ac:dyDescent="0.3">
      <c r="G1080" s="39" t="s">
        <v>13</v>
      </c>
      <c r="H1080" s="26">
        <v>55</v>
      </c>
      <c r="I1080" s="26">
        <v>1078</v>
      </c>
      <c r="J1080" s="27">
        <v>56.4</v>
      </c>
      <c r="K1080" s="28">
        <f t="shared" si="97"/>
        <v>15.666666666666666</v>
      </c>
      <c r="L1080" s="28">
        <f>K1080-K1079</f>
        <v>0.86111111111111249</v>
      </c>
      <c r="M1080" s="74">
        <f>$C$5*L1080</f>
        <v>248.73194444444485</v>
      </c>
      <c r="N1080" s="74">
        <f>(0.5*$C$9*$C$8*$C$7*K1080^2)*-1</f>
        <v>-71.541517649130483</v>
      </c>
      <c r="O1080" s="74">
        <f>M1080-N1080-C$17</f>
        <v>376.94583209357535</v>
      </c>
      <c r="P1080" s="78">
        <f>O1080*K1080</f>
        <v>5905.4847027993465</v>
      </c>
      <c r="Q1080" s="81" t="str">
        <f>IF(L1080&lt;0,"Braking","Not Braking")</f>
        <v>Not Braking</v>
      </c>
      <c r="R1080" s="46">
        <f>(IF(L1080&gt;0,(O1080*((K1080+K1079)/2)),0)+R1079)</f>
        <v>989823.84757453483</v>
      </c>
      <c r="S1080" s="47">
        <f t="shared" si="98"/>
        <v>0.27495106877070413</v>
      </c>
      <c r="T1080" s="56">
        <f>IF(L1080&lt;0,((O1080*((K1080+K1079)/2))+((N1080*((K1080+K1079)/2))+C$17*((K1080+K1079)/2))),0)</f>
        <v>0</v>
      </c>
      <c r="U1080" s="57">
        <f>IF(L1080&lt;0,((O1080*((K1080+K1079)/2))+((N1080*((K1080+K1079)/2))+C$17*((K1080+K1079)/2))),0)+U1079</f>
        <v>-487707.73497299373</v>
      </c>
      <c r="V1080" s="58">
        <f t="shared" si="99"/>
        <v>-0.13547437082583158</v>
      </c>
      <c r="W1080" s="52">
        <f t="shared" si="102"/>
        <v>-244710.90866873169</v>
      </c>
      <c r="X1080" s="53">
        <f t="shared" si="100"/>
        <v>-6.7975252407981024E-2</v>
      </c>
      <c r="Y1080" s="50">
        <f t="shared" si="101"/>
        <v>24.722672551118212</v>
      </c>
    </row>
    <row r="1081" spans="7:25" x14ac:dyDescent="0.3">
      <c r="G1081" s="39" t="s">
        <v>13</v>
      </c>
      <c r="H1081" s="26">
        <v>56</v>
      </c>
      <c r="I1081" s="26">
        <v>1079</v>
      </c>
      <c r="J1081" s="27">
        <v>58.9</v>
      </c>
      <c r="K1081" s="28">
        <f t="shared" si="97"/>
        <v>16.361111111111111</v>
      </c>
      <c r="L1081" s="28">
        <f>K1081-K1080</f>
        <v>0.69444444444444464</v>
      </c>
      <c r="M1081" s="74">
        <f>$C$5*L1081</f>
        <v>200.59027777777786</v>
      </c>
      <c r="N1081" s="74">
        <f>(0.5*$C$9*$C$8*$C$7*K1081^2)*-1</f>
        <v>-78.024416667779533</v>
      </c>
      <c r="O1081" s="74">
        <f>M1081-N1081-C$17</f>
        <v>335.28706444555741</v>
      </c>
      <c r="P1081" s="78">
        <f>O1081*K1081</f>
        <v>5485.6689155120366</v>
      </c>
      <c r="Q1081" s="81" t="str">
        <f>IF(L1081&lt;0,"Braking","Not Braking")</f>
        <v>Not Braking</v>
      </c>
      <c r="R1081" s="46">
        <f>(IF(L1081&gt;0,(O1081*((K1081+K1080)/2)),0)+R1080)</f>
        <v>995193.09737044771</v>
      </c>
      <c r="S1081" s="47">
        <f t="shared" si="98"/>
        <v>0.27644252704734656</v>
      </c>
      <c r="T1081" s="56">
        <f>IF(L1081&lt;0,((O1081*((K1081+K1080)/2))+((N1081*((K1081+K1080)/2))+C$17*((K1081+K1080)/2))),0)</f>
        <v>0</v>
      </c>
      <c r="U1081" s="57">
        <f>IF(L1081&lt;0,((O1081*((K1081+K1080)/2))+((N1081*((K1081+K1080)/2))+C$17*((K1081+K1080)/2))),0)+U1080</f>
        <v>-487707.73497299373</v>
      </c>
      <c r="V1081" s="58">
        <f t="shared" si="99"/>
        <v>-0.13547437082583158</v>
      </c>
      <c r="W1081" s="52">
        <f t="shared" si="102"/>
        <v>-244710.90866873169</v>
      </c>
      <c r="X1081" s="53">
        <f t="shared" si="100"/>
        <v>-6.7975252407981024E-2</v>
      </c>
      <c r="Y1081" s="50">
        <f t="shared" si="101"/>
        <v>24.589289185718822</v>
      </c>
    </row>
    <row r="1082" spans="7:25" x14ac:dyDescent="0.3">
      <c r="G1082" s="39" t="s">
        <v>13</v>
      </c>
      <c r="H1082" s="26">
        <v>57</v>
      </c>
      <c r="I1082" s="26">
        <v>1080</v>
      </c>
      <c r="J1082" s="27">
        <v>61.2</v>
      </c>
      <c r="K1082" s="28">
        <f t="shared" si="97"/>
        <v>17</v>
      </c>
      <c r="L1082" s="28">
        <f>K1082-K1081</f>
        <v>0.63888888888888928</v>
      </c>
      <c r="M1082" s="74">
        <f>$C$5*L1082</f>
        <v>184.5430555555557</v>
      </c>
      <c r="N1082" s="74">
        <f>(0.5*$C$9*$C$8*$C$7*K1082^2)*-1</f>
        <v>-84.236979359614494</v>
      </c>
      <c r="O1082" s="74">
        <f>M1082-N1082-C$17</f>
        <v>325.45240491517018</v>
      </c>
      <c r="P1082" s="78">
        <f>O1082*K1082</f>
        <v>5532.6908835578934</v>
      </c>
      <c r="Q1082" s="81" t="str">
        <f>IF(L1082&lt;0,"Braking","Not Braking")</f>
        <v>Not Braking</v>
      </c>
      <c r="R1082" s="46">
        <f>(IF(L1082&gt;0,(O1082*((K1082+K1081)/2)),0)+R1081)</f>
        <v>1000621.8242913244</v>
      </c>
      <c r="S1082" s="47">
        <f t="shared" si="98"/>
        <v>0.27795050674759009</v>
      </c>
      <c r="T1082" s="56">
        <f>IF(L1082&lt;0,((O1082*((K1082+K1081)/2))+((N1082*((K1082+K1081)/2))+C$17*((K1082+K1081)/2))),0)</f>
        <v>0</v>
      </c>
      <c r="U1082" s="57">
        <f>IF(L1082&lt;0,((O1082*((K1082+K1081)/2))+((N1082*((K1082+K1081)/2))+C$17*((K1082+K1081)/2))),0)+U1081</f>
        <v>-487707.73497299373</v>
      </c>
      <c r="V1082" s="58">
        <f t="shared" si="99"/>
        <v>-0.13547437082583158</v>
      </c>
      <c r="W1082" s="52">
        <f t="shared" si="102"/>
        <v>-244710.90866873169</v>
      </c>
      <c r="X1082" s="53">
        <f t="shared" si="100"/>
        <v>-6.7975252407981024E-2</v>
      </c>
      <c r="Y1082" s="50">
        <f t="shared" si="101"/>
        <v>24.455883604382166</v>
      </c>
    </row>
    <row r="1083" spans="7:25" x14ac:dyDescent="0.3">
      <c r="G1083" s="39" t="s">
        <v>13</v>
      </c>
      <c r="H1083" s="26">
        <v>58</v>
      </c>
      <c r="I1083" s="26">
        <v>1081</v>
      </c>
      <c r="J1083" s="27">
        <v>62.6</v>
      </c>
      <c r="K1083" s="28">
        <f t="shared" si="97"/>
        <v>17.388888888888889</v>
      </c>
      <c r="L1083" s="28">
        <f>K1083-K1082</f>
        <v>0.38888888888888928</v>
      </c>
      <c r="M1083" s="74">
        <f>$C$5*L1083</f>
        <v>112.33055555555568</v>
      </c>
      <c r="N1083" s="74">
        <f>(0.5*$C$9*$C$8*$C$7*K1083^2)*-1</f>
        <v>-88.135040271712512</v>
      </c>
      <c r="O1083" s="74">
        <f>M1083-N1083-C$17</f>
        <v>257.1379658272682</v>
      </c>
      <c r="P1083" s="78">
        <f>O1083*K1083</f>
        <v>4471.3435168852748</v>
      </c>
      <c r="Q1083" s="81" t="str">
        <f>IF(L1083&lt;0,"Braking","Not Braking")</f>
        <v>Not Braking</v>
      </c>
      <c r="R1083" s="46">
        <f>(IF(L1083&gt;0,(O1083*((K1083+K1082)/2)),0)+R1082)</f>
        <v>1005043.1687592987</v>
      </c>
      <c r="S1083" s="47">
        <f t="shared" si="98"/>
        <v>0.27917865798869407</v>
      </c>
      <c r="T1083" s="56">
        <f>IF(L1083&lt;0,((O1083*((K1083+K1082)/2))+((N1083*((K1083+K1082)/2))+C$17*((K1083+K1082)/2))),0)</f>
        <v>0</v>
      </c>
      <c r="U1083" s="57">
        <f>IF(L1083&lt;0,((O1083*((K1083+K1082)/2))+((N1083*((K1083+K1082)/2))+C$17*((K1083+K1082)/2))),0)+U1082</f>
        <v>-487707.73497299373</v>
      </c>
      <c r="V1083" s="58">
        <f t="shared" si="99"/>
        <v>-0.13547437082583158</v>
      </c>
      <c r="W1083" s="52">
        <f t="shared" si="102"/>
        <v>-244710.90866873169</v>
      </c>
      <c r="X1083" s="53">
        <f t="shared" si="100"/>
        <v>-6.7975252407981024E-2</v>
      </c>
      <c r="Y1083" s="50">
        <f t="shared" si="101"/>
        <v>24.34829828959699</v>
      </c>
    </row>
    <row r="1084" spans="7:25" x14ac:dyDescent="0.3">
      <c r="G1084" s="39" t="s">
        <v>13</v>
      </c>
      <c r="H1084" s="26">
        <v>59</v>
      </c>
      <c r="I1084" s="26">
        <v>1082</v>
      </c>
      <c r="J1084" s="27">
        <v>63</v>
      </c>
      <c r="K1084" s="28">
        <f t="shared" si="97"/>
        <v>17.5</v>
      </c>
      <c r="L1084" s="28">
        <f>K1084-K1083</f>
        <v>0.11111111111111072</v>
      </c>
      <c r="M1084" s="74">
        <f>$C$5*L1084</f>
        <v>32.094444444444335</v>
      </c>
      <c r="N1084" s="74">
        <f>(0.5*$C$9*$C$8*$C$7*K1084^2)*-1</f>
        <v>-89.264965151840613</v>
      </c>
      <c r="O1084" s="74">
        <f>M1084-N1084-C$17</f>
        <v>178.03177959628496</v>
      </c>
      <c r="P1084" s="78">
        <f>O1084*K1084</f>
        <v>3115.5561429349868</v>
      </c>
      <c r="Q1084" s="81" t="str">
        <f>IF(L1084&lt;0,"Braking","Not Braking")</f>
        <v>Not Braking</v>
      </c>
      <c r="R1084" s="46">
        <f>(IF(L1084&gt;0,(O1084*((K1084+K1083)/2)),0)+R1083)</f>
        <v>1008148.8342478117</v>
      </c>
      <c r="S1084" s="47">
        <f t="shared" si="98"/>
        <v>0.28004134284661436</v>
      </c>
      <c r="T1084" s="56">
        <f>IF(L1084&lt;0,((O1084*((K1084+K1083)/2))+((N1084*((K1084+K1083)/2))+C$17*((K1084+K1083)/2))),0)</f>
        <v>0</v>
      </c>
      <c r="U1084" s="57">
        <f>IF(L1084&lt;0,((O1084*((K1084+K1083)/2))+((N1084*((K1084+K1083)/2))+C$17*((K1084+K1083)/2))),0)+U1083</f>
        <v>-487707.73497299373</v>
      </c>
      <c r="V1084" s="58">
        <f t="shared" si="99"/>
        <v>-0.13547437082583158</v>
      </c>
      <c r="W1084" s="52">
        <f t="shared" si="102"/>
        <v>-244710.90866873169</v>
      </c>
      <c r="X1084" s="53">
        <f t="shared" si="100"/>
        <v>-6.7975252407981024E-2</v>
      </c>
      <c r="Y1084" s="50">
        <f t="shared" si="101"/>
        <v>24.273291835060498</v>
      </c>
    </row>
    <row r="1085" spans="7:25" x14ac:dyDescent="0.3">
      <c r="G1085" s="39" t="s">
        <v>13</v>
      </c>
      <c r="H1085" s="26">
        <v>60</v>
      </c>
      <c r="I1085" s="26">
        <v>1083</v>
      </c>
      <c r="J1085" s="27">
        <v>62.5</v>
      </c>
      <c r="K1085" s="28">
        <f t="shared" si="97"/>
        <v>17.361111111111111</v>
      </c>
      <c r="L1085" s="28">
        <f>K1085-K1084</f>
        <v>-0.13888888888888928</v>
      </c>
      <c r="M1085" s="74">
        <f>$C$5*L1085</f>
        <v>-40.118055555555671</v>
      </c>
      <c r="N1085" s="74">
        <f>(0.5*$C$9*$C$8*$C$7*K1085^2)*-1</f>
        <v>-87.853683578830285</v>
      </c>
      <c r="O1085" s="74">
        <f>M1085-N1085-C$17</f>
        <v>104.40799802327462</v>
      </c>
      <c r="P1085" s="78">
        <f>O1085*K1085</f>
        <v>1812.6388545707398</v>
      </c>
      <c r="Q1085" s="81" t="str">
        <f>IF(L1085&lt;0,"Braking","Not Braking")</f>
        <v>Braking</v>
      </c>
      <c r="R1085" s="46">
        <f>(IF(L1085&gt;0,(O1085*((K1085+K1084)/2)),0)+R1084)</f>
        <v>1008148.8342478117</v>
      </c>
      <c r="S1085" s="47">
        <f t="shared" si="98"/>
        <v>0.28004134284661436</v>
      </c>
      <c r="T1085" s="56">
        <f>IF(L1085&lt;0,((O1085*((K1085+K1084)/2))+((N1085*((K1085+K1084)/2))+C$17*((K1085+K1084)/2))),0)</f>
        <v>-699.27999614197734</v>
      </c>
      <c r="U1085" s="57">
        <f>IF(L1085&lt;0,((O1085*((K1085+K1084)/2))+((N1085*((K1085+K1084)/2))+C$17*((K1085+K1084)/2))),0)+U1084</f>
        <v>-488407.01496913569</v>
      </c>
      <c r="V1085" s="58">
        <f t="shared" si="99"/>
        <v>-0.13566861526920435</v>
      </c>
      <c r="W1085" s="52">
        <f t="shared" si="102"/>
        <v>-245061.77750061365</v>
      </c>
      <c r="X1085" s="53">
        <f t="shared" si="100"/>
        <v>-6.8072715972392686E-2</v>
      </c>
      <c r="Y1085" s="50">
        <f t="shared" si="101"/>
        <v>24.308095112112717</v>
      </c>
    </row>
    <row r="1086" spans="7:25" x14ac:dyDescent="0.3">
      <c r="G1086" s="39" t="s">
        <v>13</v>
      </c>
      <c r="H1086" s="26">
        <v>61</v>
      </c>
      <c r="I1086" s="26">
        <v>1084</v>
      </c>
      <c r="J1086" s="27">
        <v>60.9</v>
      </c>
      <c r="K1086" s="28">
        <f t="shared" si="97"/>
        <v>16.916666666666664</v>
      </c>
      <c r="L1086" s="28">
        <f>K1086-K1085</f>
        <v>-0.44444444444444642</v>
      </c>
      <c r="M1086" s="74">
        <f>$C$5*L1086</f>
        <v>-128.37777777777836</v>
      </c>
      <c r="N1086" s="74">
        <f>(0.5*$C$9*$C$8*$C$7*K1086^2)*-1</f>
        <v>-83.413150769664369</v>
      </c>
      <c r="O1086" s="74">
        <f>M1086-N1086-C$17</f>
        <v>11.707742991886015</v>
      </c>
      <c r="P1086" s="78">
        <f>O1086*K1086</f>
        <v>198.0559856127384</v>
      </c>
      <c r="Q1086" s="81" t="str">
        <f>IF(L1086&lt;0,"Braking","Not Braking")</f>
        <v>Braking</v>
      </c>
      <c r="R1086" s="46">
        <f>(IF(L1086&gt;0,(O1086*((K1086+K1085)/2)),0)+R1085)</f>
        <v>1008148.8342478117</v>
      </c>
      <c r="S1086" s="47">
        <f t="shared" si="98"/>
        <v>0.28004134284661436</v>
      </c>
      <c r="T1086" s="56">
        <f>IF(L1086&lt;0,((O1086*((K1086+K1085)/2))+((N1086*((K1086+K1085)/2))+C$17*((K1086+K1085)/2))),0)</f>
        <v>-2200.2524691358121</v>
      </c>
      <c r="U1086" s="57">
        <f>IF(L1086&lt;0,((O1086*((K1086+K1085)/2))+((N1086*((K1086+K1085)/2))+C$17*((K1086+K1085)/2))),0)+U1085</f>
        <v>-490607.26743827149</v>
      </c>
      <c r="V1086" s="58">
        <f t="shared" si="99"/>
        <v>-0.13627979651063096</v>
      </c>
      <c r="W1086" s="52">
        <f t="shared" si="102"/>
        <v>-246165.77020446662</v>
      </c>
      <c r="X1086" s="53">
        <f t="shared" si="100"/>
        <v>-6.8379380612351839E-2</v>
      </c>
      <c r="Y1086" s="50">
        <f t="shared" si="101"/>
        <v>24.417602028785062</v>
      </c>
    </row>
    <row r="1087" spans="7:25" x14ac:dyDescent="0.3">
      <c r="G1087" s="39" t="s">
        <v>13</v>
      </c>
      <c r="H1087" s="26">
        <v>62</v>
      </c>
      <c r="I1087" s="26">
        <v>1085</v>
      </c>
      <c r="J1087" s="27">
        <v>59.3</v>
      </c>
      <c r="K1087" s="28">
        <f t="shared" si="97"/>
        <v>16.472222222222221</v>
      </c>
      <c r="L1087" s="28">
        <f>K1087-K1086</f>
        <v>-0.44444444444444287</v>
      </c>
      <c r="M1087" s="74">
        <f>$C$5*L1087</f>
        <v>-128.37777777777734</v>
      </c>
      <c r="N1087" s="74">
        <f>(0.5*$C$9*$C$8*$C$7*K1087^2)*-1</f>
        <v>-79.087769540638945</v>
      </c>
      <c r="O1087" s="74">
        <f>M1087-N1087-C$17</f>
        <v>7.3823617628616134</v>
      </c>
      <c r="P1087" s="78">
        <f>O1087*K1087</f>
        <v>121.60390348269269</v>
      </c>
      <c r="Q1087" s="81" t="str">
        <f>IF(L1087&lt;0,"Braking","Not Braking")</f>
        <v>Braking</v>
      </c>
      <c r="R1087" s="46">
        <f>(IF(L1087&gt;0,(O1087*((K1087+K1086)/2)),0)+R1086)</f>
        <v>1008148.8342478117</v>
      </c>
      <c r="S1087" s="47">
        <f t="shared" si="98"/>
        <v>0.28004134284661436</v>
      </c>
      <c r="T1087" s="56">
        <f>IF(L1087&lt;0,((O1087*((K1087+K1086)/2))+((N1087*((K1087+K1086)/2))+C$17*((K1087+K1086)/2))),0)</f>
        <v>-2143.1956790123381</v>
      </c>
      <c r="U1087" s="57">
        <f>IF(L1087&lt;0,((O1087*((K1087+K1086)/2))+((N1087*((K1087+K1086)/2))+C$17*((K1087+K1086)/2))),0)+U1086</f>
        <v>-492750.46311728383</v>
      </c>
      <c r="V1087" s="58">
        <f t="shared" si="99"/>
        <v>-0.13687512864368995</v>
      </c>
      <c r="W1087" s="52">
        <f t="shared" si="102"/>
        <v>-247241.13424825208</v>
      </c>
      <c r="X1087" s="53">
        <f t="shared" si="100"/>
        <v>-6.8678092846736691E-2</v>
      </c>
      <c r="Y1087" s="50">
        <f t="shared" si="101"/>
        <v>24.524269219903506</v>
      </c>
    </row>
    <row r="1088" spans="7:25" x14ac:dyDescent="0.3">
      <c r="G1088" s="39" t="s">
        <v>13</v>
      </c>
      <c r="H1088" s="26">
        <v>63</v>
      </c>
      <c r="I1088" s="26">
        <v>1086</v>
      </c>
      <c r="J1088" s="27">
        <v>58.6</v>
      </c>
      <c r="K1088" s="28">
        <f t="shared" si="97"/>
        <v>16.277777777777779</v>
      </c>
      <c r="L1088" s="28">
        <f>K1088-K1087</f>
        <v>-0.19444444444444287</v>
      </c>
      <c r="M1088" s="74">
        <f>$C$5*L1088</f>
        <v>-56.165277777777327</v>
      </c>
      <c r="N1088" s="74">
        <f>(0.5*$C$9*$C$8*$C$7*K1088^2)*-1</f>
        <v>-77.231625027164171</v>
      </c>
      <c r="O1088" s="74">
        <f>M1088-N1088-C$17</f>
        <v>77.738717249386852</v>
      </c>
      <c r="P1088" s="78">
        <f>O1088*K1088</f>
        <v>1265.4135641150194</v>
      </c>
      <c r="Q1088" s="81" t="str">
        <f>IF(L1088&lt;0,"Braking","Not Braking")</f>
        <v>Braking</v>
      </c>
      <c r="R1088" s="46">
        <f>(IF(L1088&gt;0,(O1088*((K1088+K1087)/2)),0)+R1087)</f>
        <v>1008148.8342478117</v>
      </c>
      <c r="S1088" s="47">
        <f t="shared" si="98"/>
        <v>0.28004134284661436</v>
      </c>
      <c r="T1088" s="56">
        <f>IF(L1088&lt;0,((O1088*((K1088+K1087)/2))+((N1088*((K1088+K1087)/2))+C$17*((K1088+K1087)/2))),0)</f>
        <v>-919.70642361110367</v>
      </c>
      <c r="U1088" s="57">
        <f>IF(L1088&lt;0,((O1088*((K1088+K1087)/2))+((N1088*((K1088+K1087)/2))+C$17*((K1088+K1087)/2))),0)+U1087</f>
        <v>-493670.16954089492</v>
      </c>
      <c r="V1088" s="58">
        <f t="shared" si="99"/>
        <v>-0.1371306026502486</v>
      </c>
      <c r="W1088" s="52">
        <f t="shared" si="102"/>
        <v>-247702.60364578545</v>
      </c>
      <c r="X1088" s="53">
        <f t="shared" si="100"/>
        <v>-6.8806278790495959E-2</v>
      </c>
      <c r="Y1088" s="50">
        <f t="shared" si="101"/>
        <v>24.570043155443258</v>
      </c>
    </row>
    <row r="1089" spans="7:25" x14ac:dyDescent="0.3">
      <c r="G1089" s="39" t="s">
        <v>13</v>
      </c>
      <c r="H1089" s="26">
        <v>64</v>
      </c>
      <c r="I1089" s="26">
        <v>1087</v>
      </c>
      <c r="J1089" s="27">
        <v>58.6</v>
      </c>
      <c r="K1089" s="28">
        <f t="shared" si="97"/>
        <v>16.277777777777779</v>
      </c>
      <c r="L1089" s="28">
        <f>K1089-K1088</f>
        <v>0</v>
      </c>
      <c r="M1089" s="74">
        <f>$C$5*L1089</f>
        <v>0</v>
      </c>
      <c r="N1089" s="74">
        <f>(0.5*$C$9*$C$8*$C$7*K1089^2)*-1</f>
        <v>-77.231625027164171</v>
      </c>
      <c r="O1089" s="74">
        <f>M1089-N1089-C$17</f>
        <v>133.90399502716417</v>
      </c>
      <c r="P1089" s="78">
        <f>O1089*K1089</f>
        <v>2179.659474608839</v>
      </c>
      <c r="Q1089" s="81" t="str">
        <f>IF(L1089&lt;0,"Braking","Not Braking")</f>
        <v>Not Braking</v>
      </c>
      <c r="R1089" s="46">
        <f>(IF(L1089&gt;0,(O1089*((K1089+K1088)/2)),0)+R1088)</f>
        <v>1008148.8342478117</v>
      </c>
      <c r="S1089" s="47">
        <f t="shared" si="98"/>
        <v>0.28004134284661436</v>
      </c>
      <c r="T1089" s="56">
        <f>IF(L1089&lt;0,((O1089*((K1089+K1088)/2))+((N1089*((K1089+K1088)/2))+C$17*((K1089+K1088)/2))),0)</f>
        <v>0</v>
      </c>
      <c r="U1089" s="57">
        <f>IF(L1089&lt;0,((O1089*((K1089+K1088)/2))+((N1089*((K1089+K1088)/2))+C$17*((K1089+K1088)/2))),0)+U1088</f>
        <v>-493670.16954089492</v>
      </c>
      <c r="V1089" s="58">
        <f t="shared" si="99"/>
        <v>-0.1371306026502486</v>
      </c>
      <c r="W1089" s="52">
        <f t="shared" si="102"/>
        <v>-247702.60364578545</v>
      </c>
      <c r="X1089" s="53">
        <f t="shared" si="100"/>
        <v>-6.8806278790495959E-2</v>
      </c>
      <c r="Y1089" s="50">
        <f t="shared" si="101"/>
        <v>24.570043155443258</v>
      </c>
    </row>
    <row r="1090" spans="7:25" x14ac:dyDescent="0.3">
      <c r="G1090" s="39" t="s">
        <v>13</v>
      </c>
      <c r="H1090" s="26">
        <v>65</v>
      </c>
      <c r="I1090" s="26">
        <v>1088</v>
      </c>
      <c r="J1090" s="27">
        <v>58.7</v>
      </c>
      <c r="K1090" s="28">
        <f t="shared" si="97"/>
        <v>16.305555555555557</v>
      </c>
      <c r="L1090" s="28">
        <f>K1090-K1089</f>
        <v>2.7777777777778567E-2</v>
      </c>
      <c r="M1090" s="74">
        <f>$C$5*L1090</f>
        <v>8.0236111111113395</v>
      </c>
      <c r="N1090" s="74">
        <f>(0.5*$C$9*$C$8*$C$7*K1090^2)*-1</f>
        <v>-77.495439096509386</v>
      </c>
      <c r="O1090" s="74">
        <f>M1090-N1090-C$17</f>
        <v>142.19142020762072</v>
      </c>
      <c r="P1090" s="78">
        <f>O1090*K1090</f>
        <v>2318.5101017187048</v>
      </c>
      <c r="Q1090" s="81" t="str">
        <f>IF(L1090&lt;0,"Braking","Not Braking")</f>
        <v>Not Braking</v>
      </c>
      <c r="R1090" s="46">
        <f>(IF(L1090&gt;0,(O1090*((K1090+K1089)/2)),0)+R1089)</f>
        <v>1010465.3694686942</v>
      </c>
      <c r="S1090" s="47">
        <f t="shared" si="98"/>
        <v>0.28068482485241508</v>
      </c>
      <c r="T1090" s="56">
        <f>IF(L1090&lt;0,((O1090*((K1090+K1089)/2))+((N1090*((K1090+K1089)/2))+C$17*((K1090+K1089)/2))),0)</f>
        <v>0</v>
      </c>
      <c r="U1090" s="57">
        <f>IF(L1090&lt;0,((O1090*((K1090+K1089)/2))+((N1090*((K1090+K1089)/2))+C$17*((K1090+K1089)/2))),0)+U1089</f>
        <v>-493670.16954089492</v>
      </c>
      <c r="V1090" s="58">
        <f t="shared" si="99"/>
        <v>-0.1371306026502486</v>
      </c>
      <c r="W1090" s="52">
        <f t="shared" si="102"/>
        <v>-247702.60364578545</v>
      </c>
      <c r="X1090" s="53">
        <f t="shared" si="100"/>
        <v>-6.8806278790495959E-2</v>
      </c>
      <c r="Y1090" s="50">
        <f t="shared" si="101"/>
        <v>24.513715277152766</v>
      </c>
    </row>
    <row r="1091" spans="7:25" x14ac:dyDescent="0.3">
      <c r="G1091" s="39" t="s">
        <v>13</v>
      </c>
      <c r="H1091" s="26">
        <v>66</v>
      </c>
      <c r="I1091" s="26">
        <v>1089</v>
      </c>
      <c r="J1091" s="27">
        <v>58.8</v>
      </c>
      <c r="K1091" s="28">
        <f t="shared" ref="K1091:K1154" si="103">J1091/3.6</f>
        <v>16.333333333333332</v>
      </c>
      <c r="L1091" s="28">
        <f>K1091-K1090</f>
        <v>2.7777777777775015E-2</v>
      </c>
      <c r="M1091" s="74">
        <f>$C$5*L1091</f>
        <v>8.0236111111103128</v>
      </c>
      <c r="N1091" s="74">
        <f>(0.5*$C$9*$C$8*$C$7*K1091^2)*-1</f>
        <v>-77.759702976714465</v>
      </c>
      <c r="O1091" s="74">
        <f>M1091-N1091-C$17</f>
        <v>142.45568408782478</v>
      </c>
      <c r="P1091" s="78">
        <f>O1091*K1091</f>
        <v>2326.7761734344713</v>
      </c>
      <c r="Q1091" s="81" t="str">
        <f>IF(L1091&lt;0,"Braking","Not Braking")</f>
        <v>Not Braking</v>
      </c>
      <c r="R1091" s="46">
        <f>(IF(L1091&gt;0,(O1091*((K1091+K1090)/2)),0)+R1090)</f>
        <v>1012790.1670909608</v>
      </c>
      <c r="S1091" s="47">
        <f t="shared" ref="S1091:S1154" si="104">R1091/3600000</f>
        <v>0.28133060196971132</v>
      </c>
      <c r="T1091" s="56">
        <f>IF(L1091&lt;0,((O1091*((K1091+K1090)/2))+((N1091*((K1091+K1090)/2))+C$17*((K1091+K1090)/2))),0)</f>
        <v>0</v>
      </c>
      <c r="U1091" s="57">
        <f>IF(L1091&lt;0,((O1091*((K1091+K1090)/2))+((N1091*((K1091+K1090)/2))+C$17*((K1091+K1090)/2))),0)+U1090</f>
        <v>-493670.16954089492</v>
      </c>
      <c r="V1091" s="58">
        <f t="shared" ref="V1091:V1154" si="105">U1091/3600000</f>
        <v>-0.1371306026502486</v>
      </c>
      <c r="W1091" s="52">
        <f t="shared" si="102"/>
        <v>-247702.60364578545</v>
      </c>
      <c r="X1091" s="53">
        <f t="shared" ref="X1091:X1154" si="106">W1091/3600000</f>
        <v>-6.8806278790495959E-2</v>
      </c>
      <c r="Y1091" s="50">
        <f t="shared" si="101"/>
        <v>24.457445549383852</v>
      </c>
    </row>
    <row r="1092" spans="7:25" x14ac:dyDescent="0.3">
      <c r="G1092" s="39" t="s">
        <v>13</v>
      </c>
      <c r="H1092" s="26">
        <v>67</v>
      </c>
      <c r="I1092" s="26">
        <v>1090</v>
      </c>
      <c r="J1092" s="27">
        <v>58.8</v>
      </c>
      <c r="K1092" s="28">
        <f t="shared" si="103"/>
        <v>16.333333333333332</v>
      </c>
      <c r="L1092" s="28">
        <f>K1092-K1091</f>
        <v>0</v>
      </c>
      <c r="M1092" s="74">
        <f>$C$5*L1092</f>
        <v>0</v>
      </c>
      <c r="N1092" s="74">
        <f>(0.5*$C$9*$C$8*$C$7*K1092^2)*-1</f>
        <v>-77.759702976714465</v>
      </c>
      <c r="O1092" s="74">
        <f>M1092-N1092-C$17</f>
        <v>134.43207297671447</v>
      </c>
      <c r="P1092" s="78">
        <f>O1092*K1092</f>
        <v>2195.7238586196695</v>
      </c>
      <c r="Q1092" s="81" t="str">
        <f>IF(L1092&lt;0,"Braking","Not Braking")</f>
        <v>Not Braking</v>
      </c>
      <c r="R1092" s="46">
        <f>(IF(L1092&gt;0,(O1092*((K1092+K1091)/2)),0)+R1091)</f>
        <v>1012790.1670909608</v>
      </c>
      <c r="S1092" s="47">
        <f t="shared" si="104"/>
        <v>0.28133060196971132</v>
      </c>
      <c r="T1092" s="56">
        <f>IF(L1092&lt;0,((O1092*((K1092+K1091)/2))+((N1092*((K1092+K1091)/2))+C$17*((K1092+K1091)/2))),0)</f>
        <v>0</v>
      </c>
      <c r="U1092" s="57">
        <f>IF(L1092&lt;0,((O1092*((K1092+K1091)/2))+((N1092*((K1092+K1091)/2))+C$17*((K1092+K1091)/2))),0)+U1091</f>
        <v>-493670.16954089492</v>
      </c>
      <c r="V1092" s="58">
        <f t="shared" si="105"/>
        <v>-0.1371306026502486</v>
      </c>
      <c r="W1092" s="52">
        <f t="shared" si="102"/>
        <v>-247702.60364578545</v>
      </c>
      <c r="X1092" s="53">
        <f t="shared" si="106"/>
        <v>-6.8806278790495959E-2</v>
      </c>
      <c r="Y1092" s="50">
        <f t="shared" si="101"/>
        <v>24.457445549383852</v>
      </c>
    </row>
    <row r="1093" spans="7:25" x14ac:dyDescent="0.3">
      <c r="G1093" s="39" t="s">
        <v>13</v>
      </c>
      <c r="H1093" s="26">
        <v>68</v>
      </c>
      <c r="I1093" s="26">
        <v>1091</v>
      </c>
      <c r="J1093" s="27">
        <v>58.8</v>
      </c>
      <c r="K1093" s="28">
        <f t="shared" si="103"/>
        <v>16.333333333333332</v>
      </c>
      <c r="L1093" s="28">
        <f>K1093-K1092</f>
        <v>0</v>
      </c>
      <c r="M1093" s="74">
        <f>$C$5*L1093</f>
        <v>0</v>
      </c>
      <c r="N1093" s="74">
        <f>(0.5*$C$9*$C$8*$C$7*K1093^2)*-1</f>
        <v>-77.759702976714465</v>
      </c>
      <c r="O1093" s="74">
        <f>M1093-N1093-C$17</f>
        <v>134.43207297671447</v>
      </c>
      <c r="P1093" s="78">
        <f>O1093*K1093</f>
        <v>2195.7238586196695</v>
      </c>
      <c r="Q1093" s="81" t="str">
        <f>IF(L1093&lt;0,"Braking","Not Braking")</f>
        <v>Not Braking</v>
      </c>
      <c r="R1093" s="46">
        <f>(IF(L1093&gt;0,(O1093*((K1093+K1092)/2)),0)+R1092)</f>
        <v>1012790.1670909608</v>
      </c>
      <c r="S1093" s="47">
        <f t="shared" si="104"/>
        <v>0.28133060196971132</v>
      </c>
      <c r="T1093" s="56">
        <f>IF(L1093&lt;0,((O1093*((K1093+K1092)/2))+((N1093*((K1093+K1092)/2))+C$17*((K1093+K1092)/2))),0)</f>
        <v>0</v>
      </c>
      <c r="U1093" s="57">
        <f>IF(L1093&lt;0,((O1093*((K1093+K1092)/2))+((N1093*((K1093+K1092)/2))+C$17*((K1093+K1092)/2))),0)+U1092</f>
        <v>-493670.16954089492</v>
      </c>
      <c r="V1093" s="58">
        <f t="shared" si="105"/>
        <v>-0.1371306026502486</v>
      </c>
      <c r="W1093" s="52">
        <f t="shared" si="102"/>
        <v>-247702.60364578545</v>
      </c>
      <c r="X1093" s="53">
        <f t="shared" si="106"/>
        <v>-6.8806278790495959E-2</v>
      </c>
      <c r="Y1093" s="50">
        <f t="shared" si="101"/>
        <v>24.457445549383852</v>
      </c>
    </row>
    <row r="1094" spans="7:25" x14ac:dyDescent="0.3">
      <c r="G1094" s="39" t="s">
        <v>13</v>
      </c>
      <c r="H1094" s="26">
        <v>69</v>
      </c>
      <c r="I1094" s="26">
        <v>1092</v>
      </c>
      <c r="J1094" s="27">
        <v>59.1</v>
      </c>
      <c r="K1094" s="28">
        <f t="shared" si="103"/>
        <v>16.416666666666668</v>
      </c>
      <c r="L1094" s="28">
        <f>K1094-K1093</f>
        <v>8.3333333333335702E-2</v>
      </c>
      <c r="M1094" s="74">
        <f>$C$5*L1094</f>
        <v>24.070833333334019</v>
      </c>
      <c r="N1094" s="74">
        <f>(0.5*$C$9*$C$8*$C$7*K1094^2)*-1</f>
        <v>-78.5551934824894</v>
      </c>
      <c r="O1094" s="74">
        <f>M1094-N1094-C$17</f>
        <v>159.29839681582342</v>
      </c>
      <c r="P1094" s="78">
        <f>O1094*K1094</f>
        <v>2615.148681059768</v>
      </c>
      <c r="Q1094" s="81" t="str">
        <f>IF(L1094&lt;0,"Braking","Not Braking")</f>
        <v>Not Braking</v>
      </c>
      <c r="R1094" s="46">
        <f>(IF(L1094&gt;0,(O1094*((K1094+K1093)/2)),0)+R1093)</f>
        <v>1015398.6783388199</v>
      </c>
      <c r="S1094" s="47">
        <f t="shared" si="104"/>
        <v>0.28205518842744998</v>
      </c>
      <c r="T1094" s="56">
        <f>IF(L1094&lt;0,((O1094*((K1094+K1093)/2))+((N1094*((K1094+K1093)/2))+C$17*((K1094+K1093)/2))),0)</f>
        <v>0</v>
      </c>
      <c r="U1094" s="57">
        <f>IF(L1094&lt;0,((O1094*((K1094+K1093)/2))+((N1094*((K1094+K1093)/2))+C$17*((K1094+K1093)/2))),0)+U1093</f>
        <v>-493670.16954089492</v>
      </c>
      <c r="V1094" s="58">
        <f t="shared" si="105"/>
        <v>-0.1371306026502486</v>
      </c>
      <c r="W1094" s="52">
        <f t="shared" si="102"/>
        <v>-247702.60364578545</v>
      </c>
      <c r="X1094" s="53">
        <f t="shared" si="106"/>
        <v>-6.8806278790495959E-2</v>
      </c>
      <c r="Y1094" s="50">
        <f t="shared" si="101"/>
        <v>24.394615526880926</v>
      </c>
    </row>
    <row r="1095" spans="7:25" x14ac:dyDescent="0.3">
      <c r="G1095" s="39" t="s">
        <v>13</v>
      </c>
      <c r="H1095" s="26">
        <v>70</v>
      </c>
      <c r="I1095" s="26">
        <v>1093</v>
      </c>
      <c r="J1095" s="27">
        <v>60.1</v>
      </c>
      <c r="K1095" s="28">
        <f t="shared" si="103"/>
        <v>16.694444444444443</v>
      </c>
      <c r="L1095" s="28">
        <f>K1095-K1094</f>
        <v>0.27777777777777501</v>
      </c>
      <c r="M1095" s="74">
        <f>$C$5*L1095</f>
        <v>80.236111111110318</v>
      </c>
      <c r="N1095" s="74">
        <f>(0.5*$C$9*$C$8*$C$7*K1095^2)*-1</f>
        <v>-81.236066207634096</v>
      </c>
      <c r="O1095" s="74">
        <f>M1095-N1095-C$17</f>
        <v>218.1445473187444</v>
      </c>
      <c r="P1095" s="78">
        <f>O1095*K1095</f>
        <v>3641.8020260712606</v>
      </c>
      <c r="Q1095" s="81" t="str">
        <f>IF(L1095&lt;0,"Braking","Not Braking")</f>
        <v>Not Braking</v>
      </c>
      <c r="R1095" s="46">
        <f>(IF(L1095&gt;0,(O1095*((K1095+K1094)/2)),0)+R1094)</f>
        <v>1019010.1825110968</v>
      </c>
      <c r="S1095" s="47">
        <f t="shared" si="104"/>
        <v>0.28305838403086026</v>
      </c>
      <c r="T1095" s="56">
        <f>IF(L1095&lt;0,((O1095*((K1095+K1094)/2))+((N1095*((K1095+K1094)/2))+C$17*((K1095+K1094)/2))),0)</f>
        <v>0</v>
      </c>
      <c r="U1095" s="57">
        <f>IF(L1095&lt;0,((O1095*((K1095+K1094)/2))+((N1095*((K1095+K1094)/2))+C$17*((K1095+K1094)/2))),0)+U1094</f>
        <v>-493670.16954089492</v>
      </c>
      <c r="V1095" s="58">
        <f t="shared" si="105"/>
        <v>-0.1371306026502486</v>
      </c>
      <c r="W1095" s="52">
        <f t="shared" si="102"/>
        <v>-247702.60364578545</v>
      </c>
      <c r="X1095" s="53">
        <f t="shared" si="106"/>
        <v>-6.8806278790495959E-2</v>
      </c>
      <c r="Y1095" s="50">
        <f t="shared" si="101"/>
        <v>24.308157847391087</v>
      </c>
    </row>
    <row r="1096" spans="7:25" x14ac:dyDescent="0.3">
      <c r="G1096" s="39" t="s">
        <v>13</v>
      </c>
      <c r="H1096" s="26">
        <v>71</v>
      </c>
      <c r="I1096" s="26">
        <v>1094</v>
      </c>
      <c r="J1096" s="27">
        <v>61.7</v>
      </c>
      <c r="K1096" s="28">
        <f t="shared" si="103"/>
        <v>17.138888888888889</v>
      </c>
      <c r="L1096" s="28">
        <f>K1096-K1095</f>
        <v>0.44444444444444642</v>
      </c>
      <c r="M1096" s="74">
        <f>$C$5*L1096</f>
        <v>128.37777777777836</v>
      </c>
      <c r="N1096" s="74">
        <f>(0.5*$C$9*$C$8*$C$7*K1096^2)*-1</f>
        <v>-85.619023226729794</v>
      </c>
      <c r="O1096" s="74">
        <f>M1096-N1096-C$17</f>
        <v>270.66917100450814</v>
      </c>
      <c r="P1096" s="78">
        <f>O1096*K1096</f>
        <v>4638.9688474939312</v>
      </c>
      <c r="Q1096" s="81" t="str">
        <f>IF(L1096&lt;0,"Braking","Not Braking")</f>
        <v>Not Braking</v>
      </c>
      <c r="R1096" s="46">
        <f>(IF(L1096&gt;0,(O1096*((K1096+K1095)/2)),0)+R1095)</f>
        <v>1023589.0026539231</v>
      </c>
      <c r="S1096" s="47">
        <f t="shared" si="104"/>
        <v>0.28433027851497866</v>
      </c>
      <c r="T1096" s="56">
        <f>IF(L1096&lt;0,((O1096*((K1096+K1095)/2))+((N1096*((K1096+K1095)/2))+C$17*((K1096+K1095)/2))),0)</f>
        <v>0</v>
      </c>
      <c r="U1096" s="57">
        <f>IF(L1096&lt;0,((O1096*((K1096+K1095)/2))+((N1096*((K1096+K1095)/2))+C$17*((K1096+K1095)/2))),0)+U1095</f>
        <v>-493670.16954089492</v>
      </c>
      <c r="V1096" s="58">
        <f t="shared" si="105"/>
        <v>-0.1371306026502486</v>
      </c>
      <c r="W1096" s="52">
        <f t="shared" si="102"/>
        <v>-247702.60364578545</v>
      </c>
      <c r="X1096" s="53">
        <f t="shared" si="106"/>
        <v>-6.8806278790495959E-2</v>
      </c>
      <c r="Y1096" s="50">
        <f t="shared" si="101"/>
        <v>24.199420177781455</v>
      </c>
    </row>
    <row r="1097" spans="7:25" x14ac:dyDescent="0.3">
      <c r="G1097" s="39" t="s">
        <v>13</v>
      </c>
      <c r="H1097" s="26">
        <v>72</v>
      </c>
      <c r="I1097" s="26">
        <v>1095</v>
      </c>
      <c r="J1097" s="27">
        <v>63</v>
      </c>
      <c r="K1097" s="28">
        <f t="shared" si="103"/>
        <v>17.5</v>
      </c>
      <c r="L1097" s="28">
        <f>K1097-K1096</f>
        <v>0.36111111111111072</v>
      </c>
      <c r="M1097" s="74">
        <f>$C$5*L1097</f>
        <v>104.30694444444434</v>
      </c>
      <c r="N1097" s="74">
        <f>(0.5*$C$9*$C$8*$C$7*K1097^2)*-1</f>
        <v>-89.264965151840613</v>
      </c>
      <c r="O1097" s="74">
        <f>M1097-N1097-C$17</f>
        <v>250.24427959628497</v>
      </c>
      <c r="P1097" s="78">
        <f>O1097*K1097</f>
        <v>4379.2748929349873</v>
      </c>
      <c r="Q1097" s="81" t="str">
        <f>IF(L1097&lt;0,"Braking","Not Braking")</f>
        <v>Not Braking</v>
      </c>
      <c r="R1097" s="46">
        <f>(IF(L1097&gt;0,(O1097*((K1097+K1096)/2)),0)+R1096)</f>
        <v>1027923.094551931</v>
      </c>
      <c r="S1097" s="47">
        <f t="shared" si="104"/>
        <v>0.28553419293109195</v>
      </c>
      <c r="T1097" s="56">
        <f>IF(L1097&lt;0,((O1097*((K1097+K1096)/2))+((N1097*((K1097+K1096)/2))+C$17*((K1097+K1096)/2))),0)</f>
        <v>0</v>
      </c>
      <c r="U1097" s="57">
        <f>IF(L1097&lt;0,((O1097*((K1097+K1096)/2))+((N1097*((K1097+K1096)/2))+C$17*((K1097+K1096)/2))),0)+U1096</f>
        <v>-493670.16954089492</v>
      </c>
      <c r="V1097" s="58">
        <f t="shared" si="105"/>
        <v>-0.1371306026502486</v>
      </c>
      <c r="W1097" s="52">
        <f t="shared" si="102"/>
        <v>-247702.60364578545</v>
      </c>
      <c r="X1097" s="53">
        <f t="shared" si="106"/>
        <v>-6.8806278790495959E-2</v>
      </c>
      <c r="Y1097" s="50">
        <f t="shared" si="101"/>
        <v>24.097386755743468</v>
      </c>
    </row>
    <row r="1098" spans="7:25" x14ac:dyDescent="0.3">
      <c r="G1098" s="39" t="s">
        <v>13</v>
      </c>
      <c r="H1098" s="26">
        <v>73</v>
      </c>
      <c r="I1098" s="26">
        <v>1096</v>
      </c>
      <c r="J1098" s="27">
        <v>63.7</v>
      </c>
      <c r="K1098" s="28">
        <f t="shared" si="103"/>
        <v>17.694444444444446</v>
      </c>
      <c r="L1098" s="28">
        <f>K1098-K1097</f>
        <v>0.19444444444444642</v>
      </c>
      <c r="M1098" s="74">
        <f>$C$5*L1098</f>
        <v>56.16527777777835</v>
      </c>
      <c r="N1098" s="74">
        <f>(0.5*$C$9*$C$8*$C$7*K1098^2)*-1</f>
        <v>-91.259651410171884</v>
      </c>
      <c r="O1098" s="74">
        <f>M1098-N1098-C$17</f>
        <v>204.09729918795023</v>
      </c>
      <c r="P1098" s="78">
        <f>O1098*K1098</f>
        <v>3611.3883217423418</v>
      </c>
      <c r="Q1098" s="81" t="str">
        <f>IF(L1098&lt;0,"Braking","Not Braking")</f>
        <v>Not Braking</v>
      </c>
      <c r="R1098" s="46">
        <f>(IF(L1098&gt;0,(O1098*((K1098+K1097)/2)),0)+R1097)</f>
        <v>1031514.6400806968</v>
      </c>
      <c r="S1098" s="47">
        <f t="shared" si="104"/>
        <v>0.2865318444668602</v>
      </c>
      <c r="T1098" s="56">
        <f>IF(L1098&lt;0,((O1098*((K1098+K1097)/2))+((N1098*((K1098+K1097)/2))+C$17*((K1098+K1097)/2))),0)</f>
        <v>0</v>
      </c>
      <c r="U1098" s="57">
        <f>IF(L1098&lt;0,((O1098*((K1098+K1097)/2))+((N1098*((K1098+K1097)/2))+C$17*((K1098+K1097)/2))),0)+U1097</f>
        <v>-493670.16954089492</v>
      </c>
      <c r="V1098" s="58">
        <f t="shared" si="105"/>
        <v>-0.1371306026502486</v>
      </c>
      <c r="W1098" s="52">
        <f t="shared" si="102"/>
        <v>-247702.60364578545</v>
      </c>
      <c r="X1098" s="53">
        <f t="shared" si="106"/>
        <v>-6.8806278790495959E-2</v>
      </c>
      <c r="Y1098" s="50">
        <f t="shared" si="101"/>
        <v>24.013484057425242</v>
      </c>
    </row>
    <row r="1099" spans="7:25" x14ac:dyDescent="0.3">
      <c r="G1099" s="39" t="s">
        <v>13</v>
      </c>
      <c r="H1099" s="26">
        <v>74</v>
      </c>
      <c r="I1099" s="26">
        <v>1097</v>
      </c>
      <c r="J1099" s="27">
        <v>63.9</v>
      </c>
      <c r="K1099" s="28">
        <f t="shared" si="103"/>
        <v>17.75</v>
      </c>
      <c r="L1099" s="28">
        <f>K1099-K1098</f>
        <v>5.5555555555553582E-2</v>
      </c>
      <c r="M1099" s="74">
        <f>$C$5*L1099</f>
        <v>16.047222222221652</v>
      </c>
      <c r="N1099" s="74">
        <f>(0.5*$C$9*$C$8*$C$7*K1099^2)*-1</f>
        <v>-91.833610067434392</v>
      </c>
      <c r="O1099" s="74">
        <f>M1099-N1099-C$17</f>
        <v>164.55320228965604</v>
      </c>
      <c r="P1099" s="78">
        <f>O1099*K1099</f>
        <v>2920.8193406413948</v>
      </c>
      <c r="Q1099" s="81" t="str">
        <f>IF(L1099&lt;0,"Braking","Not Braking")</f>
        <v>Not Braking</v>
      </c>
      <c r="R1099" s="46">
        <f>(IF(L1099&gt;0,(O1099*((K1099+K1098)/2)),0)+R1098)</f>
        <v>1034430.8884990524</v>
      </c>
      <c r="S1099" s="47">
        <f t="shared" si="104"/>
        <v>0.28734191347195898</v>
      </c>
      <c r="T1099" s="56">
        <f>IF(L1099&lt;0,((O1099*((K1099+K1098)/2))+((N1099*((K1099+K1098)/2))+C$17*((K1099+K1098)/2))),0)</f>
        <v>0</v>
      </c>
      <c r="U1099" s="57">
        <f>IF(L1099&lt;0,((O1099*((K1099+K1098)/2))+((N1099*((K1099+K1098)/2))+C$17*((K1099+K1098)/2))),0)+U1098</f>
        <v>-493670.16954089492</v>
      </c>
      <c r="V1099" s="58">
        <f t="shared" si="105"/>
        <v>-0.1371306026502486</v>
      </c>
      <c r="W1099" s="52">
        <f t="shared" si="102"/>
        <v>-247702.60364578545</v>
      </c>
      <c r="X1099" s="53">
        <f t="shared" si="106"/>
        <v>-6.8806278790495959E-2</v>
      </c>
      <c r="Y1099" s="50">
        <f t="shared" si="101"/>
        <v>23.945785687548366</v>
      </c>
    </row>
    <row r="1100" spans="7:25" x14ac:dyDescent="0.3">
      <c r="G1100" s="39" t="s">
        <v>13</v>
      </c>
      <c r="H1100" s="26">
        <v>75</v>
      </c>
      <c r="I1100" s="26">
        <v>1098</v>
      </c>
      <c r="J1100" s="27">
        <v>63.5</v>
      </c>
      <c r="K1100" s="28">
        <f t="shared" si="103"/>
        <v>17.638888888888889</v>
      </c>
      <c r="L1100" s="28">
        <f>K1100-K1099</f>
        <v>-0.11111111111111072</v>
      </c>
      <c r="M1100" s="74">
        <f>$C$5*L1100</f>
        <v>-32.094444444444335</v>
      </c>
      <c r="N1100" s="74">
        <f>(0.5*$C$9*$C$8*$C$7*K1100^2)*-1</f>
        <v>-90.687491996349038</v>
      </c>
      <c r="O1100" s="74">
        <f>M1100-N1100-C$17</f>
        <v>115.2654175519047</v>
      </c>
      <c r="P1100" s="78">
        <f>O1100*K1100</f>
        <v>2033.1538929294302</v>
      </c>
      <c r="Q1100" s="81" t="str">
        <f>IF(L1100&lt;0,"Braking","Not Braking")</f>
        <v>Braking</v>
      </c>
      <c r="R1100" s="46">
        <f>(IF(L1100&gt;0,(O1100*((K1100+K1099)/2)),0)+R1099)</f>
        <v>1034430.8884990524</v>
      </c>
      <c r="S1100" s="47">
        <f t="shared" si="104"/>
        <v>0.28734191347195898</v>
      </c>
      <c r="T1100" s="56">
        <f>IF(L1100&lt;0,((O1100*((K1100+K1099)/2))+((N1100*((K1100+K1099)/2))+C$17*((K1100+K1099)/2))),0)</f>
        <v>-567.89336419752908</v>
      </c>
      <c r="U1100" s="57">
        <f>IF(L1100&lt;0,((O1100*((K1100+K1099)/2))+((N1100*((K1100+K1099)/2))+C$17*((K1100+K1099)/2))),0)+U1099</f>
        <v>-494238.06290509243</v>
      </c>
      <c r="V1100" s="58">
        <f t="shared" si="105"/>
        <v>-0.13728835080697013</v>
      </c>
      <c r="W1100" s="52">
        <f t="shared" si="102"/>
        <v>-247987.54827801979</v>
      </c>
      <c r="X1100" s="53">
        <f t="shared" si="106"/>
        <v>-6.8885430077227722E-2</v>
      </c>
      <c r="Y1100" s="50">
        <f t="shared" si="101"/>
        <v>23.973331716519695</v>
      </c>
    </row>
    <row r="1101" spans="7:25" x14ac:dyDescent="0.3">
      <c r="G1101" s="39" t="s">
        <v>13</v>
      </c>
      <c r="H1101" s="26">
        <v>76</v>
      </c>
      <c r="I1101" s="26">
        <v>1099</v>
      </c>
      <c r="J1101" s="27">
        <v>62.3</v>
      </c>
      <c r="K1101" s="28">
        <f t="shared" si="103"/>
        <v>17.305555555555554</v>
      </c>
      <c r="L1101" s="28">
        <f>K1101-K1100</f>
        <v>-0.3333333333333357</v>
      </c>
      <c r="M1101" s="74">
        <f>$C$5*L1101</f>
        <v>-96.283333333334028</v>
      </c>
      <c r="N1101" s="74">
        <f>(0.5*$C$9*$C$8*$C$7*K1101^2)*-1</f>
        <v>-87.292319625645604</v>
      </c>
      <c r="O1101" s="74">
        <f>M1101-N1101-C$17</f>
        <v>47.681356292311584</v>
      </c>
      <c r="P1101" s="78">
        <f>O1101*K1101</f>
        <v>825.15236028083643</v>
      </c>
      <c r="Q1101" s="81" t="str">
        <f>IF(L1101&lt;0,"Braking","Not Braking")</f>
        <v>Braking</v>
      </c>
      <c r="R1101" s="46">
        <f>(IF(L1101&gt;0,(O1101*((K1101+K1100)/2)),0)+R1100)</f>
        <v>1034430.8884990524</v>
      </c>
      <c r="S1101" s="47">
        <f t="shared" si="104"/>
        <v>0.28734191347195898</v>
      </c>
      <c r="T1101" s="56">
        <f>IF(L1101&lt;0,((O1101*((K1101+K1100)/2))+((N1101*((K1101+K1100)/2))+C$17*((K1101+K1100)/2))),0)</f>
        <v>-1682.2837962963085</v>
      </c>
      <c r="U1101" s="57">
        <f>IF(L1101&lt;0,((O1101*((K1101+K1100)/2))+((N1101*((K1101+K1100)/2))+C$17*((K1101+K1100)/2))),0)+U1100</f>
        <v>-495920.34670138871</v>
      </c>
      <c r="V1101" s="58">
        <f t="shared" si="105"/>
        <v>-0.13775565186149685</v>
      </c>
      <c r="W1101" s="52">
        <f t="shared" si="102"/>
        <v>-248831.6464271975</v>
      </c>
      <c r="X1101" s="53">
        <f t="shared" si="106"/>
        <v>-6.9119901785332644E-2</v>
      </c>
      <c r="Y1101" s="50">
        <f t="shared" si="101"/>
        <v>24.054931962467734</v>
      </c>
    </row>
    <row r="1102" spans="7:25" x14ac:dyDescent="0.3">
      <c r="G1102" s="39" t="s">
        <v>13</v>
      </c>
      <c r="H1102" s="26">
        <v>77</v>
      </c>
      <c r="I1102" s="26">
        <v>1100</v>
      </c>
      <c r="J1102" s="27">
        <v>60.3</v>
      </c>
      <c r="K1102" s="28">
        <f t="shared" si="103"/>
        <v>16.75</v>
      </c>
      <c r="L1102" s="28">
        <f>K1102-K1101</f>
        <v>-0.55555555555555358</v>
      </c>
      <c r="M1102" s="74">
        <f>$C$5*L1102</f>
        <v>-160.47222222222166</v>
      </c>
      <c r="N1102" s="74">
        <f>(0.5*$C$9*$C$8*$C$7*K1102^2)*-1</f>
        <v>-81.777638482982141</v>
      </c>
      <c r="O1102" s="74">
        <f>M1102-N1102-C$17</f>
        <v>-22.022213739239511</v>
      </c>
      <c r="P1102" s="78">
        <f>O1102*K1102</f>
        <v>-368.87208013226183</v>
      </c>
      <c r="Q1102" s="81" t="str">
        <f>IF(L1102&lt;0,"Braking","Not Braking")</f>
        <v>Braking</v>
      </c>
      <c r="R1102" s="46">
        <f>(IF(L1102&gt;0,(O1102*((K1102+K1101)/2)),0)+R1101)</f>
        <v>1034430.8884990524</v>
      </c>
      <c r="S1102" s="47">
        <f t="shared" si="104"/>
        <v>0.28734191347195898</v>
      </c>
      <c r="T1102" s="56">
        <f>IF(L1102&lt;0,((O1102*((K1102+K1101)/2))+((N1102*((K1102+K1101)/2))+C$17*((K1102+K1101)/2))),0)</f>
        <v>-2732.4853395061637</v>
      </c>
      <c r="U1102" s="57">
        <f>IF(L1102&lt;0,((O1102*((K1102+K1101)/2))+((N1102*((K1102+K1101)/2))+C$17*((K1102+K1101)/2))),0)+U1101</f>
        <v>-498652.83204089489</v>
      </c>
      <c r="V1102" s="58">
        <f t="shared" si="105"/>
        <v>-0.13851467556691524</v>
      </c>
      <c r="W1102" s="52">
        <f t="shared" si="102"/>
        <v>-250202.6908507426</v>
      </c>
      <c r="X1102" s="53">
        <f t="shared" si="106"/>
        <v>-6.9500747458539611E-2</v>
      </c>
      <c r="Y1102" s="50">
        <f t="shared" si="101"/>
        <v>24.187472902494619</v>
      </c>
    </row>
    <row r="1103" spans="7:25" x14ac:dyDescent="0.3">
      <c r="G1103" s="39" t="s">
        <v>13</v>
      </c>
      <c r="H1103" s="26">
        <v>78</v>
      </c>
      <c r="I1103" s="26">
        <v>1101</v>
      </c>
      <c r="J1103" s="27">
        <v>58.9</v>
      </c>
      <c r="K1103" s="28">
        <f t="shared" si="103"/>
        <v>16.361111111111111</v>
      </c>
      <c r="L1103" s="28">
        <f>K1103-K1102</f>
        <v>-0.38888888888888928</v>
      </c>
      <c r="M1103" s="74">
        <f>$C$5*L1103</f>
        <v>-112.33055555555568</v>
      </c>
      <c r="N1103" s="74">
        <f>(0.5*$C$9*$C$8*$C$7*K1103^2)*-1</f>
        <v>-78.024416667779533</v>
      </c>
      <c r="O1103" s="74">
        <f>M1103-N1103-C$17</f>
        <v>22.366231112223865</v>
      </c>
      <c r="P1103" s="78">
        <f>O1103*K1103</f>
        <v>365.93639236388486</v>
      </c>
      <c r="Q1103" s="81" t="str">
        <f>IF(L1103&lt;0,"Braking","Not Braking")</f>
        <v>Braking</v>
      </c>
      <c r="R1103" s="46">
        <f>(IF(L1103&gt;0,(O1103*((K1103+K1102)/2)),0)+R1102)</f>
        <v>1034430.8884990524</v>
      </c>
      <c r="S1103" s="47">
        <f t="shared" si="104"/>
        <v>0.28734191347195898</v>
      </c>
      <c r="T1103" s="56">
        <f>IF(L1103&lt;0,((O1103*((K1103+K1102)/2))+((N1103*((K1103+K1102)/2))+C$17*((K1103+K1102)/2))),0)</f>
        <v>-1859.694753086422</v>
      </c>
      <c r="U1103" s="57">
        <f>IF(L1103&lt;0,((O1103*((K1103+K1102)/2))+((N1103*((K1103+K1102)/2))+C$17*((K1103+K1102)/2))),0)+U1102</f>
        <v>-500512.52679398132</v>
      </c>
      <c r="V1103" s="58">
        <f t="shared" si="105"/>
        <v>-0.13903125744277259</v>
      </c>
      <c r="W1103" s="52">
        <f t="shared" si="102"/>
        <v>-251135.80623981767</v>
      </c>
      <c r="X1103" s="53">
        <f t="shared" si="106"/>
        <v>-6.9759946177727128E-2</v>
      </c>
      <c r="Y1103" s="50">
        <f t="shared" ref="Y1103:Y1166" si="107">(X1103/S1103)*100*-1</f>
        <v>24.277678579785348</v>
      </c>
    </row>
    <row r="1104" spans="7:25" x14ac:dyDescent="0.3">
      <c r="G1104" s="39" t="s">
        <v>13</v>
      </c>
      <c r="H1104" s="26">
        <v>79</v>
      </c>
      <c r="I1104" s="26">
        <v>1102</v>
      </c>
      <c r="J1104" s="27">
        <v>58.4</v>
      </c>
      <c r="K1104" s="28">
        <f t="shared" si="103"/>
        <v>16.222222222222221</v>
      </c>
      <c r="L1104" s="28">
        <f>K1104-K1103</f>
        <v>-0.13888888888888928</v>
      </c>
      <c r="M1104" s="74">
        <f>$C$5*L1104</f>
        <v>-40.118055555555671</v>
      </c>
      <c r="N1104" s="74">
        <f>(0.5*$C$9*$C$8*$C$7*K1104^2)*-1</f>
        <v>-76.705346321053526</v>
      </c>
      <c r="O1104" s="74">
        <f>M1104-N1104-C$17</f>
        <v>93.25966076549787</v>
      </c>
      <c r="P1104" s="78">
        <f>O1104*K1104</f>
        <v>1512.8789413069653</v>
      </c>
      <c r="Q1104" s="81" t="str">
        <f>IF(L1104&lt;0,"Braking","Not Braking")</f>
        <v>Braking</v>
      </c>
      <c r="R1104" s="46">
        <f>(IF(L1104&gt;0,(O1104*((K1104+K1103)/2)),0)+R1103)</f>
        <v>1034430.8884990524</v>
      </c>
      <c r="S1104" s="47">
        <f t="shared" si="104"/>
        <v>0.28734191347195898</v>
      </c>
      <c r="T1104" s="56">
        <f>IF(L1104&lt;0,((O1104*((K1104+K1103)/2))+((N1104*((K1104+K1103)/2))+C$17*((K1104+K1103)/2))),0)</f>
        <v>-653.58998842592746</v>
      </c>
      <c r="U1104" s="57">
        <f>IF(L1104&lt;0,((O1104*((K1104+K1103)/2))+((N1104*((K1104+K1103)/2))+C$17*((K1104+K1103)/2))),0)+U1103</f>
        <v>-501166.11678240728</v>
      </c>
      <c r="V1104" s="58">
        <f t="shared" si="105"/>
        <v>-0.13921281021733536</v>
      </c>
      <c r="W1104" s="52">
        <f t="shared" si="102"/>
        <v>-251463.74977750494</v>
      </c>
      <c r="X1104" s="53">
        <f t="shared" si="106"/>
        <v>-6.9851041604862482E-2</v>
      </c>
      <c r="Y1104" s="50">
        <f t="shared" si="107"/>
        <v>24.309381378042186</v>
      </c>
    </row>
    <row r="1105" spans="7:25" x14ac:dyDescent="0.3">
      <c r="G1105" s="39" t="s">
        <v>13</v>
      </c>
      <c r="H1105" s="26">
        <v>80</v>
      </c>
      <c r="I1105" s="26">
        <v>1103</v>
      </c>
      <c r="J1105" s="27">
        <v>58.8</v>
      </c>
      <c r="K1105" s="28">
        <f t="shared" si="103"/>
        <v>16.333333333333332</v>
      </c>
      <c r="L1105" s="28">
        <f>K1105-K1104</f>
        <v>0.11111111111111072</v>
      </c>
      <c r="M1105" s="74">
        <f>$C$5*L1105</f>
        <v>32.094444444444335</v>
      </c>
      <c r="N1105" s="74">
        <f>(0.5*$C$9*$C$8*$C$7*K1105^2)*-1</f>
        <v>-77.759702976714465</v>
      </c>
      <c r="O1105" s="74">
        <f>M1105-N1105-C$17</f>
        <v>166.52651742115881</v>
      </c>
      <c r="P1105" s="78">
        <f>O1105*K1105</f>
        <v>2719.9331178789271</v>
      </c>
      <c r="Q1105" s="81" t="str">
        <f>IF(L1105&lt;0,"Braking","Not Braking")</f>
        <v>Not Braking</v>
      </c>
      <c r="R1105" s="46">
        <f>(IF(L1105&gt;0,(O1105*((K1105+K1104)/2)),0)+R1104)</f>
        <v>1037141.5701437412</v>
      </c>
      <c r="S1105" s="47">
        <f t="shared" si="104"/>
        <v>0.28809488059548366</v>
      </c>
      <c r="T1105" s="56">
        <f>IF(L1105&lt;0,((O1105*((K1105+K1104)/2))+((N1105*((K1105+K1104)/2))+C$17*((K1105+K1104)/2))),0)</f>
        <v>0</v>
      </c>
      <c r="U1105" s="57">
        <f>IF(L1105&lt;0,((O1105*((K1105+K1104)/2))+((N1105*((K1105+K1104)/2))+C$17*((K1105+K1104)/2))),0)+U1104</f>
        <v>-501166.11678240728</v>
      </c>
      <c r="V1105" s="58">
        <f t="shared" si="105"/>
        <v>-0.13921281021733536</v>
      </c>
      <c r="W1105" s="52">
        <f t="shared" si="102"/>
        <v>-251463.74977750494</v>
      </c>
      <c r="X1105" s="53">
        <f t="shared" si="106"/>
        <v>-6.9851041604862482E-2</v>
      </c>
      <c r="Y1105" s="50">
        <f t="shared" si="107"/>
        <v>24.245846181120065</v>
      </c>
    </row>
    <row r="1106" spans="7:25" x14ac:dyDescent="0.3">
      <c r="G1106" s="39" t="s">
        <v>13</v>
      </c>
      <c r="H1106" s="26">
        <v>81</v>
      </c>
      <c r="I1106" s="26">
        <v>1104</v>
      </c>
      <c r="J1106" s="27">
        <v>60.2</v>
      </c>
      <c r="K1106" s="28">
        <f t="shared" si="103"/>
        <v>16.722222222222221</v>
      </c>
      <c r="L1106" s="28">
        <f>K1106-K1105</f>
        <v>0.38888888888888928</v>
      </c>
      <c r="M1106" s="74">
        <f>$C$5*L1106</f>
        <v>112.33055555555568</v>
      </c>
      <c r="N1106" s="74">
        <f>(0.5*$C$9*$C$8*$C$7*K1106^2)*-1</f>
        <v>-81.506627439878159</v>
      </c>
      <c r="O1106" s="74">
        <f>M1106-N1106-C$17</f>
        <v>250.50955299543384</v>
      </c>
      <c r="P1106" s="78">
        <f>O1106*K1106</f>
        <v>4189.0764139791991</v>
      </c>
      <c r="Q1106" s="81" t="str">
        <f>IF(L1106&lt;0,"Braking","Not Braking")</f>
        <v>Not Braking</v>
      </c>
      <c r="R1106" s="46">
        <f>(IF(L1106&gt;0,(O1106*((K1106+K1105)/2)),0)+R1105)</f>
        <v>1041281.9363668602</v>
      </c>
      <c r="S1106" s="47">
        <f t="shared" si="104"/>
        <v>0.28924498232412782</v>
      </c>
      <c r="T1106" s="56">
        <f>IF(L1106&lt;0,((O1106*((K1106+K1105)/2))+((N1106*((K1106+K1105)/2))+C$17*((K1106+K1105)/2))),0)</f>
        <v>0</v>
      </c>
      <c r="U1106" s="57">
        <f>IF(L1106&lt;0,((O1106*((K1106+K1105)/2))+((N1106*((K1106+K1105)/2))+C$17*((K1106+K1105)/2))),0)+U1105</f>
        <v>-501166.11678240728</v>
      </c>
      <c r="V1106" s="58">
        <f t="shared" si="105"/>
        <v>-0.13921281021733536</v>
      </c>
      <c r="W1106" s="52">
        <f t="shared" si="102"/>
        <v>-251463.74977750494</v>
      </c>
      <c r="X1106" s="53">
        <f t="shared" si="106"/>
        <v>-6.9851041604862482E-2</v>
      </c>
      <c r="Y1106" s="50">
        <f t="shared" si="107"/>
        <v>24.149439358843374</v>
      </c>
    </row>
    <row r="1107" spans="7:25" x14ac:dyDescent="0.3">
      <c r="G1107" s="39" t="s">
        <v>13</v>
      </c>
      <c r="H1107" s="26">
        <v>82</v>
      </c>
      <c r="I1107" s="26">
        <v>1105</v>
      </c>
      <c r="J1107" s="27">
        <v>62.3</v>
      </c>
      <c r="K1107" s="28">
        <f t="shared" si="103"/>
        <v>17.305555555555554</v>
      </c>
      <c r="L1107" s="28">
        <f>K1107-K1106</f>
        <v>0.58333333333333215</v>
      </c>
      <c r="M1107" s="74">
        <f>$C$5*L1107</f>
        <v>168.495833333333</v>
      </c>
      <c r="N1107" s="74">
        <f>(0.5*$C$9*$C$8*$C$7*K1107^2)*-1</f>
        <v>-87.292319625645604</v>
      </c>
      <c r="O1107" s="74">
        <f>M1107-N1107-C$17</f>
        <v>312.46052295897863</v>
      </c>
      <c r="P1107" s="78">
        <f>O1107*K1107</f>
        <v>5407.302938984546</v>
      </c>
      <c r="Q1107" s="81" t="str">
        <f>IF(L1107&lt;0,"Braking","Not Braking")</f>
        <v>Not Braking</v>
      </c>
      <c r="R1107" s="46">
        <f>(IF(L1107&gt;0,(O1107*((K1107+K1106)/2)),0)+R1106)</f>
        <v>1046598.1049866483</v>
      </c>
      <c r="S1107" s="47">
        <f t="shared" si="104"/>
        <v>0.29072169582962454</v>
      </c>
      <c r="T1107" s="56">
        <f>IF(L1107&lt;0,((O1107*((K1107+K1106)/2))+((N1107*((K1107+K1106)/2))+C$17*((K1107+K1106)/2))),0)</f>
        <v>0</v>
      </c>
      <c r="U1107" s="57">
        <f>IF(L1107&lt;0,((O1107*((K1107+K1106)/2))+((N1107*((K1107+K1106)/2))+C$17*((K1107+K1106)/2))),0)+U1106</f>
        <v>-501166.11678240728</v>
      </c>
      <c r="V1107" s="58">
        <f t="shared" si="105"/>
        <v>-0.13921281021733536</v>
      </c>
      <c r="W1107" s="52">
        <f t="shared" si="102"/>
        <v>-251463.74977750494</v>
      </c>
      <c r="X1107" s="53">
        <f t="shared" si="106"/>
        <v>-6.9851041604862482E-2</v>
      </c>
      <c r="Y1107" s="50">
        <f t="shared" si="107"/>
        <v>24.026772892036995</v>
      </c>
    </row>
    <row r="1108" spans="7:25" x14ac:dyDescent="0.3">
      <c r="G1108" s="39" t="s">
        <v>13</v>
      </c>
      <c r="H1108" s="26">
        <v>83</v>
      </c>
      <c r="I1108" s="26">
        <v>1106</v>
      </c>
      <c r="J1108" s="27">
        <v>63.9</v>
      </c>
      <c r="K1108" s="28">
        <f t="shared" si="103"/>
        <v>17.75</v>
      </c>
      <c r="L1108" s="28">
        <f>K1108-K1107</f>
        <v>0.44444444444444642</v>
      </c>
      <c r="M1108" s="74">
        <f>$C$5*L1108</f>
        <v>128.37777777777836</v>
      </c>
      <c r="N1108" s="74">
        <f>(0.5*$C$9*$C$8*$C$7*K1108^2)*-1</f>
        <v>-91.833610067434392</v>
      </c>
      <c r="O1108" s="74">
        <f>M1108-N1108-C$17</f>
        <v>276.88375784521276</v>
      </c>
      <c r="P1108" s="78">
        <f>O1108*K1108</f>
        <v>4914.6867017525265</v>
      </c>
      <c r="Q1108" s="81" t="str">
        <f>IF(L1108&lt;0,"Braking","Not Braking")</f>
        <v>Not Braking</v>
      </c>
      <c r="R1108" s="46">
        <f>(IF(L1108&gt;0,(O1108*((K1108+K1107)/2)),0)+R1107)</f>
        <v>1051451.2619644352</v>
      </c>
      <c r="S1108" s="47">
        <f t="shared" si="104"/>
        <v>0.29206979499012087</v>
      </c>
      <c r="T1108" s="56">
        <f>IF(L1108&lt;0,((O1108*((K1108+K1107)/2))+((N1108*((K1108+K1107)/2))+C$17*((K1108+K1107)/2))),0)</f>
        <v>0</v>
      </c>
      <c r="U1108" s="57">
        <f>IF(L1108&lt;0,((O1108*((K1108+K1107)/2))+((N1108*((K1108+K1107)/2))+C$17*((K1108+K1107)/2))),0)+U1107</f>
        <v>-501166.11678240728</v>
      </c>
      <c r="V1108" s="58">
        <f t="shared" si="105"/>
        <v>-0.13921281021733536</v>
      </c>
      <c r="W1108" s="52">
        <f t="shared" si="102"/>
        <v>-251463.74977750494</v>
      </c>
      <c r="X1108" s="53">
        <f t="shared" si="106"/>
        <v>-6.9851041604862482E-2</v>
      </c>
      <c r="Y1108" s="50">
        <f t="shared" si="107"/>
        <v>23.915873124512981</v>
      </c>
    </row>
    <row r="1109" spans="7:25" x14ac:dyDescent="0.3">
      <c r="G1109" s="39" t="s">
        <v>13</v>
      </c>
      <c r="H1109" s="26">
        <v>84</v>
      </c>
      <c r="I1109" s="26">
        <v>1107</v>
      </c>
      <c r="J1109" s="27">
        <v>64.5</v>
      </c>
      <c r="K1109" s="28">
        <f t="shared" si="103"/>
        <v>17.916666666666668</v>
      </c>
      <c r="L1109" s="28">
        <f>K1109-K1108</f>
        <v>0.16666666666666785</v>
      </c>
      <c r="M1109" s="74">
        <f>$C$5*L1109</f>
        <v>48.141666666667014</v>
      </c>
      <c r="N1109" s="74">
        <f>(0.5*$C$9*$C$8*$C$7*K1109^2)*-1</f>
        <v>-93.566281499860168</v>
      </c>
      <c r="O1109" s="74">
        <f>M1109-N1109-C$17</f>
        <v>198.38031816652719</v>
      </c>
      <c r="P1109" s="78">
        <f>O1109*K1109</f>
        <v>3554.3140338169455</v>
      </c>
      <c r="Q1109" s="81" t="str">
        <f>IF(L1109&lt;0,"Braking","Not Braking")</f>
        <v>Not Braking</v>
      </c>
      <c r="R1109" s="46">
        <f>(IF(L1109&gt;0,(O1109*((K1109+K1108)/2)),0)+R1108)</f>
        <v>1054989.0443050717</v>
      </c>
      <c r="S1109" s="47">
        <f t="shared" si="104"/>
        <v>0.29305251230696439</v>
      </c>
      <c r="T1109" s="56">
        <f>IF(L1109&lt;0,((O1109*((K1109+K1108)/2))+((N1109*((K1109+K1108)/2))+C$17*((K1109+K1108)/2))),0)</f>
        <v>0</v>
      </c>
      <c r="U1109" s="57">
        <f>IF(L1109&lt;0,((O1109*((K1109+K1108)/2))+((N1109*((K1109+K1108)/2))+C$17*((K1109+K1108)/2))),0)+U1108</f>
        <v>-501166.11678240728</v>
      </c>
      <c r="V1109" s="58">
        <f t="shared" si="105"/>
        <v>-0.13921281021733536</v>
      </c>
      <c r="W1109" s="52">
        <f t="shared" si="102"/>
        <v>-251463.74977750494</v>
      </c>
      <c r="X1109" s="53">
        <f t="shared" si="106"/>
        <v>-6.9851041604862482E-2</v>
      </c>
      <c r="Y1109" s="50">
        <f t="shared" si="107"/>
        <v>23.835674041823417</v>
      </c>
    </row>
    <row r="1110" spans="7:25" x14ac:dyDescent="0.3">
      <c r="G1110" s="39" t="s">
        <v>13</v>
      </c>
      <c r="H1110" s="26">
        <v>85</v>
      </c>
      <c r="I1110" s="26">
        <v>1108</v>
      </c>
      <c r="J1110" s="27">
        <v>64.400000000000006</v>
      </c>
      <c r="K1110" s="28">
        <f t="shared" si="103"/>
        <v>17.888888888888889</v>
      </c>
      <c r="L1110" s="28">
        <f>K1110-K1109</f>
        <v>-2.7777777777778567E-2</v>
      </c>
      <c r="M1110" s="74">
        <f>$C$5*L1110</f>
        <v>-8.0236111111113395</v>
      </c>
      <c r="N1110" s="74">
        <f>(0.5*$C$9*$C$8*$C$7*K1110^2)*-1</f>
        <v>-93.276378400639373</v>
      </c>
      <c r="O1110" s="74">
        <f>M1110-N1110-C$17</f>
        <v>141.92513728952804</v>
      </c>
      <c r="P1110" s="78">
        <f>O1110*K1110</f>
        <v>2538.8830115126684</v>
      </c>
      <c r="Q1110" s="81" t="str">
        <f>IF(L1110&lt;0,"Braking","Not Braking")</f>
        <v>Braking</v>
      </c>
      <c r="R1110" s="46">
        <f>(IF(L1110&gt;0,(O1110*((K1110+K1109)/2)),0)+R1109)</f>
        <v>1054989.0443050717</v>
      </c>
      <c r="S1110" s="47">
        <f t="shared" si="104"/>
        <v>0.29305251230696439</v>
      </c>
      <c r="T1110" s="56">
        <f>IF(L1110&lt;0,((O1110*((K1110+K1109)/2))+((N1110*((K1110+K1109)/2))+C$17*((K1110+K1109)/2))),0)</f>
        <v>-143.64492669753508</v>
      </c>
      <c r="U1110" s="57">
        <f>IF(L1110&lt;0,((O1110*((K1110+K1109)/2))+((N1110*((K1110+K1109)/2))+C$17*((K1110+K1109)/2))),0)+U1109</f>
        <v>-501309.76170910482</v>
      </c>
      <c r="V1110" s="58">
        <f t="shared" si="105"/>
        <v>-0.13925271158586244</v>
      </c>
      <c r="W1110" s="52">
        <f t="shared" si="102"/>
        <v>-251535.82466583894</v>
      </c>
      <c r="X1110" s="53">
        <f t="shared" si="106"/>
        <v>-6.9871062407177484E-2</v>
      </c>
      <c r="Y1110" s="50">
        <f t="shared" si="107"/>
        <v>23.842505855738743</v>
      </c>
    </row>
    <row r="1111" spans="7:25" x14ac:dyDescent="0.3">
      <c r="G1111" s="39" t="s">
        <v>13</v>
      </c>
      <c r="H1111" s="26">
        <v>86</v>
      </c>
      <c r="I1111" s="26">
        <v>1109</v>
      </c>
      <c r="J1111" s="27">
        <v>63.5</v>
      </c>
      <c r="K1111" s="28">
        <f t="shared" si="103"/>
        <v>17.638888888888889</v>
      </c>
      <c r="L1111" s="28">
        <f>K1111-K1110</f>
        <v>-0.25</v>
      </c>
      <c r="M1111" s="74">
        <f>$C$5*L1111</f>
        <v>-72.212500000000006</v>
      </c>
      <c r="N1111" s="74">
        <f>(0.5*$C$9*$C$8*$C$7*K1111^2)*-1</f>
        <v>-90.687491996349038</v>
      </c>
      <c r="O1111" s="74">
        <f>M1111-N1111-C$17</f>
        <v>75.147361996349048</v>
      </c>
      <c r="P1111" s="78">
        <f>O1111*K1111</f>
        <v>1325.5159685467124</v>
      </c>
      <c r="Q1111" s="81" t="str">
        <f>IF(L1111&lt;0,"Braking","Not Braking")</f>
        <v>Braking</v>
      </c>
      <c r="R1111" s="46">
        <f>(IF(L1111&gt;0,(O1111*((K1111+K1110)/2)),0)+R1110)</f>
        <v>1054989.0443050717</v>
      </c>
      <c r="S1111" s="47">
        <f t="shared" si="104"/>
        <v>0.29305251230696439</v>
      </c>
      <c r="T1111" s="56">
        <f>IF(L1111&lt;0,((O1111*((K1111+K1110)/2))+((N1111*((K1111+K1110)/2))+C$17*((K1111+K1110)/2))),0)</f>
        <v>-1282.7748263888886</v>
      </c>
      <c r="U1111" s="57">
        <f>IF(L1111&lt;0,((O1111*((K1111+K1110)/2))+((N1111*((K1111+K1110)/2))+C$17*((K1111+K1110)/2))),0)+U1110</f>
        <v>-502592.53653549368</v>
      </c>
      <c r="V1111" s="58">
        <f t="shared" si="105"/>
        <v>-0.13960903792652601</v>
      </c>
      <c r="W1111" s="52">
        <f t="shared" si="102"/>
        <v>-252179.46627919245</v>
      </c>
      <c r="X1111" s="53">
        <f t="shared" si="106"/>
        <v>-7.0049851744220126E-2</v>
      </c>
      <c r="Y1111" s="50">
        <f t="shared" si="107"/>
        <v>23.903515173022932</v>
      </c>
    </row>
    <row r="1112" spans="7:25" x14ac:dyDescent="0.3">
      <c r="G1112" s="39" t="s">
        <v>13</v>
      </c>
      <c r="H1112" s="26">
        <v>87</v>
      </c>
      <c r="I1112" s="26">
        <v>1110</v>
      </c>
      <c r="J1112" s="27">
        <v>62</v>
      </c>
      <c r="K1112" s="28">
        <f t="shared" si="103"/>
        <v>17.222222222222221</v>
      </c>
      <c r="L1112" s="28">
        <f>K1112-K1111</f>
        <v>-0.41666666666666785</v>
      </c>
      <c r="M1112" s="74">
        <f>$C$5*L1112</f>
        <v>-120.35416666666701</v>
      </c>
      <c r="N1112" s="74">
        <f>(0.5*$C$9*$C$8*$C$7*K1112^2)*-1</f>
        <v>-86.453647277318041</v>
      </c>
      <c r="O1112" s="74">
        <f>M1112-N1112-C$17</f>
        <v>22.771850610651036</v>
      </c>
      <c r="P1112" s="78">
        <f>O1112*K1112</f>
        <v>392.18187162787893</v>
      </c>
      <c r="Q1112" s="81" t="str">
        <f>IF(L1112&lt;0,"Braking","Not Braking")</f>
        <v>Braking</v>
      </c>
      <c r="R1112" s="46">
        <f>(IF(L1112&gt;0,(O1112*((K1112+K1111)/2)),0)+R1111)</f>
        <v>1054989.0443050717</v>
      </c>
      <c r="S1112" s="47">
        <f t="shared" si="104"/>
        <v>0.29305251230696439</v>
      </c>
      <c r="T1112" s="56">
        <f>IF(L1112&lt;0,((O1112*((K1112+K1111)/2))+((N1112*((K1112+K1111)/2))+C$17*((K1112+K1111)/2))),0)</f>
        <v>-2097.8399884259325</v>
      </c>
      <c r="U1112" s="57">
        <f>IF(L1112&lt;0,((O1112*((K1112+K1111)/2))+((N1112*((K1112+K1111)/2))+C$17*((K1112+K1111)/2))),0)+U1111</f>
        <v>-504690.37652391964</v>
      </c>
      <c r="V1112" s="58">
        <f t="shared" si="105"/>
        <v>-0.14019177125664434</v>
      </c>
      <c r="W1112" s="52">
        <f t="shared" si="102"/>
        <v>-253232.07277483834</v>
      </c>
      <c r="X1112" s="53">
        <f t="shared" si="106"/>
        <v>-7.0342242437455099E-2</v>
      </c>
      <c r="Y1112" s="50">
        <f t="shared" si="107"/>
        <v>24.003289336681593</v>
      </c>
    </row>
    <row r="1113" spans="7:25" x14ac:dyDescent="0.3">
      <c r="G1113" s="39" t="s">
        <v>13</v>
      </c>
      <c r="H1113" s="26">
        <v>88</v>
      </c>
      <c r="I1113" s="26">
        <v>1111</v>
      </c>
      <c r="J1113" s="27">
        <v>61.2</v>
      </c>
      <c r="K1113" s="28">
        <f t="shared" si="103"/>
        <v>17</v>
      </c>
      <c r="L1113" s="28">
        <f>K1113-K1112</f>
        <v>-0.22222222222222143</v>
      </c>
      <c r="M1113" s="74">
        <f>$C$5*L1113</f>
        <v>-64.18888888888867</v>
      </c>
      <c r="N1113" s="74">
        <f>(0.5*$C$9*$C$8*$C$7*K1113^2)*-1</f>
        <v>-84.236979359614494</v>
      </c>
      <c r="O1113" s="74">
        <f>M1113-N1113-C$17</f>
        <v>76.72046047072584</v>
      </c>
      <c r="P1113" s="78">
        <f>O1113*K1113</f>
        <v>1304.2478280023392</v>
      </c>
      <c r="Q1113" s="81" t="str">
        <f>IF(L1113&lt;0,"Braking","Not Braking")</f>
        <v>Braking</v>
      </c>
      <c r="R1113" s="46">
        <f>(IF(L1113&gt;0,(O1113*((K1113+K1112)/2)),0)+R1112)</f>
        <v>1054989.0443050717</v>
      </c>
      <c r="S1113" s="47">
        <f t="shared" si="104"/>
        <v>0.29305251230696439</v>
      </c>
      <c r="T1113" s="56">
        <f>IF(L1113&lt;0,((O1113*((K1113+K1112)/2))+((N1113*((K1113+K1112)/2))+C$17*((K1113+K1112)/2))),0)</f>
        <v>-1098.3432098765395</v>
      </c>
      <c r="U1113" s="57">
        <f>IF(L1113&lt;0,((O1113*((K1113+K1112)/2))+((N1113*((K1113+K1112)/2))+C$17*((K1113+K1112)/2))),0)+U1112</f>
        <v>-505788.7197337962</v>
      </c>
      <c r="V1113" s="58">
        <f t="shared" si="105"/>
        <v>-0.14049686659272118</v>
      </c>
      <c r="W1113" s="52">
        <f t="shared" si="102"/>
        <v>-253783.17448113771</v>
      </c>
      <c r="X1113" s="53">
        <f t="shared" si="106"/>
        <v>-7.0495326244760473E-2</v>
      </c>
      <c r="Y1113" s="50">
        <f t="shared" si="107"/>
        <v>24.055527007705216</v>
      </c>
    </row>
    <row r="1114" spans="7:25" x14ac:dyDescent="0.3">
      <c r="G1114" s="39" t="s">
        <v>13</v>
      </c>
      <c r="H1114" s="26">
        <v>89</v>
      </c>
      <c r="I1114" s="26">
        <v>1112</v>
      </c>
      <c r="J1114" s="27">
        <v>61.3</v>
      </c>
      <c r="K1114" s="28">
        <f t="shared" si="103"/>
        <v>17.027777777777775</v>
      </c>
      <c r="L1114" s="28">
        <f>K1114-K1113</f>
        <v>2.7777777777775015E-2</v>
      </c>
      <c r="M1114" s="74">
        <f>$C$5*L1114</f>
        <v>8.0236111111103128</v>
      </c>
      <c r="N1114" s="74">
        <f>(0.5*$C$9*$C$8*$C$7*K1114^2)*-1</f>
        <v>-84.51248851131767</v>
      </c>
      <c r="O1114" s="74">
        <f>M1114-N1114-C$17</f>
        <v>149.208469622428</v>
      </c>
      <c r="P1114" s="78">
        <f>O1114*K1114</f>
        <v>2540.6886632930095</v>
      </c>
      <c r="Q1114" s="81" t="str">
        <f>IF(L1114&lt;0,"Braking","Not Braking")</f>
        <v>Not Braking</v>
      </c>
      <c r="R1114" s="46">
        <f>(IF(L1114&gt;0,(O1114*((K1114+K1113)/2)),0)+R1113)</f>
        <v>1057527.6606285088</v>
      </c>
      <c r="S1114" s="47">
        <f t="shared" si="104"/>
        <v>0.29375768350791909</v>
      </c>
      <c r="T1114" s="56">
        <f>IF(L1114&lt;0,((O1114*((K1114+K1113)/2))+((N1114*((K1114+K1113)/2))+C$17*((K1114+K1113)/2))),0)</f>
        <v>0</v>
      </c>
      <c r="U1114" s="57">
        <f>IF(L1114&lt;0,((O1114*((K1114+K1113)/2))+((N1114*((K1114+K1113)/2))+C$17*((K1114+K1113)/2))),0)+U1113</f>
        <v>-505788.7197337962</v>
      </c>
      <c r="V1114" s="58">
        <f t="shared" si="105"/>
        <v>-0.14049686659272118</v>
      </c>
      <c r="W1114" s="52">
        <f t="shared" si="102"/>
        <v>-253783.17448113771</v>
      </c>
      <c r="X1114" s="53">
        <f t="shared" si="106"/>
        <v>-7.0495326244760473E-2</v>
      </c>
      <c r="Y1114" s="50">
        <f t="shared" si="107"/>
        <v>23.997781233477102</v>
      </c>
    </row>
    <row r="1115" spans="7:25" x14ac:dyDescent="0.3">
      <c r="G1115" s="39" t="s">
        <v>13</v>
      </c>
      <c r="H1115" s="26">
        <v>90</v>
      </c>
      <c r="I1115" s="26">
        <v>1113</v>
      </c>
      <c r="J1115" s="27">
        <v>62.6</v>
      </c>
      <c r="K1115" s="28">
        <f t="shared" si="103"/>
        <v>17.388888888888889</v>
      </c>
      <c r="L1115" s="28">
        <f>K1115-K1114</f>
        <v>0.36111111111111427</v>
      </c>
      <c r="M1115" s="74">
        <f>$C$5*L1115</f>
        <v>104.30694444444536</v>
      </c>
      <c r="N1115" s="74">
        <f>(0.5*$C$9*$C$8*$C$7*K1115^2)*-1</f>
        <v>-88.135040271712512</v>
      </c>
      <c r="O1115" s="74">
        <f>M1115-N1115-C$17</f>
        <v>249.11435471615789</v>
      </c>
      <c r="P1115" s="78">
        <f>O1115*K1115</f>
        <v>4331.8218347865231</v>
      </c>
      <c r="Q1115" s="81" t="str">
        <f>IF(L1115&lt;0,"Braking","Not Braking")</f>
        <v>Not Braking</v>
      </c>
      <c r="R1115" s="46">
        <f>(IF(L1115&gt;0,(O1115*((K1115+K1114)/2)),0)+R1114)</f>
        <v>1061814.5034825827</v>
      </c>
      <c r="S1115" s="47">
        <f t="shared" si="104"/>
        <v>0.29494847318960632</v>
      </c>
      <c r="T1115" s="56">
        <f>IF(L1115&lt;0,((O1115*((K1115+K1114)/2))+((N1115*((K1115+K1114)/2))+C$17*((K1115+K1114)/2))),0)</f>
        <v>0</v>
      </c>
      <c r="U1115" s="57">
        <f>IF(L1115&lt;0,((O1115*((K1115+K1114)/2))+((N1115*((K1115+K1114)/2))+C$17*((K1115+K1114)/2))),0)+U1114</f>
        <v>-505788.7197337962</v>
      </c>
      <c r="V1115" s="58">
        <f t="shared" si="105"/>
        <v>-0.14049686659272118</v>
      </c>
      <c r="W1115" s="52">
        <f t="shared" si="102"/>
        <v>-253783.17448113771</v>
      </c>
      <c r="X1115" s="53">
        <f t="shared" si="106"/>
        <v>-7.0495326244760473E-2</v>
      </c>
      <c r="Y1115" s="50">
        <f t="shared" si="107"/>
        <v>23.900895462321266</v>
      </c>
    </row>
    <row r="1116" spans="7:25" x14ac:dyDescent="0.3">
      <c r="G1116" s="39" t="s">
        <v>13</v>
      </c>
      <c r="H1116" s="26">
        <v>91</v>
      </c>
      <c r="I1116" s="26">
        <v>1114</v>
      </c>
      <c r="J1116" s="27">
        <v>65.3</v>
      </c>
      <c r="K1116" s="28">
        <f t="shared" si="103"/>
        <v>18.138888888888889</v>
      </c>
      <c r="L1116" s="28">
        <f>K1116-K1115</f>
        <v>0.75</v>
      </c>
      <c r="M1116" s="74">
        <f>$C$5*L1116</f>
        <v>216.63750000000002</v>
      </c>
      <c r="N1116" s="74">
        <f>(0.5*$C$9*$C$8*$C$7*K1116^2)*-1</f>
        <v>-95.901699484583531</v>
      </c>
      <c r="O1116" s="74">
        <f>M1116-N1116-C$17</f>
        <v>369.21156948458355</v>
      </c>
      <c r="P1116" s="78">
        <f>O1116*K1116</f>
        <v>6697.087635373141</v>
      </c>
      <c r="Q1116" s="81" t="str">
        <f>IF(L1116&lt;0,"Braking","Not Braking")</f>
        <v>Not Braking</v>
      </c>
      <c r="R1116" s="46">
        <f>(IF(L1116&gt;0,(O1116*((K1116+K1115)/2)),0)+R1115)</f>
        <v>1068373.1367793991</v>
      </c>
      <c r="S1116" s="47">
        <f t="shared" si="104"/>
        <v>0.29677031577205532</v>
      </c>
      <c r="T1116" s="56">
        <f>IF(L1116&lt;0,((O1116*((K1116+K1115)/2))+((N1116*((K1116+K1115)/2))+C$17*((K1116+K1115)/2))),0)</f>
        <v>0</v>
      </c>
      <c r="U1116" s="57">
        <f>IF(L1116&lt;0,((O1116*((K1116+K1115)/2))+((N1116*((K1116+K1115)/2))+C$17*((K1116+K1115)/2))),0)+U1115</f>
        <v>-505788.7197337962</v>
      </c>
      <c r="V1116" s="58">
        <f t="shared" si="105"/>
        <v>-0.14049686659272118</v>
      </c>
      <c r="W1116" s="52">
        <f t="shared" si="102"/>
        <v>-253783.17448113771</v>
      </c>
      <c r="X1116" s="53">
        <f t="shared" si="106"/>
        <v>-7.0495326244760473E-2</v>
      </c>
      <c r="Y1116" s="50">
        <f t="shared" si="107"/>
        <v>23.754170312271679</v>
      </c>
    </row>
    <row r="1117" spans="7:25" x14ac:dyDescent="0.3">
      <c r="G1117" s="39" t="s">
        <v>13</v>
      </c>
      <c r="H1117" s="26">
        <v>92</v>
      </c>
      <c r="I1117" s="26">
        <v>1115</v>
      </c>
      <c r="J1117" s="27">
        <v>68</v>
      </c>
      <c r="K1117" s="28">
        <f t="shared" si="103"/>
        <v>18.888888888888889</v>
      </c>
      <c r="L1117" s="28">
        <f>K1117-K1116</f>
        <v>0.75</v>
      </c>
      <c r="M1117" s="74">
        <f>$C$5*L1117</f>
        <v>216.63750000000002</v>
      </c>
      <c r="N1117" s="74">
        <f>(0.5*$C$9*$C$8*$C$7*K1117^2)*-1</f>
        <v>-103.99627081433887</v>
      </c>
      <c r="O1117" s="74">
        <f>M1117-N1117-C$17</f>
        <v>377.3061408143389</v>
      </c>
      <c r="P1117" s="78">
        <f>O1117*K1117</f>
        <v>7126.8937709375132</v>
      </c>
      <c r="Q1117" s="81" t="str">
        <f>IF(L1117&lt;0,"Braking","Not Braking")</f>
        <v>Not Braking</v>
      </c>
      <c r="R1117" s="46">
        <f>(IF(L1117&gt;0,(O1117*((K1117+K1116)/2)),0)+R1116)</f>
        <v>1075358.5407475312</v>
      </c>
      <c r="S1117" s="47">
        <f t="shared" si="104"/>
        <v>0.29871070576320313</v>
      </c>
      <c r="T1117" s="56">
        <f>IF(L1117&lt;0,((O1117*((K1117+K1116)/2))+((N1117*((K1117+K1116)/2))+C$17*((K1117+K1116)/2))),0)</f>
        <v>0</v>
      </c>
      <c r="U1117" s="57">
        <f>IF(L1117&lt;0,((O1117*((K1117+K1116)/2))+((N1117*((K1117+K1116)/2))+C$17*((K1117+K1116)/2))),0)+U1116</f>
        <v>-505788.7197337962</v>
      </c>
      <c r="V1117" s="58">
        <f t="shared" si="105"/>
        <v>-0.14049686659272118</v>
      </c>
      <c r="W1117" s="52">
        <f t="shared" si="102"/>
        <v>-253783.17448113771</v>
      </c>
      <c r="X1117" s="53">
        <f t="shared" si="106"/>
        <v>-7.0495326244760473E-2</v>
      </c>
      <c r="Y1117" s="50">
        <f t="shared" si="107"/>
        <v>23.599865985601539</v>
      </c>
    </row>
    <row r="1118" spans="7:25" x14ac:dyDescent="0.3">
      <c r="G1118" s="39" t="s">
        <v>13</v>
      </c>
      <c r="H1118" s="26">
        <v>93</v>
      </c>
      <c r="I1118" s="26">
        <v>1116</v>
      </c>
      <c r="J1118" s="27">
        <v>69.400000000000006</v>
      </c>
      <c r="K1118" s="28">
        <f t="shared" si="103"/>
        <v>19.277777777777779</v>
      </c>
      <c r="L1118" s="28">
        <f>K1118-K1117</f>
        <v>0.38888888888888928</v>
      </c>
      <c r="M1118" s="74">
        <f>$C$5*L1118</f>
        <v>112.33055555555568</v>
      </c>
      <c r="N1118" s="74">
        <f>(0.5*$C$9*$C$8*$C$7*K1118^2)*-1</f>
        <v>-108.32255166508418</v>
      </c>
      <c r="O1118" s="74">
        <f>M1118-N1118-C$17</f>
        <v>277.32547722063987</v>
      </c>
      <c r="P1118" s="78">
        <f>O1118*K1118</f>
        <v>5346.2189219756692</v>
      </c>
      <c r="Q1118" s="81" t="str">
        <f>IF(L1118&lt;0,"Braking","Not Braking")</f>
        <v>Not Braking</v>
      </c>
      <c r="R1118" s="46">
        <f>(IF(L1118&gt;0,(O1118*((K1118+K1117)/2)),0)+R1117)</f>
        <v>1080650.8352711585</v>
      </c>
      <c r="S1118" s="47">
        <f t="shared" si="104"/>
        <v>0.30018078757532179</v>
      </c>
      <c r="T1118" s="56">
        <f>IF(L1118&lt;0,((O1118*((K1118+K1117)/2))+((N1118*((K1118+K1117)/2))+C$17*((K1118+K1117)/2))),0)</f>
        <v>0</v>
      </c>
      <c r="U1118" s="57">
        <f>IF(L1118&lt;0,((O1118*((K1118+K1117)/2))+((N1118*((K1118+K1117)/2))+C$17*((K1118+K1117)/2))),0)+U1117</f>
        <v>-505788.7197337962</v>
      </c>
      <c r="V1118" s="58">
        <f t="shared" si="105"/>
        <v>-0.14049686659272118</v>
      </c>
      <c r="W1118" s="52">
        <f t="shared" si="102"/>
        <v>-253783.17448113771</v>
      </c>
      <c r="X1118" s="53">
        <f t="shared" si="106"/>
        <v>-7.0495326244760473E-2</v>
      </c>
      <c r="Y1118" s="50">
        <f t="shared" si="107"/>
        <v>23.48428985551638</v>
      </c>
    </row>
    <row r="1119" spans="7:25" x14ac:dyDescent="0.3">
      <c r="G1119" s="39" t="s">
        <v>13</v>
      </c>
      <c r="H1119" s="26">
        <v>94</v>
      </c>
      <c r="I1119" s="26">
        <v>1117</v>
      </c>
      <c r="J1119" s="27">
        <v>69.7</v>
      </c>
      <c r="K1119" s="28">
        <f t="shared" si="103"/>
        <v>19.361111111111111</v>
      </c>
      <c r="L1119" s="28">
        <f>K1119-K1118</f>
        <v>8.3333333333332149E-2</v>
      </c>
      <c r="M1119" s="74">
        <f>$C$5*L1119</f>
        <v>24.070833333332992</v>
      </c>
      <c r="N1119" s="74">
        <f>(0.5*$C$9*$C$8*$C$7*K1119^2)*-1</f>
        <v>-109.26108202431477</v>
      </c>
      <c r="O1119" s="74">
        <f>M1119-N1119-C$17</f>
        <v>190.00428535764777</v>
      </c>
      <c r="P1119" s="78">
        <f>O1119*K1119</f>
        <v>3678.6940803966804</v>
      </c>
      <c r="Q1119" s="81" t="str">
        <f>IF(L1119&lt;0,"Braking","Not Braking")</f>
        <v>Not Braking</v>
      </c>
      <c r="R1119" s="46">
        <f>(IF(L1119&gt;0,(O1119*((K1119+K1118)/2)),0)+R1118)</f>
        <v>1084321.6125063319</v>
      </c>
      <c r="S1119" s="47">
        <f t="shared" si="104"/>
        <v>0.30120044791842554</v>
      </c>
      <c r="T1119" s="56">
        <f>IF(L1119&lt;0,((O1119*((K1119+K1118)/2))+((N1119*((K1119+K1118)/2))+C$17*((K1119+K1118)/2))),0)</f>
        <v>0</v>
      </c>
      <c r="U1119" s="57">
        <f>IF(L1119&lt;0,((O1119*((K1119+K1118)/2))+((N1119*((K1119+K1118)/2))+C$17*((K1119+K1118)/2))),0)+U1118</f>
        <v>-505788.7197337962</v>
      </c>
      <c r="V1119" s="58">
        <f t="shared" si="105"/>
        <v>-0.14049686659272118</v>
      </c>
      <c r="W1119" s="52">
        <f t="shared" si="102"/>
        <v>-253783.17448113771</v>
      </c>
      <c r="X1119" s="53">
        <f t="shared" si="106"/>
        <v>-7.0495326244760473E-2</v>
      </c>
      <c r="Y1119" s="50">
        <f t="shared" si="107"/>
        <v>23.404787984861429</v>
      </c>
    </row>
    <row r="1120" spans="7:25" x14ac:dyDescent="0.3">
      <c r="G1120" s="39" t="s">
        <v>13</v>
      </c>
      <c r="H1120" s="26">
        <v>95</v>
      </c>
      <c r="I1120" s="26">
        <v>1118</v>
      </c>
      <c r="J1120" s="27">
        <v>69.3</v>
      </c>
      <c r="K1120" s="28">
        <f t="shared" si="103"/>
        <v>19.25</v>
      </c>
      <c r="L1120" s="28">
        <f>K1120-K1119</f>
        <v>-0.11111111111111072</v>
      </c>
      <c r="M1120" s="74">
        <f>$C$5*L1120</f>
        <v>-32.094444444444335</v>
      </c>
      <c r="N1120" s="74">
        <f>(0.5*$C$9*$C$8*$C$7*K1120^2)*-1</f>
        <v>-108.01060783372714</v>
      </c>
      <c r="O1120" s="74">
        <f>M1120-N1120-C$17</f>
        <v>132.58853338928282</v>
      </c>
      <c r="P1120" s="78">
        <f>O1120*K1120</f>
        <v>2552.3292677436943</v>
      </c>
      <c r="Q1120" s="81" t="str">
        <f>IF(L1120&lt;0,"Braking","Not Braking")</f>
        <v>Braking</v>
      </c>
      <c r="R1120" s="46">
        <f>(IF(L1120&gt;0,(O1120*((K1120+K1119)/2)),0)+R1119)</f>
        <v>1084321.6125063319</v>
      </c>
      <c r="S1120" s="47">
        <f t="shared" si="104"/>
        <v>0.30120044791842554</v>
      </c>
      <c r="T1120" s="56">
        <f>IF(L1120&lt;0,((O1120*((K1120+K1119)/2))+((N1120*((K1120+K1119)/2))+C$17*((K1120+K1119)/2))),0)</f>
        <v>-619.60108024691135</v>
      </c>
      <c r="U1120" s="57">
        <f>IF(L1120&lt;0,((O1120*((K1120+K1119)/2))+((N1120*((K1120+K1119)/2))+C$17*((K1120+K1119)/2))),0)+U1119</f>
        <v>-506408.32081404311</v>
      </c>
      <c r="V1120" s="58">
        <f t="shared" si="105"/>
        <v>-0.14066897800390085</v>
      </c>
      <c r="W1120" s="52">
        <f t="shared" si="102"/>
        <v>-254094.06383655823</v>
      </c>
      <c r="X1120" s="53">
        <f t="shared" si="106"/>
        <v>-7.0581684399043956E-2</v>
      </c>
      <c r="Y1120" s="50">
        <f t="shared" si="107"/>
        <v>23.433459308187906</v>
      </c>
    </row>
    <row r="1121" spans="7:25" x14ac:dyDescent="0.3">
      <c r="G1121" s="39" t="s">
        <v>13</v>
      </c>
      <c r="H1121" s="26">
        <v>96</v>
      </c>
      <c r="I1121" s="26">
        <v>1119</v>
      </c>
      <c r="J1121" s="27">
        <v>68.099999999999994</v>
      </c>
      <c r="K1121" s="28">
        <f t="shared" si="103"/>
        <v>18.916666666666664</v>
      </c>
      <c r="L1121" s="28">
        <f>K1121-K1120</f>
        <v>-0.3333333333333357</v>
      </c>
      <c r="M1121" s="74">
        <f>$C$5*L1121</f>
        <v>-96.283333333334028</v>
      </c>
      <c r="N1121" s="74">
        <f>(0.5*$C$9*$C$8*$C$7*K1121^2)*-1</f>
        <v>-104.30236710451688</v>
      </c>
      <c r="O1121" s="74">
        <f>M1121-N1121-C$17</f>
        <v>64.691403771182848</v>
      </c>
      <c r="P1121" s="78">
        <f>O1121*K1121</f>
        <v>1223.7457213382088</v>
      </c>
      <c r="Q1121" s="81" t="str">
        <f>IF(L1121&lt;0,"Braking","Not Braking")</f>
        <v>Braking</v>
      </c>
      <c r="R1121" s="46">
        <f>(IF(L1121&gt;0,(O1121*((K1121+K1120)/2)),0)+R1120)</f>
        <v>1084321.6125063319</v>
      </c>
      <c r="S1121" s="47">
        <f t="shared" si="104"/>
        <v>0.30120044791842554</v>
      </c>
      <c r="T1121" s="56">
        <f>IF(L1121&lt;0,((O1121*((K1121+K1120)/2))+((N1121*((K1121+K1120)/2))+C$17*((K1121+K1120)/2))),0)</f>
        <v>-1837.4069444444576</v>
      </c>
      <c r="U1121" s="57">
        <f>IF(L1121&lt;0,((O1121*((K1121+K1120)/2))+((N1121*((K1121+K1120)/2))+C$17*((K1121+K1120)/2))),0)+U1120</f>
        <v>-508245.72775848757</v>
      </c>
      <c r="V1121" s="58">
        <f t="shared" si="105"/>
        <v>-0.1411793688218021</v>
      </c>
      <c r="W1121" s="52">
        <f t="shared" si="102"/>
        <v>-255015.99615529444</v>
      </c>
      <c r="X1121" s="53">
        <f t="shared" si="106"/>
        <v>-7.0837776709804012E-2</v>
      </c>
      <c r="Y1121" s="50">
        <f t="shared" si="107"/>
        <v>23.518483189304249</v>
      </c>
    </row>
    <row r="1122" spans="7:25" x14ac:dyDescent="0.3">
      <c r="G1122" s="39" t="s">
        <v>13</v>
      </c>
      <c r="H1122" s="26">
        <v>97</v>
      </c>
      <c r="I1122" s="26">
        <v>1120</v>
      </c>
      <c r="J1122" s="27">
        <v>66.900000000000006</v>
      </c>
      <c r="K1122" s="28">
        <f t="shared" si="103"/>
        <v>18.583333333333336</v>
      </c>
      <c r="L1122" s="28">
        <f>K1122-K1121</f>
        <v>-0.3333333333333286</v>
      </c>
      <c r="M1122" s="74">
        <f>$C$5*L1122</f>
        <v>-96.283333333331967</v>
      </c>
      <c r="N1122" s="74">
        <f>(0.5*$C$9*$C$8*$C$7*K1122^2)*-1</f>
        <v>-100.65889913913567</v>
      </c>
      <c r="O1122" s="74">
        <f>M1122-N1122-C$17</f>
        <v>61.047935805803711</v>
      </c>
      <c r="P1122" s="78">
        <f>O1122*K1122</f>
        <v>1134.4741403911858</v>
      </c>
      <c r="Q1122" s="81" t="str">
        <f>IF(L1122&lt;0,"Braking","Not Braking")</f>
        <v>Braking</v>
      </c>
      <c r="R1122" s="46">
        <f>(IF(L1122&gt;0,(O1122*((K1122+K1121)/2)),0)+R1121)</f>
        <v>1084321.6125063319</v>
      </c>
      <c r="S1122" s="47">
        <f t="shared" si="104"/>
        <v>0.30120044791842554</v>
      </c>
      <c r="T1122" s="56">
        <f>IF(L1122&lt;0,((O1122*((K1122+K1121)/2))+((N1122*((K1122+K1121)/2))+C$17*((K1122+K1121)/2))),0)</f>
        <v>-1805.3124999999748</v>
      </c>
      <c r="U1122" s="57">
        <f>IF(L1122&lt;0,((O1122*((K1122+K1121)/2))+((N1122*((K1122+K1121)/2))+C$17*((K1122+K1121)/2))),0)+U1121</f>
        <v>-510051.04025848757</v>
      </c>
      <c r="V1122" s="58">
        <f t="shared" si="105"/>
        <v>-0.14168084451624655</v>
      </c>
      <c r="W1122" s="52">
        <f t="shared" si="102"/>
        <v>-255921.82485274266</v>
      </c>
      <c r="X1122" s="53">
        <f t="shared" si="106"/>
        <v>-7.1089395792428511E-2</v>
      </c>
      <c r="Y1122" s="50">
        <f t="shared" si="107"/>
        <v>23.602021937125979</v>
      </c>
    </row>
    <row r="1123" spans="7:25" x14ac:dyDescent="0.3">
      <c r="G1123" s="39" t="s">
        <v>13</v>
      </c>
      <c r="H1123" s="26">
        <v>98</v>
      </c>
      <c r="I1123" s="26">
        <v>1121</v>
      </c>
      <c r="J1123" s="27">
        <v>66.2</v>
      </c>
      <c r="K1123" s="28">
        <f t="shared" si="103"/>
        <v>18.388888888888889</v>
      </c>
      <c r="L1123" s="28">
        <f>K1123-K1122</f>
        <v>-0.19444444444444642</v>
      </c>
      <c r="M1123" s="74">
        <f>$C$5*L1123</f>
        <v>-56.16527777777835</v>
      </c>
      <c r="N1123" s="74">
        <f>(0.5*$C$9*$C$8*$C$7*K1123^2)*-1</f>
        <v>-98.563455248181512</v>
      </c>
      <c r="O1123" s="74">
        <f>M1123-N1123-C$17</f>
        <v>99.07054747040317</v>
      </c>
      <c r="P1123" s="78">
        <f>O1123*K1123</f>
        <v>1821.7972895946361</v>
      </c>
      <c r="Q1123" s="81" t="str">
        <f>IF(L1123&lt;0,"Braking","Not Braking")</f>
        <v>Braking</v>
      </c>
      <c r="R1123" s="46">
        <f>(IF(L1123&gt;0,(O1123*((K1123+K1122)/2)),0)+R1122)</f>
        <v>1084321.6125063319</v>
      </c>
      <c r="S1123" s="47">
        <f t="shared" si="104"/>
        <v>0.30120044791842554</v>
      </c>
      <c r="T1123" s="56">
        <f>IF(L1123&lt;0,((O1123*((K1123+K1122)/2))+((N1123*((K1123+K1122)/2))+C$17*((K1123+K1122)/2))),0)</f>
        <v>-1038.2775655864305</v>
      </c>
      <c r="U1123" s="57">
        <f>IF(L1123&lt;0,((O1123*((K1123+K1122)/2))+((N1123*((K1123+K1122)/2))+C$17*((K1123+K1122)/2))),0)+U1122</f>
        <v>-511089.31782407401</v>
      </c>
      <c r="V1123" s="58">
        <f t="shared" si="105"/>
        <v>-0.14196925495113166</v>
      </c>
      <c r="W1123" s="52">
        <f t="shared" si="102"/>
        <v>-256442.78818447879</v>
      </c>
      <c r="X1123" s="53">
        <f t="shared" si="106"/>
        <v>-7.1234107829021884E-2</v>
      </c>
      <c r="Y1123" s="50">
        <f t="shared" si="107"/>
        <v>23.650067030549138</v>
      </c>
    </row>
    <row r="1124" spans="7:25" x14ac:dyDescent="0.3">
      <c r="G1124" s="39" t="s">
        <v>13</v>
      </c>
      <c r="H1124" s="26">
        <v>99</v>
      </c>
      <c r="I1124" s="26">
        <v>1122</v>
      </c>
      <c r="J1124" s="27">
        <v>65.7</v>
      </c>
      <c r="K1124" s="28">
        <f t="shared" si="103"/>
        <v>18.25</v>
      </c>
      <c r="L1124" s="28">
        <f>K1124-K1123</f>
        <v>-0.13888888888888928</v>
      </c>
      <c r="M1124" s="74">
        <f>$C$5*L1124</f>
        <v>-40.118055555555671</v>
      </c>
      <c r="N1124" s="74">
        <f>(0.5*$C$9*$C$8*$C$7*K1124^2)*-1</f>
        <v>-97.080203937583391</v>
      </c>
      <c r="O1124" s="74">
        <f>M1124-N1124-C$17</f>
        <v>113.63451838202772</v>
      </c>
      <c r="P1124" s="78">
        <f>O1124*K1124</f>
        <v>2073.829960472006</v>
      </c>
      <c r="Q1124" s="81" t="str">
        <f>IF(L1124&lt;0,"Braking","Not Braking")</f>
        <v>Braking</v>
      </c>
      <c r="R1124" s="46">
        <f>(IF(L1124&gt;0,(O1124*((K1124+K1123)/2)),0)+R1123)</f>
        <v>1084321.6125063319</v>
      </c>
      <c r="S1124" s="47">
        <f t="shared" si="104"/>
        <v>0.30120044791842554</v>
      </c>
      <c r="T1124" s="56">
        <f>IF(L1124&lt;0,((O1124*((K1124+K1123)/2))+((N1124*((K1124+K1123)/2))+C$17*((K1124+K1123)/2))),0)</f>
        <v>-734.94048996913807</v>
      </c>
      <c r="U1124" s="57">
        <f>IF(L1124&lt;0,((O1124*((K1124+K1123)/2))+((N1124*((K1124+K1123)/2))+C$17*((K1124+K1123)/2))),0)+U1123</f>
        <v>-511824.25831404317</v>
      </c>
      <c r="V1124" s="58">
        <f t="shared" si="105"/>
        <v>-0.14217340508723422</v>
      </c>
      <c r="W1124" s="52">
        <f t="shared" si="102"/>
        <v>-256811.54992890294</v>
      </c>
      <c r="X1124" s="53">
        <f t="shared" si="106"/>
        <v>-7.1336541646917481E-2</v>
      </c>
      <c r="Y1124" s="50">
        <f t="shared" si="107"/>
        <v>23.684075551653113</v>
      </c>
    </row>
    <row r="1125" spans="7:25" x14ac:dyDescent="0.3">
      <c r="G1125" s="39" t="s">
        <v>13</v>
      </c>
      <c r="H1125" s="26">
        <v>100</v>
      </c>
      <c r="I1125" s="26">
        <v>1123</v>
      </c>
      <c r="J1125" s="27">
        <v>64.900000000000006</v>
      </c>
      <c r="K1125" s="28">
        <f t="shared" si="103"/>
        <v>18.027777777777779</v>
      </c>
      <c r="L1125" s="28">
        <f>K1125-K1124</f>
        <v>-0.22222222222222143</v>
      </c>
      <c r="M1125" s="74">
        <f>$C$5*L1125</f>
        <v>-64.18888888888867</v>
      </c>
      <c r="N1125" s="74">
        <f>(0.5*$C$9*$C$8*$C$7*K1125^2)*-1</f>
        <v>-94.730392005342452</v>
      </c>
      <c r="O1125" s="74">
        <f>M1125-N1125-C$17</f>
        <v>87.213873116453783</v>
      </c>
      <c r="P1125" s="78">
        <f>O1125*K1125</f>
        <v>1572.2723236827362</v>
      </c>
      <c r="Q1125" s="81" t="str">
        <f>IF(L1125&lt;0,"Braking","Not Braking")</f>
        <v>Braking</v>
      </c>
      <c r="R1125" s="46">
        <f>(IF(L1125&gt;0,(O1125*((K1125+K1124)/2)),0)+R1124)</f>
        <v>1084321.6125063319</v>
      </c>
      <c r="S1125" s="47">
        <f t="shared" si="104"/>
        <v>0.30120044791842554</v>
      </c>
      <c r="T1125" s="56">
        <f>IF(L1125&lt;0,((O1125*((K1125+K1124)/2))+((N1125*((K1125+K1124)/2))+C$17*((K1125+K1124)/2))),0)</f>
        <v>-1164.3151234567863</v>
      </c>
      <c r="U1125" s="57">
        <f>IF(L1125&lt;0,((O1125*((K1125+K1124)/2))+((N1125*((K1125+K1124)/2))+C$17*((K1125+K1124)/2))),0)+U1124</f>
        <v>-512988.57343749993</v>
      </c>
      <c r="V1125" s="58">
        <f t="shared" si="105"/>
        <v>-0.1424968259548611</v>
      </c>
      <c r="W1125" s="52">
        <f t="shared" si="102"/>
        <v>-257395.75352340535</v>
      </c>
      <c r="X1125" s="53">
        <f t="shared" si="106"/>
        <v>-7.1498820423168158E-2</v>
      </c>
      <c r="Y1125" s="50">
        <f t="shared" si="107"/>
        <v>23.737952887285303</v>
      </c>
    </row>
    <row r="1126" spans="7:25" x14ac:dyDescent="0.3">
      <c r="G1126" s="39" t="s">
        <v>13</v>
      </c>
      <c r="H1126" s="26">
        <v>101</v>
      </c>
      <c r="I1126" s="26">
        <v>1124</v>
      </c>
      <c r="J1126" s="27">
        <v>63.2</v>
      </c>
      <c r="K1126" s="28">
        <f t="shared" si="103"/>
        <v>17.555555555555557</v>
      </c>
      <c r="L1126" s="28">
        <f>K1126-K1125</f>
        <v>-0.47222222222222143</v>
      </c>
      <c r="M1126" s="74">
        <f>$C$5*L1126</f>
        <v>-136.40138888888868</v>
      </c>
      <c r="N1126" s="74">
        <f>(0.5*$C$9*$C$8*$C$7*K1126^2)*-1</f>
        <v>-89.832626457064222</v>
      </c>
      <c r="O1126" s="74">
        <f>M1126-N1126-C$17</f>
        <v>10.103607568175555</v>
      </c>
      <c r="P1126" s="78">
        <f>O1126*K1126</f>
        <v>177.37444397463753</v>
      </c>
      <c r="Q1126" s="81" t="str">
        <f>IF(L1126&lt;0,"Braking","Not Braking")</f>
        <v>Braking</v>
      </c>
      <c r="R1126" s="46">
        <f>(IF(L1126&gt;0,(O1126*((K1126+K1125)/2)),0)+R1125)</f>
        <v>1084321.6125063319</v>
      </c>
      <c r="S1126" s="47">
        <f t="shared" si="104"/>
        <v>0.30120044791842554</v>
      </c>
      <c r="T1126" s="56">
        <f>IF(L1126&lt;0,((O1126*((K1126+K1125)/2))+((N1126*((K1126+K1125)/2))+C$17*((K1126+K1125)/2))),0)</f>
        <v>-2426.808043981478</v>
      </c>
      <c r="U1126" s="57">
        <f>IF(L1126&lt;0,((O1126*((K1126+K1125)/2))+((N1126*((K1126+K1125)/2))+C$17*((K1126+K1125)/2))),0)+U1125</f>
        <v>-515415.38148148142</v>
      </c>
      <c r="V1126" s="58">
        <f t="shared" si="105"/>
        <v>-0.1431709393004115</v>
      </c>
      <c r="W1126" s="52">
        <f t="shared" si="102"/>
        <v>-258613.4221372529</v>
      </c>
      <c r="X1126" s="53">
        <f t="shared" si="106"/>
        <v>-7.1837061704792468E-2</v>
      </c>
      <c r="Y1126" s="50">
        <f t="shared" si="107"/>
        <v>23.850250622551592</v>
      </c>
    </row>
    <row r="1127" spans="7:25" x14ac:dyDescent="0.3">
      <c r="G1127" s="39" t="s">
        <v>13</v>
      </c>
      <c r="H1127" s="26">
        <v>102</v>
      </c>
      <c r="I1127" s="26">
        <v>1125</v>
      </c>
      <c r="J1127" s="27">
        <v>60.3</v>
      </c>
      <c r="K1127" s="28">
        <f t="shared" si="103"/>
        <v>16.75</v>
      </c>
      <c r="L1127" s="28">
        <f>K1127-K1126</f>
        <v>-0.80555555555555713</v>
      </c>
      <c r="M1127" s="74">
        <f>$C$5*L1127</f>
        <v>-232.68472222222269</v>
      </c>
      <c r="N1127" s="74">
        <f>(0.5*$C$9*$C$8*$C$7*K1127^2)*-1</f>
        <v>-81.777638482982141</v>
      </c>
      <c r="O1127" s="74">
        <f>M1127-N1127-C$17</f>
        <v>-94.234713739240533</v>
      </c>
      <c r="P1127" s="78">
        <f>O1127*K1127</f>
        <v>-1578.4314551322789</v>
      </c>
      <c r="Q1127" s="81" t="str">
        <f>IF(L1127&lt;0,"Braking","Not Braking")</f>
        <v>Braking</v>
      </c>
      <c r="R1127" s="46">
        <f>(IF(L1127&gt;0,(O1127*((K1127+K1126)/2)),0)+R1126)</f>
        <v>1084321.6125063319</v>
      </c>
      <c r="S1127" s="47">
        <f t="shared" si="104"/>
        <v>0.30120044791842554</v>
      </c>
      <c r="T1127" s="56">
        <f>IF(L1127&lt;0,((O1127*((K1127+K1126)/2))+((N1127*((K1127+K1126)/2))+C$17*((K1127+K1126)/2))),0)</f>
        <v>-3991.1893325617366</v>
      </c>
      <c r="U1127" s="57">
        <f>IF(L1127&lt;0,((O1127*((K1127+K1126)/2))+((N1127*((K1127+K1126)/2))+C$17*((K1127+K1126)/2))),0)+U1126</f>
        <v>-519406.57081404317</v>
      </c>
      <c r="V1127" s="58">
        <f t="shared" si="105"/>
        <v>-0.14427960300390089</v>
      </c>
      <c r="W1127" s="52">
        <f t="shared" si="102"/>
        <v>-260616.03045818553</v>
      </c>
      <c r="X1127" s="53">
        <f t="shared" si="106"/>
        <v>-7.2393341793940427E-2</v>
      </c>
      <c r="Y1127" s="50">
        <f t="shared" si="107"/>
        <v>24.0349382925044</v>
      </c>
    </row>
    <row r="1128" spans="7:25" x14ac:dyDescent="0.3">
      <c r="G1128" s="39" t="s">
        <v>13</v>
      </c>
      <c r="H1128" s="26">
        <v>103</v>
      </c>
      <c r="I1128" s="26">
        <v>1126</v>
      </c>
      <c r="J1128" s="27">
        <v>55.8</v>
      </c>
      <c r="K1128" s="28">
        <f t="shared" si="103"/>
        <v>15.499999999999998</v>
      </c>
      <c r="L1128" s="28">
        <f>K1128-K1127</f>
        <v>-1.2500000000000018</v>
      </c>
      <c r="M1128" s="74">
        <f>$C$5*L1128</f>
        <v>-361.06250000000057</v>
      </c>
      <c r="N1128" s="74">
        <f>(0.5*$C$9*$C$8*$C$7*K1128^2)*-1</f>
        <v>-70.027454294627603</v>
      </c>
      <c r="O1128" s="74">
        <f>M1128-N1128-C$17</f>
        <v>-234.36267570537296</v>
      </c>
      <c r="P1128" s="78">
        <f>O1128*K1128</f>
        <v>-3632.6214734332807</v>
      </c>
      <c r="Q1128" s="81" t="str">
        <f>IF(L1128&lt;0,"Braking","Not Braking")</f>
        <v>Braking</v>
      </c>
      <c r="R1128" s="46">
        <f>(IF(L1128&gt;0,(O1128*((K1128+K1127)/2)),0)+R1127)</f>
        <v>1084321.6125063319</v>
      </c>
      <c r="S1128" s="47">
        <f t="shared" si="104"/>
        <v>0.30120044791842554</v>
      </c>
      <c r="T1128" s="56">
        <f>IF(L1128&lt;0,((O1128*((K1128+K1127)/2))+((N1128*((K1128+K1127)/2))+C$17*((K1128+K1127)/2))),0)</f>
        <v>-5822.1328125000091</v>
      </c>
      <c r="U1128" s="57">
        <f>IF(L1128&lt;0,((O1128*((K1128+K1127)/2))+((N1128*((K1128+K1127)/2))+C$17*((K1128+K1127)/2))),0)+U1127</f>
        <v>-525228.70362654317</v>
      </c>
      <c r="V1128" s="58">
        <f t="shared" si="105"/>
        <v>-0.14589686211848421</v>
      </c>
      <c r="W1128" s="52">
        <f t="shared" si="102"/>
        <v>-263537.32800745609</v>
      </c>
      <c r="X1128" s="53">
        <f t="shared" si="106"/>
        <v>-7.3204813335404476E-2</v>
      </c>
      <c r="Y1128" s="50">
        <f t="shared" si="107"/>
        <v>24.304350754229496</v>
      </c>
    </row>
    <row r="1129" spans="7:25" x14ac:dyDescent="0.3">
      <c r="G1129" s="39" t="s">
        <v>13</v>
      </c>
      <c r="H1129" s="26">
        <v>104</v>
      </c>
      <c r="I1129" s="26">
        <v>1127</v>
      </c>
      <c r="J1129" s="27">
        <v>50.5</v>
      </c>
      <c r="K1129" s="28">
        <f t="shared" si="103"/>
        <v>14.027777777777777</v>
      </c>
      <c r="L1129" s="28">
        <f>K1129-K1128</f>
        <v>-1.4722222222222214</v>
      </c>
      <c r="M1129" s="74">
        <f>$C$5*L1129</f>
        <v>-425.2513888888887</v>
      </c>
      <c r="N1129" s="74">
        <f>(0.5*$C$9*$C$8*$C$7*K1129^2)*-1</f>
        <v>-57.356507276009445</v>
      </c>
      <c r="O1129" s="74">
        <f>M1129-N1129-C$17</f>
        <v>-311.22251161287926</v>
      </c>
      <c r="P1129" s="78">
        <f>O1129*K1129</f>
        <v>-4365.7602323473338</v>
      </c>
      <c r="Q1129" s="81" t="str">
        <f>IF(L1129&lt;0,"Braking","Not Braking")</f>
        <v>Braking</v>
      </c>
      <c r="R1129" s="46">
        <f>(IF(L1129&gt;0,(O1129*((K1129+K1128)/2)),0)+R1128)</f>
        <v>1084321.6125063319</v>
      </c>
      <c r="S1129" s="47">
        <f t="shared" si="104"/>
        <v>0.30120044791842554</v>
      </c>
      <c r="T1129" s="56">
        <f>IF(L1129&lt;0,((O1129*((K1129+K1128)/2))+((N1129*((K1129+K1128)/2))+C$17*((K1129+K1128)/2))),0)</f>
        <v>-6278.3642554012313</v>
      </c>
      <c r="U1129" s="57">
        <f>IF(L1129&lt;0,((O1129*((K1129+K1128)/2))+((N1129*((K1129+K1128)/2))+C$17*((K1129+K1128)/2))),0)+U1128</f>
        <v>-531507.06788194436</v>
      </c>
      <c r="V1129" s="58">
        <f t="shared" si="105"/>
        <v>-0.14764085218942899</v>
      </c>
      <c r="W1129" s="52">
        <f t="shared" si="102"/>
        <v>-266687.54300656327</v>
      </c>
      <c r="X1129" s="53">
        <f t="shared" si="106"/>
        <v>-7.407987305737869E-2</v>
      </c>
      <c r="Y1129" s="50">
        <f t="shared" si="107"/>
        <v>24.594874798274478</v>
      </c>
    </row>
    <row r="1130" spans="7:25" x14ac:dyDescent="0.3">
      <c r="G1130" s="39" t="s">
        <v>13</v>
      </c>
      <c r="H1130" s="26">
        <v>105</v>
      </c>
      <c r="I1130" s="26">
        <v>1128</v>
      </c>
      <c r="J1130" s="27">
        <v>45.2</v>
      </c>
      <c r="K1130" s="28">
        <f t="shared" si="103"/>
        <v>12.555555555555555</v>
      </c>
      <c r="L1130" s="28">
        <f>K1130-K1129</f>
        <v>-1.4722222222222214</v>
      </c>
      <c r="M1130" s="74">
        <f>$C$5*L1130</f>
        <v>-425.2513888888887</v>
      </c>
      <c r="N1130" s="74">
        <f>(0.5*$C$9*$C$8*$C$7*K1130^2)*-1</f>
        <v>-45.949078962916715</v>
      </c>
      <c r="O1130" s="74">
        <f>M1130-N1130-C$17</f>
        <v>-322.629939925972</v>
      </c>
      <c r="P1130" s="78">
        <f>O1130*K1130</f>
        <v>-4050.7981346260926</v>
      </c>
      <c r="Q1130" s="81" t="str">
        <f>IF(L1130&lt;0,"Braking","Not Braking")</f>
        <v>Braking</v>
      </c>
      <c r="R1130" s="46">
        <f>(IF(L1130&gt;0,(O1130*((K1130+K1129)/2)),0)+R1129)</f>
        <v>1084321.6125063319</v>
      </c>
      <c r="S1130" s="47">
        <f t="shared" si="104"/>
        <v>0.30120044791842554</v>
      </c>
      <c r="T1130" s="56">
        <f>IF(L1130&lt;0,((O1130*((K1130+K1129)/2))+((N1130*((K1130+K1129)/2))+C$17*((K1130+K1129)/2))),0)</f>
        <v>-5652.2997106481453</v>
      </c>
      <c r="U1130" s="57">
        <f>IF(L1130&lt;0,((O1130*((K1130+K1129)/2))+((N1130*((K1130+K1129)/2))+C$17*((K1130+K1129)/2))),0)+U1129</f>
        <v>-537159.36759259249</v>
      </c>
      <c r="V1130" s="58">
        <f t="shared" si="105"/>
        <v>-0.14921093544238681</v>
      </c>
      <c r="W1130" s="52">
        <f t="shared" si="102"/>
        <v>-269523.6255598517</v>
      </c>
      <c r="X1130" s="53">
        <f t="shared" si="106"/>
        <v>-7.4867673766625467E-2</v>
      </c>
      <c r="Y1130" s="50">
        <f t="shared" si="107"/>
        <v>24.85642842964894</v>
      </c>
    </row>
    <row r="1131" spans="7:25" x14ac:dyDescent="0.3">
      <c r="G1131" s="39" t="s">
        <v>13</v>
      </c>
      <c r="H1131" s="26">
        <v>106</v>
      </c>
      <c r="I1131" s="26">
        <v>1129</v>
      </c>
      <c r="J1131" s="27">
        <v>40.1</v>
      </c>
      <c r="K1131" s="28">
        <f t="shared" si="103"/>
        <v>11.138888888888889</v>
      </c>
      <c r="L1131" s="28">
        <f>K1131-K1130</f>
        <v>-1.4166666666666661</v>
      </c>
      <c r="M1131" s="74">
        <f>$C$5*L1131</f>
        <v>-409.20416666666654</v>
      </c>
      <c r="N1131" s="74">
        <f>(0.5*$C$9*$C$8*$C$7*K1131^2)*-1</f>
        <v>-36.165018043288292</v>
      </c>
      <c r="O1131" s="74">
        <f>M1131-N1131-C$17</f>
        <v>-316.36677862337825</v>
      </c>
      <c r="P1131" s="78">
        <f>O1131*K1131</f>
        <v>-3523.974395221519</v>
      </c>
      <c r="Q1131" s="81" t="str">
        <f>IF(L1131&lt;0,"Braking","Not Braking")</f>
        <v>Braking</v>
      </c>
      <c r="R1131" s="46">
        <f>(IF(L1131&gt;0,(O1131*((K1131+K1130)/2)),0)+R1130)</f>
        <v>1084321.6125063319</v>
      </c>
      <c r="S1131" s="47">
        <f t="shared" si="104"/>
        <v>0.30120044791842554</v>
      </c>
      <c r="T1131" s="56">
        <f>IF(L1131&lt;0,((O1131*((K1131+K1130)/2))+((N1131*((K1131+K1130)/2))+C$17*((K1131+K1130)/2))),0)</f>
        <v>-4847.9326967592569</v>
      </c>
      <c r="U1131" s="57">
        <f>IF(L1131&lt;0,((O1131*((K1131+K1130)/2))+((N1131*((K1131+K1130)/2))+C$17*((K1131+K1130)/2))),0)+U1130</f>
        <v>-542007.30028935173</v>
      </c>
      <c r="V1131" s="58">
        <f t="shared" si="105"/>
        <v>-0.15055758341370881</v>
      </c>
      <c r="W1131" s="52">
        <f t="shared" ref="W1131:W1194" si="108">($C$11^2*$C$12^2*$C$13^2*$C$14*T1131)+IF(W1130&lt;0,+W1130,0)</f>
        <v>-271956.11110461038</v>
      </c>
      <c r="X1131" s="53">
        <f t="shared" si="106"/>
        <v>-7.5543364195725105E-2</v>
      </c>
      <c r="Y1131" s="50">
        <f t="shared" si="107"/>
        <v>25.080760907827269</v>
      </c>
    </row>
    <row r="1132" spans="7:25" x14ac:dyDescent="0.3">
      <c r="G1132" s="39" t="s">
        <v>13</v>
      </c>
      <c r="H1132" s="26">
        <v>107</v>
      </c>
      <c r="I1132" s="26">
        <v>1130</v>
      </c>
      <c r="J1132" s="27">
        <v>36.200000000000003</v>
      </c>
      <c r="K1132" s="28">
        <f t="shared" si="103"/>
        <v>10.055555555555555</v>
      </c>
      <c r="L1132" s="28">
        <f>K1132-K1131</f>
        <v>-1.0833333333333339</v>
      </c>
      <c r="M1132" s="74">
        <f>$C$5*L1132</f>
        <v>-312.92083333333352</v>
      </c>
      <c r="N1132" s="74">
        <f>(0.5*$C$9*$C$8*$C$7*K1132^2)*-1</f>
        <v>-29.472507163914841</v>
      </c>
      <c r="O1132" s="74">
        <f>M1132-N1132-C$17</f>
        <v>-226.77595616941869</v>
      </c>
      <c r="P1132" s="78">
        <f>O1132*K1132</f>
        <v>-2280.3582259258214</v>
      </c>
      <c r="Q1132" s="81" t="str">
        <f>IF(L1132&lt;0,"Braking","Not Braking")</f>
        <v>Braking</v>
      </c>
      <c r="R1132" s="46">
        <f>(IF(L1132&gt;0,(O1132*((K1132+K1131)/2)),0)+R1131)</f>
        <v>1084321.6125063319</v>
      </c>
      <c r="S1132" s="47">
        <f t="shared" si="104"/>
        <v>0.30120044791842554</v>
      </c>
      <c r="T1132" s="56">
        <f>IF(L1132&lt;0,((O1132*((K1132+K1131)/2))+((N1132*((K1132+K1131)/2))+C$17*((K1132+K1131)/2))),0)</f>
        <v>-3316.0916087962983</v>
      </c>
      <c r="U1132" s="57">
        <f>IF(L1132&lt;0,((O1132*((K1132+K1131)/2))+((N1132*((K1132+K1131)/2))+C$17*((K1132+K1131)/2))),0)+U1131</f>
        <v>-545323.39189814799</v>
      </c>
      <c r="V1132" s="58">
        <f t="shared" si="105"/>
        <v>-0.15147871997170778</v>
      </c>
      <c r="W1132" s="52">
        <f t="shared" si="108"/>
        <v>-273619.98422497872</v>
      </c>
      <c r="X1132" s="53">
        <f t="shared" si="106"/>
        <v>-7.6005551173605204E-2</v>
      </c>
      <c r="Y1132" s="50">
        <f t="shared" si="107"/>
        <v>25.234209211465007</v>
      </c>
    </row>
    <row r="1133" spans="7:25" x14ac:dyDescent="0.3">
      <c r="G1133" s="39" t="s">
        <v>13</v>
      </c>
      <c r="H1133" s="26">
        <v>108</v>
      </c>
      <c r="I1133" s="26">
        <v>1131</v>
      </c>
      <c r="J1133" s="27">
        <v>32.9</v>
      </c>
      <c r="K1133" s="28">
        <f t="shared" si="103"/>
        <v>9.1388888888888875</v>
      </c>
      <c r="L1133" s="28">
        <f>K1133-K1132</f>
        <v>-0.91666666666666785</v>
      </c>
      <c r="M1133" s="74">
        <f>$C$5*L1133</f>
        <v>-264.77916666666704</v>
      </c>
      <c r="N1133" s="74">
        <f>(0.5*$C$9*$C$8*$C$7*K1133^2)*-1</f>
        <v>-24.343988644495784</v>
      </c>
      <c r="O1133" s="74">
        <f>M1133-N1133-C$17</f>
        <v>-183.76280802217124</v>
      </c>
      <c r="P1133" s="78">
        <f>O1133*K1133</f>
        <v>-1679.3878844248425</v>
      </c>
      <c r="Q1133" s="81" t="str">
        <f>IF(L1133&lt;0,"Braking","Not Braking")</f>
        <v>Braking</v>
      </c>
      <c r="R1133" s="46">
        <f>(IF(L1133&gt;0,(O1133*((K1133+K1132)/2)),0)+R1132)</f>
        <v>1084321.6125063319</v>
      </c>
      <c r="S1133" s="47">
        <f t="shared" si="104"/>
        <v>0.30120044791842554</v>
      </c>
      <c r="T1133" s="56">
        <f>IF(L1133&lt;0,((O1133*((K1133+K1132)/2))+((N1133*((K1133+K1132)/2))+C$17*((K1133+K1132)/2))),0)</f>
        <v>-2541.1445023148181</v>
      </c>
      <c r="U1133" s="57">
        <f>IF(L1133&lt;0,((O1133*((K1133+K1132)/2))+((N1133*((K1133+K1132)/2))+C$17*((K1133+K1132)/2))),0)+U1132</f>
        <v>-547864.53640046285</v>
      </c>
      <c r="V1133" s="58">
        <f t="shared" si="105"/>
        <v>-0.15218459344457302</v>
      </c>
      <c r="W1133" s="52">
        <f t="shared" si="108"/>
        <v>-274895.02198966464</v>
      </c>
      <c r="X1133" s="53">
        <f t="shared" si="106"/>
        <v>-7.6359728330462395E-2</v>
      </c>
      <c r="Y1133" s="50">
        <f t="shared" si="107"/>
        <v>25.351797734093338</v>
      </c>
    </row>
    <row r="1134" spans="7:25" x14ac:dyDescent="0.3">
      <c r="G1134" s="39" t="s">
        <v>13</v>
      </c>
      <c r="H1134" s="26">
        <v>109</v>
      </c>
      <c r="I1134" s="26">
        <v>1132</v>
      </c>
      <c r="J1134" s="27">
        <v>29.8</v>
      </c>
      <c r="K1134" s="28">
        <f t="shared" si="103"/>
        <v>8.2777777777777786</v>
      </c>
      <c r="L1134" s="28">
        <f>K1134-K1133</f>
        <v>-0.86111111111110894</v>
      </c>
      <c r="M1134" s="74">
        <f>$C$5*L1134</f>
        <v>-248.73194444444383</v>
      </c>
      <c r="N1134" s="74">
        <f>(0.5*$C$9*$C$8*$C$7*K1134^2)*-1</f>
        <v>-19.972501802328182</v>
      </c>
      <c r="O1134" s="74">
        <f>M1134-N1134-C$17</f>
        <v>-172.08707264211563</v>
      </c>
      <c r="P1134" s="78">
        <f>O1134*K1134</f>
        <v>-1424.4985457597352</v>
      </c>
      <c r="Q1134" s="81" t="str">
        <f>IF(L1134&lt;0,"Braking","Not Braking")</f>
        <v>Braking</v>
      </c>
      <c r="R1134" s="46">
        <f>(IF(L1134&gt;0,(O1134*((K1134+K1133)/2)),0)+R1133)</f>
        <v>1084321.6125063319</v>
      </c>
      <c r="S1134" s="47">
        <f t="shared" si="104"/>
        <v>0.30120044791842554</v>
      </c>
      <c r="T1134" s="56">
        <f>IF(L1134&lt;0,((O1134*((K1134+K1133)/2))+((N1134*((K1134+K1133)/2))+C$17*((K1134+K1133)/2))),0)</f>
        <v>-2166.0406828703644</v>
      </c>
      <c r="U1134" s="57">
        <f>IF(L1134&lt;0,((O1134*((K1134+K1133)/2))+((N1134*((K1134+K1133)/2))+C$17*((K1134+K1133)/2))),0)+U1133</f>
        <v>-550030.57708333316</v>
      </c>
      <c r="V1134" s="58">
        <f t="shared" si="105"/>
        <v>-0.15278627141203699</v>
      </c>
      <c r="W1134" s="52">
        <f t="shared" si="108"/>
        <v>-275981.84868054744</v>
      </c>
      <c r="X1134" s="53">
        <f t="shared" si="106"/>
        <v>-7.6661624633485401E-2</v>
      </c>
      <c r="Y1134" s="50">
        <f t="shared" si="107"/>
        <v>25.452028761340941</v>
      </c>
    </row>
    <row r="1135" spans="7:25" x14ac:dyDescent="0.3">
      <c r="G1135" s="39" t="s">
        <v>13</v>
      </c>
      <c r="H1135" s="26">
        <v>110</v>
      </c>
      <c r="I1135" s="26">
        <v>1133</v>
      </c>
      <c r="J1135" s="27">
        <v>26.6</v>
      </c>
      <c r="K1135" s="28">
        <f t="shared" si="103"/>
        <v>7.3888888888888893</v>
      </c>
      <c r="L1135" s="28">
        <f>K1135-K1134</f>
        <v>-0.88888888888888928</v>
      </c>
      <c r="M1135" s="74">
        <f>$C$5*L1135</f>
        <v>-256.7555555555557</v>
      </c>
      <c r="N1135" s="74">
        <f>(0.5*$C$9*$C$8*$C$7*K1135^2)*-1</f>
        <v>-15.913408602377514</v>
      </c>
      <c r="O1135" s="74">
        <f>M1135-N1135-C$17</f>
        <v>-184.1697769531782</v>
      </c>
      <c r="P1135" s="78">
        <f>O1135*K1135</f>
        <v>-1360.8100185984833</v>
      </c>
      <c r="Q1135" s="81" t="str">
        <f>IF(L1135&lt;0,"Braking","Not Braking")</f>
        <v>Braking</v>
      </c>
      <c r="R1135" s="46">
        <f>(IF(L1135&gt;0,(O1135*((K1135+K1134)/2)),0)+R1134)</f>
        <v>1084321.6125063319</v>
      </c>
      <c r="S1135" s="47">
        <f t="shared" si="104"/>
        <v>0.30120044791842554</v>
      </c>
      <c r="T1135" s="56">
        <f>IF(L1135&lt;0,((O1135*((K1135+K1134)/2))+((N1135*((K1135+K1134)/2))+C$17*((K1135+K1134)/2))),0)</f>
        <v>-2011.2518518518534</v>
      </c>
      <c r="U1135" s="57">
        <f>IF(L1135&lt;0,((O1135*((K1135+K1134)/2))+((N1135*((K1135+K1134)/2))+C$17*((K1135+K1134)/2))),0)+U1134</f>
        <v>-552041.82893518498</v>
      </c>
      <c r="V1135" s="58">
        <f t="shared" si="105"/>
        <v>-0.15334495248199584</v>
      </c>
      <c r="W1135" s="52">
        <f t="shared" si="108"/>
        <v>-276991.00894792681</v>
      </c>
      <c r="X1135" s="53">
        <f t="shared" si="106"/>
        <v>-7.6941946929979674E-2</v>
      </c>
      <c r="Y1135" s="50">
        <f t="shared" si="107"/>
        <v>25.545097114469744</v>
      </c>
    </row>
    <row r="1136" spans="7:25" x14ac:dyDescent="0.3">
      <c r="G1136" s="39" t="s">
        <v>13</v>
      </c>
      <c r="H1136" s="26">
        <v>111</v>
      </c>
      <c r="I1136" s="26">
        <v>1134</v>
      </c>
      <c r="J1136" s="27">
        <v>23</v>
      </c>
      <c r="K1136" s="28">
        <f t="shared" si="103"/>
        <v>6.3888888888888884</v>
      </c>
      <c r="L1136" s="28">
        <f>K1136-K1135</f>
        <v>-1.0000000000000009</v>
      </c>
      <c r="M1136" s="74">
        <f>$C$5*L1136</f>
        <v>-288.85000000000031</v>
      </c>
      <c r="N1136" s="74">
        <f>(0.5*$C$9*$C$8*$C$7*K1136^2)*-1</f>
        <v>-11.897497244979512</v>
      </c>
      <c r="O1136" s="74">
        <f>M1136-N1136-C$17</f>
        <v>-220.28013275502082</v>
      </c>
      <c r="P1136" s="78">
        <f>O1136*K1136</f>
        <v>-1407.3452926015218</v>
      </c>
      <c r="Q1136" s="81" t="str">
        <f>IF(L1136&lt;0,"Braking","Not Braking")</f>
        <v>Braking</v>
      </c>
      <c r="R1136" s="46">
        <f>(IF(L1136&gt;0,(O1136*((K1136+K1135)/2)),0)+R1135)</f>
        <v>1084321.6125063319</v>
      </c>
      <c r="S1136" s="47">
        <f t="shared" si="104"/>
        <v>0.30120044791842554</v>
      </c>
      <c r="T1136" s="56">
        <f>IF(L1136&lt;0,((O1136*((K1136+K1135)/2))+((N1136*((K1136+K1135)/2))+C$17*((K1136+K1135)/2))),0)</f>
        <v>-1989.8555555555579</v>
      </c>
      <c r="U1136" s="57">
        <f>IF(L1136&lt;0,((O1136*((K1136+K1135)/2))+((N1136*((K1136+K1135)/2))+C$17*((K1136+K1135)/2))),0)+U1135</f>
        <v>-554031.68449074053</v>
      </c>
      <c r="V1136" s="58">
        <f t="shared" si="105"/>
        <v>-0.15389769013631682</v>
      </c>
      <c r="W1136" s="52">
        <f t="shared" si="108"/>
        <v>-277989.43346778088</v>
      </c>
      <c r="X1136" s="53">
        <f t="shared" si="106"/>
        <v>-7.721928707438358E-2</v>
      </c>
      <c r="Y1136" s="50">
        <f t="shared" si="107"/>
        <v>25.637175378735481</v>
      </c>
    </row>
    <row r="1137" spans="7:25" x14ac:dyDescent="0.3">
      <c r="G1137" s="39" t="s">
        <v>13</v>
      </c>
      <c r="H1137" s="26">
        <v>112</v>
      </c>
      <c r="I1137" s="26">
        <v>1135</v>
      </c>
      <c r="J1137" s="27">
        <v>19.399999999999999</v>
      </c>
      <c r="K1137" s="28">
        <f t="shared" si="103"/>
        <v>5.3888888888888884</v>
      </c>
      <c r="L1137" s="28">
        <f>K1137-K1136</f>
        <v>-1</v>
      </c>
      <c r="M1137" s="74">
        <f>$C$5*L1137</f>
        <v>-288.85000000000002</v>
      </c>
      <c r="N1137" s="74">
        <f>(0.5*$C$9*$C$8*$C$7*K1137^2)*-1</f>
        <v>-8.4645407620425122</v>
      </c>
      <c r="O1137" s="74">
        <f>M1137-N1137-C$17</f>
        <v>-223.71308923795749</v>
      </c>
      <c r="P1137" s="78">
        <f>O1137*K1137</f>
        <v>-1205.5649808934375</v>
      </c>
      <c r="Q1137" s="81" t="str">
        <f>IF(L1137&lt;0,"Braking","Not Braking")</f>
        <v>Braking</v>
      </c>
      <c r="R1137" s="46">
        <f>(IF(L1137&gt;0,(O1137*((K1137+K1136)/2)),0)+R1136)</f>
        <v>1084321.6125063319</v>
      </c>
      <c r="S1137" s="47">
        <f t="shared" si="104"/>
        <v>0.30120044791842554</v>
      </c>
      <c r="T1137" s="56">
        <f>IF(L1137&lt;0,((O1137*((K1137+K1136)/2))+((N1137*((K1137+K1136)/2))+C$17*((K1137+K1136)/2))),0)</f>
        <v>-1701.0055555555555</v>
      </c>
      <c r="U1137" s="57">
        <f>IF(L1137&lt;0,((O1137*((K1137+K1136)/2))+((N1137*((K1137+K1136)/2))+C$17*((K1137+K1136)/2))),0)+U1136</f>
        <v>-555732.69004629611</v>
      </c>
      <c r="V1137" s="58">
        <f t="shared" si="105"/>
        <v>-0.1543701916795267</v>
      </c>
      <c r="W1137" s="52">
        <f t="shared" si="108"/>
        <v>-278842.92539604323</v>
      </c>
      <c r="X1137" s="53">
        <f t="shared" si="106"/>
        <v>-7.7456368165567557E-2</v>
      </c>
      <c r="Y1137" s="50">
        <f t="shared" si="107"/>
        <v>25.71588744334974</v>
      </c>
    </row>
    <row r="1138" spans="7:25" x14ac:dyDescent="0.3">
      <c r="G1138" s="39" t="s">
        <v>13</v>
      </c>
      <c r="H1138" s="26">
        <v>113</v>
      </c>
      <c r="I1138" s="26">
        <v>1136</v>
      </c>
      <c r="J1138" s="27">
        <v>16.3</v>
      </c>
      <c r="K1138" s="28">
        <f t="shared" si="103"/>
        <v>4.5277777777777777</v>
      </c>
      <c r="L1138" s="28">
        <f>K1138-K1137</f>
        <v>-0.86111111111111072</v>
      </c>
      <c r="M1138" s="74">
        <f>$C$5*L1138</f>
        <v>-248.73194444444434</v>
      </c>
      <c r="N1138" s="74">
        <f>(0.5*$C$9*$C$8*$C$7*K1138^2)*-1</f>
        <v>-5.9755123686552114</v>
      </c>
      <c r="O1138" s="74">
        <f>M1138-N1138-C$17</f>
        <v>-186.08406207578912</v>
      </c>
      <c r="P1138" s="78">
        <f>O1138*K1138</f>
        <v>-842.54728106537846</v>
      </c>
      <c r="Q1138" s="81" t="str">
        <f>IF(L1138&lt;0,"Braking","Not Braking")</f>
        <v>Braking</v>
      </c>
      <c r="R1138" s="46">
        <f>(IF(L1138&gt;0,(O1138*((K1138+K1137)/2)),0)+R1137)</f>
        <v>1084321.6125063319</v>
      </c>
      <c r="S1138" s="47">
        <f t="shared" si="104"/>
        <v>0.30120044791842554</v>
      </c>
      <c r="T1138" s="56">
        <f>IF(L1138&lt;0,((O1138*((K1138+K1137)/2))+((N1138*((K1138+K1137)/2))+C$17*((K1138+K1137)/2))),0)</f>
        <v>-1233.2958912037029</v>
      </c>
      <c r="U1138" s="57">
        <f>IF(L1138&lt;0,((O1138*((K1138+K1137)/2))+((N1138*((K1138+K1137)/2))+C$17*((K1138+K1137)/2))),0)+U1137</f>
        <v>-556965.98593749979</v>
      </c>
      <c r="V1138" s="58">
        <f t="shared" si="105"/>
        <v>-0.15471277387152771</v>
      </c>
      <c r="W1138" s="52">
        <f t="shared" si="108"/>
        <v>-279461.74059324444</v>
      </c>
      <c r="X1138" s="53">
        <f t="shared" si="106"/>
        <v>-7.7628261275901236E-2</v>
      </c>
      <c r="Y1138" s="50">
        <f t="shared" si="107"/>
        <v>25.772956784222771</v>
      </c>
    </row>
    <row r="1139" spans="7:25" x14ac:dyDescent="0.3">
      <c r="G1139" s="39" t="s">
        <v>13</v>
      </c>
      <c r="H1139" s="26">
        <v>114</v>
      </c>
      <c r="I1139" s="26">
        <v>1137</v>
      </c>
      <c r="J1139" s="27">
        <v>14.6</v>
      </c>
      <c r="K1139" s="28">
        <f t="shared" si="103"/>
        <v>4.0555555555555554</v>
      </c>
      <c r="L1139" s="28">
        <f>K1139-K1138</f>
        <v>-0.47222222222222232</v>
      </c>
      <c r="M1139" s="74">
        <f>$C$5*L1139</f>
        <v>-136.40138888888893</v>
      </c>
      <c r="N1139" s="74">
        <f>(0.5*$C$9*$C$8*$C$7*K1139^2)*-1</f>
        <v>-4.7940841450658453</v>
      </c>
      <c r="O1139" s="74">
        <f>M1139-N1139-C$17</f>
        <v>-74.934934743823078</v>
      </c>
      <c r="P1139" s="78">
        <f>O1139*K1139</f>
        <v>-303.90279090550467</v>
      </c>
      <c r="Q1139" s="81" t="str">
        <f>IF(L1139&lt;0,"Braking","Not Braking")</f>
        <v>Braking</v>
      </c>
      <c r="R1139" s="46">
        <f>(IF(L1139&gt;0,(O1139*((K1139+K1138)/2)),0)+R1138)</f>
        <v>1084321.6125063319</v>
      </c>
      <c r="S1139" s="47">
        <f t="shared" si="104"/>
        <v>0.30120044791842554</v>
      </c>
      <c r="T1139" s="56">
        <f>IF(L1139&lt;0,((O1139*((K1139+K1138)/2))+((N1139*((K1139+K1138)/2))+C$17*((K1139+K1138)/2))),0)</f>
        <v>-585.38929398148161</v>
      </c>
      <c r="U1139" s="57">
        <f>IF(L1139&lt;0,((O1139*((K1139+K1138)/2))+((N1139*((K1139+K1138)/2))+C$17*((K1139+K1138)/2))),0)+U1138</f>
        <v>-557551.37523148127</v>
      </c>
      <c r="V1139" s="58">
        <f t="shared" si="105"/>
        <v>-0.15487538200874479</v>
      </c>
      <c r="W1139" s="52">
        <f t="shared" si="108"/>
        <v>-279755.46393569477</v>
      </c>
      <c r="X1139" s="53">
        <f t="shared" si="106"/>
        <v>-7.7709851093248544E-2</v>
      </c>
      <c r="Y1139" s="50">
        <f t="shared" si="107"/>
        <v>25.800044996710891</v>
      </c>
    </row>
    <row r="1140" spans="7:25" x14ac:dyDescent="0.3">
      <c r="G1140" s="39" t="s">
        <v>13</v>
      </c>
      <c r="H1140" s="26">
        <v>115</v>
      </c>
      <c r="I1140" s="26">
        <v>1138</v>
      </c>
      <c r="J1140" s="27">
        <v>14.2</v>
      </c>
      <c r="K1140" s="28">
        <f t="shared" si="103"/>
        <v>3.9444444444444442</v>
      </c>
      <c r="L1140" s="28">
        <f>K1140-K1139</f>
        <v>-0.11111111111111116</v>
      </c>
      <c r="M1140" s="74">
        <f>$C$5*L1140</f>
        <v>-32.094444444444463</v>
      </c>
      <c r="N1140" s="74">
        <f>(0.5*$C$9*$C$8*$C$7*K1140^2)*-1</f>
        <v>-4.5349930897498458</v>
      </c>
      <c r="O1140" s="74">
        <f>M1140-N1140-C$17</f>
        <v>29.112918645305392</v>
      </c>
      <c r="P1140" s="78">
        <f>O1140*K1140</f>
        <v>114.83429021203793</v>
      </c>
      <c r="Q1140" s="81" t="str">
        <f>IF(L1140&lt;0,"Braking","Not Braking")</f>
        <v>Braking</v>
      </c>
      <c r="R1140" s="46">
        <f>(IF(L1140&gt;0,(O1140*((K1140+K1139)/2)),0)+R1139)</f>
        <v>1084321.6125063319</v>
      </c>
      <c r="S1140" s="47">
        <f t="shared" si="104"/>
        <v>0.30120044791842554</v>
      </c>
      <c r="T1140" s="56">
        <f>IF(L1140&lt;0,((O1140*((K1140+K1139)/2))+((N1140*((K1140+K1139)/2))+C$17*((K1140+K1139)/2))),0)</f>
        <v>-128.37777777777785</v>
      </c>
      <c r="U1140" s="57">
        <f>IF(L1140&lt;0,((O1140*((K1140+K1139)/2))+((N1140*((K1140+K1139)/2))+C$17*((K1140+K1139)/2))),0)+U1139</f>
        <v>-557679.753009259</v>
      </c>
      <c r="V1140" s="58">
        <f t="shared" si="105"/>
        <v>-0.15491104250257196</v>
      </c>
      <c r="W1140" s="52">
        <f t="shared" si="108"/>
        <v>-279819.87842084665</v>
      </c>
      <c r="X1140" s="53">
        <f t="shared" si="106"/>
        <v>-7.772774400579073E-2</v>
      </c>
      <c r="Y1140" s="50">
        <f t="shared" si="107"/>
        <v>25.805985529889323</v>
      </c>
    </row>
    <row r="1141" spans="7:25" x14ac:dyDescent="0.3">
      <c r="G1141" s="39" t="s">
        <v>13</v>
      </c>
      <c r="H1141" s="26">
        <v>116</v>
      </c>
      <c r="I1141" s="26">
        <v>1139</v>
      </c>
      <c r="J1141" s="27">
        <v>14.3</v>
      </c>
      <c r="K1141" s="28">
        <f t="shared" si="103"/>
        <v>3.9722222222222223</v>
      </c>
      <c r="L1141" s="28">
        <f>K1141-K1140</f>
        <v>2.7777777777778123E-2</v>
      </c>
      <c r="M1141" s="74">
        <f>$C$5*L1141</f>
        <v>8.0236111111112116</v>
      </c>
      <c r="N1141" s="74">
        <f>(0.5*$C$9*$C$8*$C$7*K1141^2)*-1</f>
        <v>-4.5990911372889611</v>
      </c>
      <c r="O1141" s="74">
        <f>M1141-N1141-C$17</f>
        <v>69.295072248400174</v>
      </c>
      <c r="P1141" s="78">
        <f>O1141*K1141</f>
        <v>275.25542587558959</v>
      </c>
      <c r="Q1141" s="81" t="str">
        <f>IF(L1141&lt;0,"Braking","Not Braking")</f>
        <v>Not Braking</v>
      </c>
      <c r="R1141" s="46">
        <f>(IF(L1141&gt;0,(O1141*((K1141+K1140)/2)),0)+R1140)</f>
        <v>1084595.9055006485</v>
      </c>
      <c r="S1141" s="47">
        <f t="shared" si="104"/>
        <v>0.30127664041684682</v>
      </c>
      <c r="T1141" s="56">
        <f>IF(L1141&lt;0,((O1141*((K1141+K1140)/2))+((N1141*((K1141+K1140)/2))+C$17*((K1141+K1140)/2))),0)</f>
        <v>0</v>
      </c>
      <c r="U1141" s="57">
        <f>IF(L1141&lt;0,((O1141*((K1141+K1140)/2))+((N1141*((K1141+K1140)/2))+C$17*((K1141+K1140)/2))),0)+U1140</f>
        <v>-557679.753009259</v>
      </c>
      <c r="V1141" s="58">
        <f t="shared" si="105"/>
        <v>-0.15491104250257196</v>
      </c>
      <c r="W1141" s="52">
        <f t="shared" si="108"/>
        <v>-279819.87842084665</v>
      </c>
      <c r="X1141" s="53">
        <f t="shared" si="106"/>
        <v>-7.772774400579073E-2</v>
      </c>
      <c r="Y1141" s="50">
        <f t="shared" si="107"/>
        <v>25.799459227322274</v>
      </c>
    </row>
    <row r="1142" spans="7:25" x14ac:dyDescent="0.3">
      <c r="G1142" s="39" t="s">
        <v>13</v>
      </c>
      <c r="H1142" s="26">
        <v>117</v>
      </c>
      <c r="I1142" s="26">
        <v>1140</v>
      </c>
      <c r="J1142" s="27">
        <v>14.6</v>
      </c>
      <c r="K1142" s="28">
        <f t="shared" si="103"/>
        <v>4.0555555555555554</v>
      </c>
      <c r="L1142" s="28">
        <f>K1142-K1141</f>
        <v>8.3333333333333037E-2</v>
      </c>
      <c r="M1142" s="74">
        <f>$C$5*L1142</f>
        <v>24.070833333333251</v>
      </c>
      <c r="N1142" s="74">
        <f>(0.5*$C$9*$C$8*$C$7*K1142^2)*-1</f>
        <v>-4.7940841450658453</v>
      </c>
      <c r="O1142" s="74">
        <f>M1142-N1142-C$17</f>
        <v>85.537287478399108</v>
      </c>
      <c r="P1142" s="78">
        <f>O1142*K1142</f>
        <v>346.90122144017414</v>
      </c>
      <c r="Q1142" s="81" t="str">
        <f>IF(L1142&lt;0,"Braking","Not Braking")</f>
        <v>Not Braking</v>
      </c>
      <c r="R1142" s="46">
        <f>(IF(L1142&gt;0,(O1142*((K1142+K1141)/2)),0)+R1141)</f>
        <v>1084939.2426684438</v>
      </c>
      <c r="S1142" s="47">
        <f t="shared" si="104"/>
        <v>0.30137201185234552</v>
      </c>
      <c r="T1142" s="56">
        <f>IF(L1142&lt;0,((O1142*((K1142+K1141)/2))+((N1142*((K1142+K1141)/2))+C$17*((K1142+K1141)/2))),0)</f>
        <v>0</v>
      </c>
      <c r="U1142" s="57">
        <f>IF(L1142&lt;0,((O1142*((K1142+K1141)/2))+((N1142*((K1142+K1141)/2))+C$17*((K1142+K1141)/2))),0)+U1141</f>
        <v>-557679.753009259</v>
      </c>
      <c r="V1142" s="58">
        <f t="shared" si="105"/>
        <v>-0.15491104250257196</v>
      </c>
      <c r="W1142" s="52">
        <f t="shared" si="108"/>
        <v>-279819.87842084665</v>
      </c>
      <c r="X1142" s="53">
        <f t="shared" si="106"/>
        <v>-7.772774400579073E-2</v>
      </c>
      <c r="Y1142" s="50">
        <f t="shared" si="107"/>
        <v>25.79129479477767</v>
      </c>
    </row>
    <row r="1143" spans="7:25" x14ac:dyDescent="0.3">
      <c r="G1143" s="39" t="s">
        <v>13</v>
      </c>
      <c r="H1143" s="26">
        <v>118</v>
      </c>
      <c r="I1143" s="26">
        <v>1141</v>
      </c>
      <c r="J1143" s="27">
        <v>15.1</v>
      </c>
      <c r="K1143" s="28">
        <f t="shared" si="103"/>
        <v>4.1944444444444446</v>
      </c>
      <c r="L1143" s="28">
        <f>K1143-K1142</f>
        <v>0.13888888888888928</v>
      </c>
      <c r="M1143" s="74">
        <f>$C$5*L1143</f>
        <v>40.118055555555671</v>
      </c>
      <c r="N1143" s="74">
        <f>(0.5*$C$9*$C$8*$C$7*K1143^2)*-1</f>
        <v>-5.1280687085591286</v>
      </c>
      <c r="O1143" s="74">
        <f>M1143-N1143-C$17</f>
        <v>101.9184942641148</v>
      </c>
      <c r="P1143" s="78">
        <f>O1143*K1143</f>
        <v>427.49146205225929</v>
      </c>
      <c r="Q1143" s="81" t="str">
        <f>IF(L1143&lt;0,"Braking","Not Braking")</f>
        <v>Not Braking</v>
      </c>
      <c r="R1143" s="46">
        <f>(IF(L1143&gt;0,(O1143*((K1143+K1142)/2)),0)+R1142)</f>
        <v>1085359.6564572833</v>
      </c>
      <c r="S1143" s="47">
        <f t="shared" si="104"/>
        <v>0.30148879346035645</v>
      </c>
      <c r="T1143" s="56">
        <f>IF(L1143&lt;0,((O1143*((K1143+K1142)/2))+((N1143*((K1143+K1142)/2))+C$17*((K1143+K1142)/2))),0)</f>
        <v>0</v>
      </c>
      <c r="U1143" s="57">
        <f>IF(L1143&lt;0,((O1143*((K1143+K1142)/2))+((N1143*((K1143+K1142)/2))+C$17*((K1143+K1142)/2))),0)+U1142</f>
        <v>-557679.753009259</v>
      </c>
      <c r="V1143" s="58">
        <f t="shared" si="105"/>
        <v>-0.15491104250257196</v>
      </c>
      <c r="W1143" s="52">
        <f t="shared" si="108"/>
        <v>-279819.87842084665</v>
      </c>
      <c r="X1143" s="53">
        <f t="shared" si="106"/>
        <v>-7.772774400579073E-2</v>
      </c>
      <c r="Y1143" s="50">
        <f t="shared" si="107"/>
        <v>25.78130454325207</v>
      </c>
    </row>
    <row r="1144" spans="7:25" x14ac:dyDescent="0.3">
      <c r="G1144" s="39" t="s">
        <v>13</v>
      </c>
      <c r="H1144" s="26">
        <v>119</v>
      </c>
      <c r="I1144" s="26">
        <v>1142</v>
      </c>
      <c r="J1144" s="27">
        <v>16.399999999999999</v>
      </c>
      <c r="K1144" s="28">
        <f t="shared" si="103"/>
        <v>4.5555555555555554</v>
      </c>
      <c r="L1144" s="28">
        <f>K1144-K1143</f>
        <v>0.36111111111111072</v>
      </c>
      <c r="M1144" s="74">
        <f>$C$5*L1144</f>
        <v>104.30694444444434</v>
      </c>
      <c r="N1144" s="74">
        <f>(0.5*$C$9*$C$8*$C$7*K1144^2)*-1</f>
        <v>-6.049056444252721</v>
      </c>
      <c r="O1144" s="74">
        <f>M1144-N1144-C$17</f>
        <v>167.02837088869708</v>
      </c>
      <c r="P1144" s="78">
        <f>O1144*K1144</f>
        <v>760.90702293739776</v>
      </c>
      <c r="Q1144" s="81" t="str">
        <f>IF(L1144&lt;0,"Braking","Not Braking")</f>
        <v>Not Braking</v>
      </c>
      <c r="R1144" s="46">
        <f>(IF(L1144&gt;0,(O1144*((K1144+K1143)/2)),0)+R1143)</f>
        <v>1086090.4055799213</v>
      </c>
      <c r="S1144" s="47">
        <f t="shared" si="104"/>
        <v>0.30169177932775593</v>
      </c>
      <c r="T1144" s="56">
        <f>IF(L1144&lt;0,((O1144*((K1144+K1143)/2))+((N1144*((K1144+K1143)/2))+C$17*((K1144+K1143)/2))),0)</f>
        <v>0</v>
      </c>
      <c r="U1144" s="57">
        <f>IF(L1144&lt;0,((O1144*((K1144+K1143)/2))+((N1144*((K1144+K1143)/2))+C$17*((K1144+K1143)/2))),0)+U1143</f>
        <v>-557679.753009259</v>
      </c>
      <c r="V1144" s="58">
        <f t="shared" si="105"/>
        <v>-0.15491104250257196</v>
      </c>
      <c r="W1144" s="52">
        <f t="shared" si="108"/>
        <v>-279819.87842084665</v>
      </c>
      <c r="X1144" s="53">
        <f t="shared" si="106"/>
        <v>-7.772774400579073E-2</v>
      </c>
      <c r="Y1144" s="50">
        <f t="shared" si="107"/>
        <v>25.763958228821288</v>
      </c>
    </row>
    <row r="1145" spans="7:25" x14ac:dyDescent="0.3">
      <c r="G1145" s="39" t="s">
        <v>13</v>
      </c>
      <c r="H1145" s="26">
        <v>120</v>
      </c>
      <c r="I1145" s="26">
        <v>1143</v>
      </c>
      <c r="J1145" s="27">
        <v>19.100000000000001</v>
      </c>
      <c r="K1145" s="28">
        <f t="shared" si="103"/>
        <v>5.3055555555555562</v>
      </c>
      <c r="L1145" s="28">
        <f>K1145-K1144</f>
        <v>0.75000000000000089</v>
      </c>
      <c r="M1145" s="74">
        <f>$C$5*L1145</f>
        <v>216.63750000000027</v>
      </c>
      <c r="N1145" s="74">
        <f>(0.5*$C$9*$C$8*$C$7*K1145^2)*-1</f>
        <v>-8.2047749904366292</v>
      </c>
      <c r="O1145" s="74">
        <f>M1145-N1145-C$17</f>
        <v>281.51464499043692</v>
      </c>
      <c r="P1145" s="78">
        <f>O1145*K1145</f>
        <v>1493.5915886992627</v>
      </c>
      <c r="Q1145" s="81" t="str">
        <f>IF(L1145&lt;0,"Braking","Not Braking")</f>
        <v>Not Braking</v>
      </c>
      <c r="R1145" s="46">
        <f>(IF(L1145&gt;0,(O1145*((K1145+K1144)/2)),0)+R1144)</f>
        <v>1087478.4291767492</v>
      </c>
      <c r="S1145" s="47">
        <f t="shared" si="104"/>
        <v>0.30207734143798587</v>
      </c>
      <c r="T1145" s="56">
        <f>IF(L1145&lt;0,((O1145*((K1145+K1144)/2))+((N1145*((K1145+K1144)/2))+C$17*((K1145+K1144)/2))),0)</f>
        <v>0</v>
      </c>
      <c r="U1145" s="57">
        <f>IF(L1145&lt;0,((O1145*((K1145+K1144)/2))+((N1145*((K1145+K1144)/2))+C$17*((K1145+K1144)/2))),0)+U1144</f>
        <v>-557679.753009259</v>
      </c>
      <c r="V1145" s="58">
        <f t="shared" si="105"/>
        <v>-0.15491104250257196</v>
      </c>
      <c r="W1145" s="52">
        <f t="shared" si="108"/>
        <v>-279819.87842084665</v>
      </c>
      <c r="X1145" s="53">
        <f t="shared" si="106"/>
        <v>-7.772774400579073E-2</v>
      </c>
      <c r="Y1145" s="50">
        <f t="shared" si="107"/>
        <v>25.731073914972079</v>
      </c>
    </row>
    <row r="1146" spans="7:25" x14ac:dyDescent="0.3">
      <c r="G1146" s="39" t="s">
        <v>13</v>
      </c>
      <c r="H1146" s="26">
        <v>121</v>
      </c>
      <c r="I1146" s="26">
        <v>1144</v>
      </c>
      <c r="J1146" s="27">
        <v>22.5</v>
      </c>
      <c r="K1146" s="28">
        <f t="shared" si="103"/>
        <v>6.25</v>
      </c>
      <c r="L1146" s="28">
        <f>K1146-K1145</f>
        <v>0.94444444444444375</v>
      </c>
      <c r="M1146" s="74">
        <f>$C$5*L1146</f>
        <v>272.80277777777758</v>
      </c>
      <c r="N1146" s="74">
        <f>(0.5*$C$9*$C$8*$C$7*K1146^2)*-1</f>
        <v>-11.385837391816404</v>
      </c>
      <c r="O1146" s="74">
        <f>M1146-N1146-C$17</f>
        <v>340.86098516959396</v>
      </c>
      <c r="P1146" s="78">
        <f>O1146*K1146</f>
        <v>2130.3811573099624</v>
      </c>
      <c r="Q1146" s="81" t="str">
        <f>IF(L1146&lt;0,"Braking","Not Braking")</f>
        <v>Not Braking</v>
      </c>
      <c r="R1146" s="46">
        <f>(IF(L1146&gt;0,(O1146*((K1146+K1145)/2)),0)+R1145)</f>
        <v>1089447.8482021736</v>
      </c>
      <c r="S1146" s="47">
        <f t="shared" si="104"/>
        <v>0.30262440227838155</v>
      </c>
      <c r="T1146" s="56">
        <f>IF(L1146&lt;0,((O1146*((K1146+K1145)/2))+((N1146*((K1146+K1145)/2))+C$17*((K1146+K1145)/2))),0)</f>
        <v>0</v>
      </c>
      <c r="U1146" s="57">
        <f>IF(L1146&lt;0,((O1146*((K1146+K1145)/2))+((N1146*((K1146+K1145)/2))+C$17*((K1146+K1145)/2))),0)+U1145</f>
        <v>-557679.753009259</v>
      </c>
      <c r="V1146" s="58">
        <f t="shared" si="105"/>
        <v>-0.15491104250257196</v>
      </c>
      <c r="W1146" s="52">
        <f t="shared" si="108"/>
        <v>-279819.87842084665</v>
      </c>
      <c r="X1146" s="53">
        <f t="shared" si="106"/>
        <v>-7.772774400579073E-2</v>
      </c>
      <c r="Y1146" s="50">
        <f t="shared" si="107"/>
        <v>25.684559282264903</v>
      </c>
    </row>
    <row r="1147" spans="7:25" x14ac:dyDescent="0.3">
      <c r="G1147" s="39" t="s">
        <v>13</v>
      </c>
      <c r="H1147" s="26">
        <v>122</v>
      </c>
      <c r="I1147" s="26">
        <v>1145</v>
      </c>
      <c r="J1147" s="27">
        <v>24.4</v>
      </c>
      <c r="K1147" s="28">
        <f t="shared" si="103"/>
        <v>6.7777777777777768</v>
      </c>
      <c r="L1147" s="28">
        <f>K1147-K1146</f>
        <v>0.52777777777777679</v>
      </c>
      <c r="M1147" s="74">
        <f>$C$5*L1147</f>
        <v>152.44861111111084</v>
      </c>
      <c r="N1147" s="74">
        <f>(0.5*$C$9*$C$8*$C$7*K1147^2)*-1</f>
        <v>-13.38996967820605</v>
      </c>
      <c r="O1147" s="74">
        <f>M1147-N1147-C$17</f>
        <v>222.51095078931689</v>
      </c>
      <c r="P1147" s="78">
        <f>O1147*K1147</f>
        <v>1508.1297775720366</v>
      </c>
      <c r="Q1147" s="81" t="str">
        <f>IF(L1147&lt;0,"Braking","Not Braking")</f>
        <v>Not Braking</v>
      </c>
      <c r="R1147" s="46">
        <f>(IF(L1147&gt;0,(O1147*((K1147+K1146)/2)),0)+R1146)</f>
        <v>1090897.2598121762</v>
      </c>
      <c r="S1147" s="47">
        <f t="shared" si="104"/>
        <v>0.30302701661449338</v>
      </c>
      <c r="T1147" s="56">
        <f>IF(L1147&lt;0,((O1147*((K1147+K1146)/2))+((N1147*((K1147+K1146)/2))+C$17*((K1147+K1146)/2))),0)</f>
        <v>0</v>
      </c>
      <c r="U1147" s="57">
        <f>IF(L1147&lt;0,((O1147*((K1147+K1146)/2))+((N1147*((K1147+K1146)/2))+C$17*((K1147+K1146)/2))),0)+U1146</f>
        <v>-557679.753009259</v>
      </c>
      <c r="V1147" s="58">
        <f t="shared" si="105"/>
        <v>-0.15491104250257196</v>
      </c>
      <c r="W1147" s="52">
        <f t="shared" si="108"/>
        <v>-279819.87842084665</v>
      </c>
      <c r="X1147" s="53">
        <f t="shared" si="106"/>
        <v>-7.772774400579073E-2</v>
      </c>
      <c r="Y1147" s="50">
        <f t="shared" si="107"/>
        <v>25.650433705280758</v>
      </c>
    </row>
    <row r="1148" spans="7:25" x14ac:dyDescent="0.3">
      <c r="G1148" s="39" t="s">
        <v>13</v>
      </c>
      <c r="H1148" s="26">
        <v>123</v>
      </c>
      <c r="I1148" s="26">
        <v>1146</v>
      </c>
      <c r="J1148" s="27">
        <v>24.8</v>
      </c>
      <c r="K1148" s="28">
        <f t="shared" si="103"/>
        <v>6.8888888888888893</v>
      </c>
      <c r="L1148" s="28">
        <f>K1148-K1147</f>
        <v>0.11111111111111249</v>
      </c>
      <c r="M1148" s="74">
        <f>$C$5*L1148</f>
        <v>32.094444444444846</v>
      </c>
      <c r="N1148" s="74">
        <f>(0.5*$C$9*$C$8*$C$7*K1148^2)*-1</f>
        <v>-13.832583564370889</v>
      </c>
      <c r="O1148" s="74">
        <f>M1148-N1148-C$17</f>
        <v>102.59939800881574</v>
      </c>
      <c r="P1148" s="78">
        <f>O1148*K1148</f>
        <v>706.79585294961953</v>
      </c>
      <c r="Q1148" s="81" t="str">
        <f>IF(L1148&lt;0,"Braking","Not Braking")</f>
        <v>Not Braking</v>
      </c>
      <c r="R1148" s="46">
        <f>(IF(L1148&gt;0,(O1148*((K1148+K1147)/2)),0)+R1147)</f>
        <v>1091598.3556985699</v>
      </c>
      <c r="S1148" s="47">
        <f t="shared" si="104"/>
        <v>0.303221765471825</v>
      </c>
      <c r="T1148" s="56">
        <f>IF(L1148&lt;0,((O1148*((K1148+K1147)/2))+((N1148*((K1148+K1147)/2))+C$17*((K1148+K1147)/2))),0)</f>
        <v>0</v>
      </c>
      <c r="U1148" s="57">
        <f>IF(L1148&lt;0,((O1148*((K1148+K1147)/2))+((N1148*((K1148+K1147)/2))+C$17*((K1148+K1147)/2))),0)+U1147</f>
        <v>-557679.753009259</v>
      </c>
      <c r="V1148" s="58">
        <f t="shared" si="105"/>
        <v>-0.15491104250257196</v>
      </c>
      <c r="W1148" s="52">
        <f t="shared" si="108"/>
        <v>-279819.87842084665</v>
      </c>
      <c r="X1148" s="53">
        <f t="shared" si="106"/>
        <v>-7.772774400579073E-2</v>
      </c>
      <c r="Y1148" s="50">
        <f t="shared" si="107"/>
        <v>25.633959318468879</v>
      </c>
    </row>
    <row r="1149" spans="7:25" x14ac:dyDescent="0.3">
      <c r="G1149" s="39" t="s">
        <v>13</v>
      </c>
      <c r="H1149" s="26">
        <v>124</v>
      </c>
      <c r="I1149" s="26">
        <v>1147</v>
      </c>
      <c r="J1149" s="27">
        <v>22.7</v>
      </c>
      <c r="K1149" s="28">
        <f t="shared" si="103"/>
        <v>6.3055555555555554</v>
      </c>
      <c r="L1149" s="28">
        <f>K1149-K1148</f>
        <v>-0.58333333333333393</v>
      </c>
      <c r="M1149" s="74">
        <f>$C$5*L1149</f>
        <v>-168.49583333333351</v>
      </c>
      <c r="N1149" s="74">
        <f>(0.5*$C$9*$C$8*$C$7*K1149^2)*-1</f>
        <v>-11.589151900501877</v>
      </c>
      <c r="O1149" s="74">
        <f>M1149-N1149-C$17</f>
        <v>-100.23431143283162</v>
      </c>
      <c r="P1149" s="78">
        <f>O1149*K1149</f>
        <v>-632.03301931257715</v>
      </c>
      <c r="Q1149" s="81" t="str">
        <f>IF(L1149&lt;0,"Braking","Not Braking")</f>
        <v>Braking</v>
      </c>
      <c r="R1149" s="46">
        <f>(IF(L1149&gt;0,(O1149*((K1149+K1148)/2)),0)+R1148)</f>
        <v>1091598.3556985699</v>
      </c>
      <c r="S1149" s="47">
        <f t="shared" si="104"/>
        <v>0.303221765471825</v>
      </c>
      <c r="T1149" s="56">
        <f>IF(L1149&lt;0,((O1149*((K1149+K1148)/2))+((N1149*((K1149+K1148)/2))+C$17*((K1149+K1148)/2))),0)</f>
        <v>-1111.6044560185196</v>
      </c>
      <c r="U1149" s="57">
        <f>IF(L1149&lt;0,((O1149*((K1149+K1148)/2))+((N1149*((K1149+K1148)/2))+C$17*((K1149+K1148)/2))),0)+U1148</f>
        <v>-558791.35746527754</v>
      </c>
      <c r="V1149" s="58">
        <f t="shared" si="105"/>
        <v>-0.15521982151813266</v>
      </c>
      <c r="W1149" s="52">
        <f t="shared" si="108"/>
        <v>-280377.63405399764</v>
      </c>
      <c r="X1149" s="53">
        <f t="shared" si="106"/>
        <v>-7.7882676126110453E-2</v>
      </c>
      <c r="Y1149" s="50">
        <f t="shared" si="107"/>
        <v>25.685054634822123</v>
      </c>
    </row>
    <row r="1150" spans="7:25" x14ac:dyDescent="0.3">
      <c r="G1150" s="39" t="s">
        <v>13</v>
      </c>
      <c r="H1150" s="26">
        <v>125</v>
      </c>
      <c r="I1150" s="26">
        <v>1148</v>
      </c>
      <c r="J1150" s="27">
        <v>17.399999999999999</v>
      </c>
      <c r="K1150" s="28">
        <f t="shared" si="103"/>
        <v>4.833333333333333</v>
      </c>
      <c r="L1150" s="28">
        <f>K1150-K1149</f>
        <v>-1.4722222222222223</v>
      </c>
      <c r="M1150" s="74">
        <f>$C$5*L1150</f>
        <v>-425.25138888888893</v>
      </c>
      <c r="N1150" s="74">
        <f>(0.5*$C$9*$C$8*$C$7*K1150^2)*-1</f>
        <v>-6.8092367975236225</v>
      </c>
      <c r="O1150" s="74">
        <f>M1150-N1150-C$17</f>
        <v>-361.7697820913653</v>
      </c>
      <c r="P1150" s="78">
        <f>O1150*K1150</f>
        <v>-1748.5539467749322</v>
      </c>
      <c r="Q1150" s="81" t="str">
        <f>IF(L1150&lt;0,"Braking","Not Braking")</f>
        <v>Braking</v>
      </c>
      <c r="R1150" s="46">
        <f>(IF(L1150&gt;0,(O1150*((K1150+K1149)/2)),0)+R1149)</f>
        <v>1091598.3556985699</v>
      </c>
      <c r="S1150" s="47">
        <f t="shared" si="104"/>
        <v>0.303221765471825</v>
      </c>
      <c r="T1150" s="56">
        <f>IF(L1150&lt;0,((O1150*((K1150+K1149)/2))+((N1150*((K1150+K1149)/2))+C$17*((K1150+K1149)/2))),0)</f>
        <v>-2368.4139853395063</v>
      </c>
      <c r="U1150" s="57">
        <f>IF(L1150&lt;0,((O1150*((K1150+K1149)/2))+((N1150*((K1150+K1149)/2))+C$17*((K1150+K1149)/2))),0)+U1149</f>
        <v>-561159.771450617</v>
      </c>
      <c r="V1150" s="58">
        <f t="shared" si="105"/>
        <v>-0.15587771429183805</v>
      </c>
      <c r="W1150" s="52">
        <f t="shared" si="108"/>
        <v>-281566.00302355736</v>
      </c>
      <c r="X1150" s="53">
        <f t="shared" si="106"/>
        <v>-7.8212778617654827E-2</v>
      </c>
      <c r="Y1150" s="50">
        <f t="shared" si="107"/>
        <v>25.793919673263783</v>
      </c>
    </row>
    <row r="1151" spans="7:25" x14ac:dyDescent="0.3">
      <c r="G1151" s="39" t="s">
        <v>13</v>
      </c>
      <c r="H1151" s="26">
        <v>126</v>
      </c>
      <c r="I1151" s="26">
        <v>1149</v>
      </c>
      <c r="J1151" s="27">
        <v>13.8</v>
      </c>
      <c r="K1151" s="28">
        <f t="shared" si="103"/>
        <v>3.8333333333333335</v>
      </c>
      <c r="L1151" s="28">
        <f>K1151-K1150</f>
        <v>-0.99999999999999956</v>
      </c>
      <c r="M1151" s="74">
        <f>$C$5*L1151</f>
        <v>-288.84999999999991</v>
      </c>
      <c r="N1151" s="74">
        <f>(0.5*$C$9*$C$8*$C$7*K1151^2)*-1</f>
        <v>-4.2830990081926252</v>
      </c>
      <c r="O1151" s="74">
        <f>M1151-N1151-C$17</f>
        <v>-227.8945309918073</v>
      </c>
      <c r="P1151" s="78">
        <f>O1151*K1151</f>
        <v>-873.59570213526138</v>
      </c>
      <c r="Q1151" s="81" t="str">
        <f>IF(L1151&lt;0,"Braking","Not Braking")</f>
        <v>Braking</v>
      </c>
      <c r="R1151" s="46">
        <f>(IF(L1151&gt;0,(O1151*((K1151+K1150)/2)),0)+R1150)</f>
        <v>1091598.3556985699</v>
      </c>
      <c r="S1151" s="47">
        <f t="shared" si="104"/>
        <v>0.303221765471825</v>
      </c>
      <c r="T1151" s="56">
        <f>IF(L1151&lt;0,((O1151*((K1151+K1150)/2))+((N1151*((K1151+K1150)/2))+C$17*((K1151+K1150)/2))),0)</f>
        <v>-1251.6833333333329</v>
      </c>
      <c r="U1151" s="57">
        <f>IF(L1151&lt;0,((O1151*((K1151+K1150)/2))+((N1151*((K1151+K1150)/2))+C$17*((K1151+K1150)/2))),0)+U1150</f>
        <v>-562411.45478395035</v>
      </c>
      <c r="V1151" s="58">
        <f t="shared" si="105"/>
        <v>-0.15622540410665287</v>
      </c>
      <c r="W1151" s="52">
        <f t="shared" si="108"/>
        <v>-282194.04425378813</v>
      </c>
      <c r="X1151" s="53">
        <f t="shared" si="106"/>
        <v>-7.8387234514941145E-2</v>
      </c>
      <c r="Y1151" s="50">
        <f t="shared" si="107"/>
        <v>25.851453767828154</v>
      </c>
    </row>
    <row r="1152" spans="7:25" x14ac:dyDescent="0.3">
      <c r="G1152" s="39" t="s">
        <v>13</v>
      </c>
      <c r="H1152" s="26">
        <v>127</v>
      </c>
      <c r="I1152" s="26">
        <v>1150</v>
      </c>
      <c r="J1152" s="27">
        <v>12</v>
      </c>
      <c r="K1152" s="28">
        <f t="shared" si="103"/>
        <v>3.333333333333333</v>
      </c>
      <c r="L1152" s="28">
        <f>K1152-K1151</f>
        <v>-0.50000000000000044</v>
      </c>
      <c r="M1152" s="74">
        <f>$C$5*L1152</f>
        <v>-144.42500000000015</v>
      </c>
      <c r="N1152" s="74">
        <f>(0.5*$C$9*$C$8*$C$7*K1152^2)*-1</f>
        <v>-3.2386381914499989</v>
      </c>
      <c r="O1152" s="74">
        <f>M1152-N1152-C$17</f>
        <v>-84.513991808550145</v>
      </c>
      <c r="P1152" s="78">
        <f>O1152*K1152</f>
        <v>-281.71330602850048</v>
      </c>
      <c r="Q1152" s="81" t="str">
        <f>IF(L1152&lt;0,"Braking","Not Braking")</f>
        <v>Braking</v>
      </c>
      <c r="R1152" s="46">
        <f>(IF(L1152&gt;0,(O1152*((K1152+K1151)/2)),0)+R1151)</f>
        <v>1091598.3556985699</v>
      </c>
      <c r="S1152" s="47">
        <f t="shared" si="104"/>
        <v>0.303221765471825</v>
      </c>
      <c r="T1152" s="56">
        <f>IF(L1152&lt;0,((O1152*((K1152+K1151)/2))+((N1152*((K1152+K1151)/2))+C$17*((K1152+K1151)/2))),0)</f>
        <v>-517.52291666666724</v>
      </c>
      <c r="U1152" s="57">
        <f>IF(L1152&lt;0,((O1152*((K1152+K1151)/2))+((N1152*((K1152+K1151)/2))+C$17*((K1152+K1151)/2))),0)+U1151</f>
        <v>-562928.97770061705</v>
      </c>
      <c r="V1152" s="58">
        <f t="shared" si="105"/>
        <v>-0.15636916047239363</v>
      </c>
      <c r="W1152" s="52">
        <f t="shared" si="108"/>
        <v>-282453.71514705662</v>
      </c>
      <c r="X1152" s="53">
        <f t="shared" si="106"/>
        <v>-7.8459365318626836E-2</v>
      </c>
      <c r="Y1152" s="50">
        <f t="shared" si="107"/>
        <v>25.875241903080731</v>
      </c>
    </row>
    <row r="1153" spans="7:25" x14ac:dyDescent="0.3">
      <c r="G1153" s="39" t="s">
        <v>13</v>
      </c>
      <c r="H1153" s="26">
        <v>128</v>
      </c>
      <c r="I1153" s="26">
        <v>1151</v>
      </c>
      <c r="J1153" s="27">
        <v>12</v>
      </c>
      <c r="K1153" s="28">
        <f t="shared" si="103"/>
        <v>3.333333333333333</v>
      </c>
      <c r="L1153" s="28">
        <f>K1153-K1152</f>
        <v>0</v>
      </c>
      <c r="M1153" s="74">
        <f>$C$5*L1153</f>
        <v>0</v>
      </c>
      <c r="N1153" s="74">
        <f>(0.5*$C$9*$C$8*$C$7*K1153^2)*-1</f>
        <v>-3.2386381914499989</v>
      </c>
      <c r="O1153" s="74">
        <f>M1153-N1153-C$17</f>
        <v>59.911008191450009</v>
      </c>
      <c r="P1153" s="78">
        <f>O1153*K1153</f>
        <v>199.70336063816669</v>
      </c>
      <c r="Q1153" s="81" t="str">
        <f>IF(L1153&lt;0,"Braking","Not Braking")</f>
        <v>Not Braking</v>
      </c>
      <c r="R1153" s="46">
        <f>(IF(L1153&gt;0,(O1153*((K1153+K1152)/2)),0)+R1152)</f>
        <v>1091598.3556985699</v>
      </c>
      <c r="S1153" s="47">
        <f t="shared" si="104"/>
        <v>0.303221765471825</v>
      </c>
      <c r="T1153" s="56">
        <f>IF(L1153&lt;0,((O1153*((K1153+K1152)/2))+((N1153*((K1153+K1152)/2))+C$17*((K1153+K1152)/2))),0)</f>
        <v>0</v>
      </c>
      <c r="U1153" s="57">
        <f>IF(L1153&lt;0,((O1153*((K1153+K1152)/2))+((N1153*((K1153+K1152)/2))+C$17*((K1153+K1152)/2))),0)+U1152</f>
        <v>-562928.97770061705</v>
      </c>
      <c r="V1153" s="58">
        <f t="shared" si="105"/>
        <v>-0.15636916047239363</v>
      </c>
      <c r="W1153" s="52">
        <f t="shared" si="108"/>
        <v>-282453.71514705662</v>
      </c>
      <c r="X1153" s="53">
        <f t="shared" si="106"/>
        <v>-7.8459365318626836E-2</v>
      </c>
      <c r="Y1153" s="50">
        <f t="shared" si="107"/>
        <v>25.875241903080731</v>
      </c>
    </row>
    <row r="1154" spans="7:25" x14ac:dyDescent="0.3">
      <c r="G1154" s="39" t="s">
        <v>13</v>
      </c>
      <c r="H1154" s="26">
        <v>129</v>
      </c>
      <c r="I1154" s="26">
        <v>1152</v>
      </c>
      <c r="J1154" s="27">
        <v>12</v>
      </c>
      <c r="K1154" s="28">
        <f t="shared" si="103"/>
        <v>3.333333333333333</v>
      </c>
      <c r="L1154" s="28">
        <f>K1154-K1153</f>
        <v>0</v>
      </c>
      <c r="M1154" s="74">
        <f>$C$5*L1154</f>
        <v>0</v>
      </c>
      <c r="N1154" s="74">
        <f>(0.5*$C$9*$C$8*$C$7*K1154^2)*-1</f>
        <v>-3.2386381914499989</v>
      </c>
      <c r="O1154" s="74">
        <f>M1154-N1154-C$17</f>
        <v>59.911008191450009</v>
      </c>
      <c r="P1154" s="78">
        <f>O1154*K1154</f>
        <v>199.70336063816669</v>
      </c>
      <c r="Q1154" s="81" t="str">
        <f>IF(L1154&lt;0,"Braking","Not Braking")</f>
        <v>Not Braking</v>
      </c>
      <c r="R1154" s="46">
        <f>(IF(L1154&gt;0,(O1154*((K1154+K1153)/2)),0)+R1153)</f>
        <v>1091598.3556985699</v>
      </c>
      <c r="S1154" s="47">
        <f t="shared" si="104"/>
        <v>0.303221765471825</v>
      </c>
      <c r="T1154" s="56">
        <f>IF(L1154&lt;0,((O1154*((K1154+K1153)/2))+((N1154*((K1154+K1153)/2))+C$17*((K1154+K1153)/2))),0)</f>
        <v>0</v>
      </c>
      <c r="U1154" s="57">
        <f>IF(L1154&lt;0,((O1154*((K1154+K1153)/2))+((N1154*((K1154+K1153)/2))+C$17*((K1154+K1153)/2))),0)+U1153</f>
        <v>-562928.97770061705</v>
      </c>
      <c r="V1154" s="58">
        <f t="shared" si="105"/>
        <v>-0.15636916047239363</v>
      </c>
      <c r="W1154" s="52">
        <f t="shared" si="108"/>
        <v>-282453.71514705662</v>
      </c>
      <c r="X1154" s="53">
        <f t="shared" si="106"/>
        <v>-7.8459365318626836E-2</v>
      </c>
      <c r="Y1154" s="50">
        <f t="shared" si="107"/>
        <v>25.875241903080731</v>
      </c>
    </row>
    <row r="1155" spans="7:25" x14ac:dyDescent="0.3">
      <c r="G1155" s="39" t="s">
        <v>13</v>
      </c>
      <c r="H1155" s="26">
        <v>130</v>
      </c>
      <c r="I1155" s="26">
        <v>1153</v>
      </c>
      <c r="J1155" s="27">
        <v>13.9</v>
      </c>
      <c r="K1155" s="28">
        <f t="shared" ref="K1155:K1218" si="109">J1155/3.6</f>
        <v>3.8611111111111112</v>
      </c>
      <c r="L1155" s="28">
        <f>K1155-K1154</f>
        <v>0.52777777777777812</v>
      </c>
      <c r="M1155" s="74">
        <f>$C$5*L1155</f>
        <v>152.44861111111123</v>
      </c>
      <c r="N1155" s="74">
        <f>(0.5*$C$9*$C$8*$C$7*K1155^2)*-1</f>
        <v>-4.3453978122920445</v>
      </c>
      <c r="O1155" s="74">
        <f>M1155-N1155-C$17</f>
        <v>213.46637892340328</v>
      </c>
      <c r="P1155" s="78">
        <f>O1155*K1155</f>
        <v>824.21740750980712</v>
      </c>
      <c r="Q1155" s="81" t="str">
        <f>IF(L1155&lt;0,"Braking","Not Braking")</f>
        <v>Not Braking</v>
      </c>
      <c r="R1155" s="46">
        <f>(IF(L1155&gt;0,(O1155*((K1155+K1154)/2)),0)+R1154)</f>
        <v>1092366.2417005305</v>
      </c>
      <c r="S1155" s="47">
        <f t="shared" ref="S1155:S1218" si="110">R1155/3600000</f>
        <v>0.30343506713903623</v>
      </c>
      <c r="T1155" s="56">
        <f>IF(L1155&lt;0,((O1155*((K1155+K1154)/2))+((N1155*((K1155+K1154)/2))+C$17*((K1155+K1154)/2))),0)</f>
        <v>0</v>
      </c>
      <c r="U1155" s="57">
        <f>IF(L1155&lt;0,((O1155*((K1155+K1154)/2))+((N1155*((K1155+K1154)/2))+C$17*((K1155+K1154)/2))),0)+U1154</f>
        <v>-562928.97770061705</v>
      </c>
      <c r="V1155" s="58">
        <f t="shared" ref="V1155:V1218" si="111">U1155/3600000</f>
        <v>-0.15636916047239363</v>
      </c>
      <c r="W1155" s="52">
        <f t="shared" si="108"/>
        <v>-282453.71514705662</v>
      </c>
      <c r="X1155" s="53">
        <f t="shared" ref="X1155:X1218" si="112">W1155/3600000</f>
        <v>-7.8459365318626836E-2</v>
      </c>
      <c r="Y1155" s="50">
        <f t="shared" si="107"/>
        <v>25.857052732364703</v>
      </c>
    </row>
    <row r="1156" spans="7:25" x14ac:dyDescent="0.3">
      <c r="G1156" s="39" t="s">
        <v>13</v>
      </c>
      <c r="H1156" s="26">
        <v>131</v>
      </c>
      <c r="I1156" s="26">
        <v>1154</v>
      </c>
      <c r="J1156" s="27">
        <v>18.8</v>
      </c>
      <c r="K1156" s="28">
        <f t="shared" si="109"/>
        <v>5.2222222222222223</v>
      </c>
      <c r="L1156" s="28">
        <f>K1156-K1155</f>
        <v>1.3611111111111112</v>
      </c>
      <c r="M1156" s="74">
        <f>$C$5*L1156</f>
        <v>393.15694444444449</v>
      </c>
      <c r="N1156" s="74">
        <f>(0.5*$C$9*$C$8*$C$7*K1156^2)*-1</f>
        <v>-7.9490575165700541</v>
      </c>
      <c r="O1156" s="74">
        <f>M1156-N1156-C$17</f>
        <v>457.77837196101456</v>
      </c>
      <c r="P1156" s="78">
        <f>O1156*K1156</f>
        <v>2390.6203869075207</v>
      </c>
      <c r="Q1156" s="81" t="str">
        <f>IF(L1156&lt;0,"Braking","Not Braking")</f>
        <v>Not Braking</v>
      </c>
      <c r="R1156" s="46">
        <f>(IF(L1156&gt;0,(O1156*((K1156+K1155)/2)),0)+R1155)</f>
        <v>1094445.3184731868</v>
      </c>
      <c r="S1156" s="47">
        <f t="shared" si="110"/>
        <v>0.30401258846477414</v>
      </c>
      <c r="T1156" s="56">
        <f>IF(L1156&lt;0,((O1156*((K1156+K1155)/2))+((N1156*((K1156+K1155)/2))+C$17*((K1156+K1155)/2))),0)</f>
        <v>0</v>
      </c>
      <c r="U1156" s="57">
        <f>IF(L1156&lt;0,((O1156*((K1156+K1155)/2))+((N1156*((K1156+K1155)/2))+C$17*((K1156+K1155)/2))),0)+U1155</f>
        <v>-562928.97770061705</v>
      </c>
      <c r="V1156" s="58">
        <f t="shared" si="111"/>
        <v>-0.15636916047239363</v>
      </c>
      <c r="W1156" s="52">
        <f t="shared" si="108"/>
        <v>-282453.71514705662</v>
      </c>
      <c r="X1156" s="53">
        <f t="shared" si="112"/>
        <v>-7.8459365318626836E-2</v>
      </c>
      <c r="Y1156" s="50">
        <f t="shared" si="107"/>
        <v>25.807933057916088</v>
      </c>
    </row>
    <row r="1157" spans="7:25" x14ac:dyDescent="0.3">
      <c r="G1157" s="39" t="s">
        <v>13</v>
      </c>
      <c r="H1157" s="26">
        <v>132</v>
      </c>
      <c r="I1157" s="26">
        <v>1155</v>
      </c>
      <c r="J1157" s="27">
        <v>25.1</v>
      </c>
      <c r="K1157" s="28">
        <f t="shared" si="109"/>
        <v>6.9722222222222223</v>
      </c>
      <c r="L1157" s="28">
        <f>K1157-K1156</f>
        <v>1.75</v>
      </c>
      <c r="M1157" s="74">
        <f>$C$5*L1157</f>
        <v>505.48750000000007</v>
      </c>
      <c r="N1157" s="74">
        <f>(0.5*$C$9*$C$8*$C$7*K1157^2)*-1</f>
        <v>-14.169266993023712</v>
      </c>
      <c r="O1157" s="74">
        <f>M1157-N1157-C$17</f>
        <v>576.32913699302378</v>
      </c>
      <c r="P1157" s="78">
        <f>O1157*K1157</f>
        <v>4018.294816256916</v>
      </c>
      <c r="Q1157" s="81" t="str">
        <f>IF(L1157&lt;0,"Braking","Not Braking")</f>
        <v>Not Braking</v>
      </c>
      <c r="R1157" s="46">
        <f>(IF(L1157&gt;0,(O1157*((K1157+K1156)/2)),0)+R1156)</f>
        <v>1097959.3252945747</v>
      </c>
      <c r="S1157" s="47">
        <f t="shared" si="110"/>
        <v>0.30498870147071522</v>
      </c>
      <c r="T1157" s="56">
        <f>IF(L1157&lt;0,((O1157*((K1157+K1156)/2))+((N1157*((K1157+K1156)/2))+C$17*((K1157+K1156)/2))),0)</f>
        <v>0</v>
      </c>
      <c r="U1157" s="57">
        <f>IF(L1157&lt;0,((O1157*((K1157+K1156)/2))+((N1157*((K1157+K1156)/2))+C$17*((K1157+K1156)/2))),0)+U1156</f>
        <v>-562928.97770061705</v>
      </c>
      <c r="V1157" s="58">
        <f t="shared" si="111"/>
        <v>-0.15636916047239363</v>
      </c>
      <c r="W1157" s="52">
        <f t="shared" si="108"/>
        <v>-282453.71514705662</v>
      </c>
      <c r="X1157" s="53">
        <f t="shared" si="112"/>
        <v>-7.8459365318626836E-2</v>
      </c>
      <c r="Y1157" s="50">
        <f t="shared" si="107"/>
        <v>25.725335050210198</v>
      </c>
    </row>
    <row r="1158" spans="7:25" x14ac:dyDescent="0.3">
      <c r="G1158" s="39" t="s">
        <v>13</v>
      </c>
      <c r="H1158" s="26">
        <v>133</v>
      </c>
      <c r="I1158" s="26">
        <v>1156</v>
      </c>
      <c r="J1158" s="27">
        <v>29.8</v>
      </c>
      <c r="K1158" s="28">
        <f t="shared" si="109"/>
        <v>8.2777777777777786</v>
      </c>
      <c r="L1158" s="28">
        <f>K1158-K1157</f>
        <v>1.3055555555555562</v>
      </c>
      <c r="M1158" s="74">
        <f>$C$5*L1158</f>
        <v>377.10972222222244</v>
      </c>
      <c r="N1158" s="74">
        <f>(0.5*$C$9*$C$8*$C$7*K1158^2)*-1</f>
        <v>-19.972501802328182</v>
      </c>
      <c r="O1158" s="74">
        <f>M1158-N1158-C$17</f>
        <v>453.75459402455061</v>
      </c>
      <c r="P1158" s="78">
        <f>O1158*K1158</f>
        <v>3756.0796949810028</v>
      </c>
      <c r="Q1158" s="81" t="str">
        <f>IF(L1158&lt;0,"Braking","Not Braking")</f>
        <v>Not Braking</v>
      </c>
      <c r="R1158" s="46">
        <f>(IF(L1158&gt;0,(O1158*((K1158+K1157)/2)),0)+R1157)</f>
        <v>1101419.2040740119</v>
      </c>
      <c r="S1158" s="47">
        <f t="shared" si="110"/>
        <v>0.30594977890944774</v>
      </c>
      <c r="T1158" s="56">
        <f>IF(L1158&lt;0,((O1158*((K1158+K1157)/2))+((N1158*((K1158+K1157)/2))+C$17*((K1158+K1157)/2))),0)</f>
        <v>0</v>
      </c>
      <c r="U1158" s="57">
        <f>IF(L1158&lt;0,((O1158*((K1158+K1157)/2))+((N1158*((K1158+K1157)/2))+C$17*((K1158+K1157)/2))),0)+U1157</f>
        <v>-562928.97770061705</v>
      </c>
      <c r="V1158" s="58">
        <f t="shared" si="111"/>
        <v>-0.15636916047239363</v>
      </c>
      <c r="W1158" s="52">
        <f t="shared" si="108"/>
        <v>-282453.71514705662</v>
      </c>
      <c r="X1158" s="53">
        <f t="shared" si="112"/>
        <v>-7.8459365318626836E-2</v>
      </c>
      <c r="Y1158" s="50">
        <f t="shared" si="107"/>
        <v>25.644524273981755</v>
      </c>
    </row>
    <row r="1159" spans="7:25" x14ac:dyDescent="0.3">
      <c r="G1159" s="39" t="s">
        <v>13</v>
      </c>
      <c r="H1159" s="26">
        <v>134</v>
      </c>
      <c r="I1159" s="26">
        <v>1157</v>
      </c>
      <c r="J1159" s="27">
        <v>33.799999999999997</v>
      </c>
      <c r="K1159" s="28">
        <f t="shared" si="109"/>
        <v>9.3888888888888875</v>
      </c>
      <c r="L1159" s="28">
        <f>K1159-K1158</f>
        <v>1.1111111111111089</v>
      </c>
      <c r="M1159" s="74">
        <f>$C$5*L1159</f>
        <v>320.94444444444383</v>
      </c>
      <c r="N1159" s="74">
        <f>(0.5*$C$9*$C$8*$C$7*K1159^2)*-1</f>
        <v>-25.694095940556505</v>
      </c>
      <c r="O1159" s="74">
        <f>M1159-N1159-C$17</f>
        <v>403.31091038500034</v>
      </c>
      <c r="P1159" s="78">
        <f>O1159*K1159</f>
        <v>3786.6413252813913</v>
      </c>
      <c r="Q1159" s="81" t="str">
        <f>IF(L1159&lt;0,"Braking","Not Braking")</f>
        <v>Not Braking</v>
      </c>
      <c r="R1159" s="46">
        <f>(IF(L1159&gt;0,(O1159*((K1159+K1158)/2)),0)+R1158)</f>
        <v>1104981.7837824128</v>
      </c>
      <c r="S1159" s="47">
        <f t="shared" si="110"/>
        <v>0.30693938438400353</v>
      </c>
      <c r="T1159" s="56">
        <f>IF(L1159&lt;0,((O1159*((K1159+K1158)/2))+((N1159*((K1159+K1158)/2))+C$17*((K1159+K1158)/2))),0)</f>
        <v>0</v>
      </c>
      <c r="U1159" s="57">
        <f>IF(L1159&lt;0,((O1159*((K1159+K1158)/2))+((N1159*((K1159+K1158)/2))+C$17*((K1159+K1158)/2))),0)+U1158</f>
        <v>-562928.97770061705</v>
      </c>
      <c r="V1159" s="58">
        <f t="shared" si="111"/>
        <v>-0.15636916047239363</v>
      </c>
      <c r="W1159" s="52">
        <f t="shared" si="108"/>
        <v>-282453.71514705662</v>
      </c>
      <c r="X1159" s="53">
        <f t="shared" si="112"/>
        <v>-7.8459365318626836E-2</v>
      </c>
      <c r="Y1159" s="50">
        <f t="shared" si="107"/>
        <v>25.561843579013782</v>
      </c>
    </row>
    <row r="1160" spans="7:25" x14ac:dyDescent="0.3">
      <c r="G1160" s="39" t="s">
        <v>13</v>
      </c>
      <c r="H1160" s="26">
        <v>135</v>
      </c>
      <c r="I1160" s="26">
        <v>1158</v>
      </c>
      <c r="J1160" s="27">
        <v>38.200000000000003</v>
      </c>
      <c r="K1160" s="28">
        <f t="shared" si="109"/>
        <v>10.611111111111112</v>
      </c>
      <c r="L1160" s="28">
        <f>K1160-K1159</f>
        <v>1.222222222222225</v>
      </c>
      <c r="M1160" s="74">
        <f>$C$5*L1160</f>
        <v>353.03888888888969</v>
      </c>
      <c r="N1160" s="74">
        <f>(0.5*$C$9*$C$8*$C$7*K1160^2)*-1</f>
        <v>-32.819099961746517</v>
      </c>
      <c r="O1160" s="74">
        <f>M1160-N1160-C$17</f>
        <v>442.53035885063622</v>
      </c>
      <c r="P1160" s="78">
        <f>O1160*K1160</f>
        <v>4695.7388078039739</v>
      </c>
      <c r="Q1160" s="81" t="str">
        <f>IF(L1160&lt;0,"Braking","Not Braking")</f>
        <v>Not Braking</v>
      </c>
      <c r="R1160" s="46">
        <f>(IF(L1160&gt;0,(O1160*((K1160+K1159)/2)),0)+R1159)</f>
        <v>1109407.0873709191</v>
      </c>
      <c r="S1160" s="47">
        <f t="shared" si="110"/>
        <v>0.30816863538081085</v>
      </c>
      <c r="T1160" s="56">
        <f>IF(L1160&lt;0,((O1160*((K1160+K1159)/2))+((N1160*((K1160+K1159)/2))+C$17*((K1160+K1159)/2))),0)</f>
        <v>0</v>
      </c>
      <c r="U1160" s="57">
        <f>IF(L1160&lt;0,((O1160*((K1160+K1159)/2))+((N1160*((K1160+K1159)/2))+C$17*((K1160+K1159)/2))),0)+U1159</f>
        <v>-562928.97770061705</v>
      </c>
      <c r="V1160" s="58">
        <f t="shared" si="111"/>
        <v>-0.15636916047239363</v>
      </c>
      <c r="W1160" s="52">
        <f t="shared" si="108"/>
        <v>-282453.71514705662</v>
      </c>
      <c r="X1160" s="53">
        <f t="shared" si="112"/>
        <v>-7.8459365318626836E-2</v>
      </c>
      <c r="Y1160" s="50">
        <f t="shared" si="107"/>
        <v>25.459880179458512</v>
      </c>
    </row>
    <row r="1161" spans="7:25" x14ac:dyDescent="0.3">
      <c r="G1161" s="39" t="s">
        <v>13</v>
      </c>
      <c r="H1161" s="26">
        <v>136</v>
      </c>
      <c r="I1161" s="26">
        <v>1159</v>
      </c>
      <c r="J1161" s="27">
        <v>43.4</v>
      </c>
      <c r="K1161" s="28">
        <f t="shared" si="109"/>
        <v>12.055555555555555</v>
      </c>
      <c r="L1161" s="28">
        <f>K1161-K1160</f>
        <v>1.4444444444444429</v>
      </c>
      <c r="M1161" s="74">
        <f>$C$5*L1161</f>
        <v>417.22777777777736</v>
      </c>
      <c r="N1161" s="74">
        <f>(0.5*$C$9*$C$8*$C$7*K1161^2)*-1</f>
        <v>-42.362287165885839</v>
      </c>
      <c r="O1161" s="74">
        <f>M1161-N1161-C$17</f>
        <v>516.26243494366327</v>
      </c>
      <c r="P1161" s="78">
        <f>O1161*K1161</f>
        <v>6223.8304657097178</v>
      </c>
      <c r="Q1161" s="81" t="str">
        <f>IF(L1161&lt;0,"Braking","Not Braking")</f>
        <v>Not Braking</v>
      </c>
      <c r="R1161" s="46">
        <f>(IF(L1161&gt;0,(O1161*((K1161+K1160)/2)),0)+R1160)</f>
        <v>1115258.0616336139</v>
      </c>
      <c r="S1161" s="47">
        <f t="shared" si="110"/>
        <v>0.30979390600933721</v>
      </c>
      <c r="T1161" s="56">
        <f>IF(L1161&lt;0,((O1161*((K1161+K1160)/2))+((N1161*((K1161+K1160)/2))+C$17*((K1161+K1160)/2))),0)</f>
        <v>0</v>
      </c>
      <c r="U1161" s="57">
        <f>IF(L1161&lt;0,((O1161*((K1161+K1160)/2))+((N1161*((K1161+K1160)/2))+C$17*((K1161+K1160)/2))),0)+U1160</f>
        <v>-562928.97770061705</v>
      </c>
      <c r="V1161" s="58">
        <f t="shared" si="111"/>
        <v>-0.15636916047239363</v>
      </c>
      <c r="W1161" s="52">
        <f t="shared" si="108"/>
        <v>-282453.71514705662</v>
      </c>
      <c r="X1161" s="53">
        <f t="shared" si="112"/>
        <v>-7.8459365318626836E-2</v>
      </c>
      <c r="Y1161" s="50">
        <f t="shared" si="107"/>
        <v>25.32631010380884</v>
      </c>
    </row>
    <row r="1162" spans="7:25" x14ac:dyDescent="0.3">
      <c r="G1162" s="39" t="s">
        <v>13</v>
      </c>
      <c r="H1162" s="26">
        <v>137</v>
      </c>
      <c r="I1162" s="26">
        <v>1160</v>
      </c>
      <c r="J1162" s="27">
        <v>48.9</v>
      </c>
      <c r="K1162" s="28">
        <f t="shared" si="109"/>
        <v>13.583333333333332</v>
      </c>
      <c r="L1162" s="28">
        <f>K1162-K1161</f>
        <v>1.5277777777777768</v>
      </c>
      <c r="M1162" s="74">
        <f>$C$5*L1162</f>
        <v>441.29861111111086</v>
      </c>
      <c r="N1162" s="74">
        <f>(0.5*$C$9*$C$8*$C$7*K1162^2)*-1</f>
        <v>-53.779611317896887</v>
      </c>
      <c r="O1162" s="74">
        <f>M1162-N1162-C$17</f>
        <v>551.75059242900772</v>
      </c>
      <c r="P1162" s="78">
        <f>O1162*K1162</f>
        <v>7494.612213827354</v>
      </c>
      <c r="Q1162" s="81" t="str">
        <f>IF(L1162&lt;0,"Braking","Not Braking")</f>
        <v>Not Braking</v>
      </c>
      <c r="R1162" s="46">
        <f>(IF(L1162&gt;0,(O1162*((K1162+K1161)/2)),0)+R1161)</f>
        <v>1122331.1977004469</v>
      </c>
      <c r="S1162" s="47">
        <f t="shared" si="110"/>
        <v>0.31175866602790192</v>
      </c>
      <c r="T1162" s="56">
        <f>IF(L1162&lt;0,((O1162*((K1162+K1161)/2))+((N1162*((K1162+K1161)/2))+C$17*((K1162+K1161)/2))),0)</f>
        <v>0</v>
      </c>
      <c r="U1162" s="57">
        <f>IF(L1162&lt;0,((O1162*((K1162+K1161)/2))+((N1162*((K1162+K1161)/2))+C$17*((K1162+K1161)/2))),0)+U1161</f>
        <v>-562928.97770061705</v>
      </c>
      <c r="V1162" s="58">
        <f t="shared" si="111"/>
        <v>-0.15636916047239363</v>
      </c>
      <c r="W1162" s="52">
        <f t="shared" si="108"/>
        <v>-282453.71514705662</v>
      </c>
      <c r="X1162" s="53">
        <f t="shared" si="112"/>
        <v>-7.8459365318626836E-2</v>
      </c>
      <c r="Y1162" s="50">
        <f t="shared" si="107"/>
        <v>25.166699074727518</v>
      </c>
    </row>
    <row r="1163" spans="7:25" x14ac:dyDescent="0.3">
      <c r="G1163" s="39" t="s">
        <v>13</v>
      </c>
      <c r="H1163" s="26">
        <v>138</v>
      </c>
      <c r="I1163" s="26">
        <v>1161</v>
      </c>
      <c r="J1163" s="27">
        <v>53.8</v>
      </c>
      <c r="K1163" s="28">
        <f t="shared" si="109"/>
        <v>14.944444444444443</v>
      </c>
      <c r="L1163" s="28">
        <f>K1163-K1162</f>
        <v>1.3611111111111107</v>
      </c>
      <c r="M1163" s="74">
        <f>$C$5*L1163</f>
        <v>393.15694444444438</v>
      </c>
      <c r="N1163" s="74">
        <f>(0.5*$C$9*$C$8*$C$7*K1163^2)*-1</f>
        <v>-65.097527269864827</v>
      </c>
      <c r="O1163" s="74">
        <f>M1163-N1163-C$17</f>
        <v>514.92684171430926</v>
      </c>
      <c r="P1163" s="78">
        <f>O1163*K1163</f>
        <v>7695.2955789527323</v>
      </c>
      <c r="Q1163" s="81" t="str">
        <f>IF(L1163&lt;0,"Braking","Not Braking")</f>
        <v>Not Braking</v>
      </c>
      <c r="R1163" s="46">
        <f>(IF(L1163&gt;0,(O1163*((K1163+K1162)/2)),0)+R1162)</f>
        <v>1129676.0569565664</v>
      </c>
      <c r="S1163" s="47">
        <f t="shared" si="110"/>
        <v>0.31379890471015731</v>
      </c>
      <c r="T1163" s="56">
        <f>IF(L1163&lt;0,((O1163*((K1163+K1162)/2))+((N1163*((K1163+K1162)/2))+C$17*((K1163+K1162)/2))),0)</f>
        <v>0</v>
      </c>
      <c r="U1163" s="57">
        <f>IF(L1163&lt;0,((O1163*((K1163+K1162)/2))+((N1163*((K1163+K1162)/2))+C$17*((K1163+K1162)/2))),0)+U1162</f>
        <v>-562928.97770061705</v>
      </c>
      <c r="V1163" s="58">
        <f t="shared" si="111"/>
        <v>-0.15636916047239363</v>
      </c>
      <c r="W1163" s="52">
        <f t="shared" si="108"/>
        <v>-282453.71514705662</v>
      </c>
      <c r="X1163" s="53">
        <f t="shared" si="112"/>
        <v>-7.8459365318626836E-2</v>
      </c>
      <c r="Y1163" s="50">
        <f t="shared" si="107"/>
        <v>25.00307175740349</v>
      </c>
    </row>
    <row r="1164" spans="7:25" x14ac:dyDescent="0.3">
      <c r="G1164" s="39" t="s">
        <v>13</v>
      </c>
      <c r="H1164" s="26">
        <v>139</v>
      </c>
      <c r="I1164" s="26">
        <v>1162</v>
      </c>
      <c r="J1164" s="27">
        <v>57.8</v>
      </c>
      <c r="K1164" s="28">
        <f t="shared" si="109"/>
        <v>16.055555555555554</v>
      </c>
      <c r="L1164" s="28">
        <f>K1164-K1163</f>
        <v>1.1111111111111107</v>
      </c>
      <c r="M1164" s="74">
        <f>$C$5*L1164</f>
        <v>320.94444444444434</v>
      </c>
      <c r="N1164" s="74">
        <f>(0.5*$C$9*$C$8*$C$7*K1164^2)*-1</f>
        <v>-75.137305663359811</v>
      </c>
      <c r="O1164" s="74">
        <f>M1164-N1164-C$17</f>
        <v>452.75412010780417</v>
      </c>
      <c r="P1164" s="78">
        <f>O1164*K1164</f>
        <v>7269.2189283975213</v>
      </c>
      <c r="Q1164" s="81" t="str">
        <f>IF(L1164&lt;0,"Braking","Not Braking")</f>
        <v>Not Braking</v>
      </c>
      <c r="R1164" s="46">
        <f>(IF(L1164&gt;0,(O1164*((K1164+K1163)/2)),0)+R1163)</f>
        <v>1136693.7458182373</v>
      </c>
      <c r="S1164" s="47">
        <f t="shared" si="110"/>
        <v>0.31574826272728812</v>
      </c>
      <c r="T1164" s="56">
        <f>IF(L1164&lt;0,((O1164*((K1164+K1163)/2))+((N1164*((K1164+K1163)/2))+C$17*((K1164+K1163)/2))),0)</f>
        <v>0</v>
      </c>
      <c r="U1164" s="57">
        <f>IF(L1164&lt;0,((O1164*((K1164+K1163)/2))+((N1164*((K1164+K1163)/2))+C$17*((K1164+K1163)/2))),0)+U1163</f>
        <v>-562928.97770061705</v>
      </c>
      <c r="V1164" s="58">
        <f t="shared" si="111"/>
        <v>-0.15636916047239363</v>
      </c>
      <c r="W1164" s="52">
        <f t="shared" si="108"/>
        <v>-282453.71514705662</v>
      </c>
      <c r="X1164" s="53">
        <f t="shared" si="112"/>
        <v>-7.8459365318626836E-2</v>
      </c>
      <c r="Y1164" s="50">
        <f t="shared" si="107"/>
        <v>24.848708474571154</v>
      </c>
    </row>
    <row r="1165" spans="7:25" x14ac:dyDescent="0.3">
      <c r="G1165" s="39" t="s">
        <v>13</v>
      </c>
      <c r="H1165" s="26">
        <v>140</v>
      </c>
      <c r="I1165" s="26">
        <v>1163</v>
      </c>
      <c r="J1165" s="27">
        <v>61.5</v>
      </c>
      <c r="K1165" s="28">
        <f t="shared" si="109"/>
        <v>17.083333333333332</v>
      </c>
      <c r="L1165" s="28">
        <f>K1165-K1164</f>
        <v>1.0277777777777786</v>
      </c>
      <c r="M1165" s="74">
        <f>$C$5*L1165</f>
        <v>296.87361111111136</v>
      </c>
      <c r="N1165" s="74">
        <f>(0.5*$C$9*$C$8*$C$7*K1165^2)*-1</f>
        <v>-85.064856247303879</v>
      </c>
      <c r="O1165" s="74">
        <f>M1165-N1165-C$17</f>
        <v>438.61083735841521</v>
      </c>
      <c r="P1165" s="78">
        <f>O1165*K1165</f>
        <v>7492.9351382062596</v>
      </c>
      <c r="Q1165" s="81" t="str">
        <f>IF(L1165&lt;0,"Braking","Not Braking")</f>
        <v>Not Braking</v>
      </c>
      <c r="R1165" s="46">
        <f>(IF(L1165&gt;0,(O1165*((K1165+K1164)/2)),0)+R1164)</f>
        <v>1143961.2837205788</v>
      </c>
      <c r="S1165" s="47">
        <f t="shared" si="110"/>
        <v>0.31776702325571632</v>
      </c>
      <c r="T1165" s="56">
        <f>IF(L1165&lt;0,((O1165*((K1165+K1164)/2))+((N1165*((K1165+K1164)/2))+C$17*((K1165+K1164)/2))),0)</f>
        <v>0</v>
      </c>
      <c r="U1165" s="57">
        <f>IF(L1165&lt;0,((O1165*((K1165+K1164)/2))+((N1165*((K1165+K1164)/2))+C$17*((K1165+K1164)/2))),0)+U1164</f>
        <v>-562928.97770061705</v>
      </c>
      <c r="V1165" s="58">
        <f t="shared" si="111"/>
        <v>-0.15636916047239363</v>
      </c>
      <c r="W1165" s="52">
        <f t="shared" si="108"/>
        <v>-282453.71514705662</v>
      </c>
      <c r="X1165" s="53">
        <f t="shared" si="112"/>
        <v>-7.8459365318626836E-2</v>
      </c>
      <c r="Y1165" s="50">
        <f t="shared" si="107"/>
        <v>24.69084567516256</v>
      </c>
    </row>
    <row r="1166" spans="7:25" x14ac:dyDescent="0.3">
      <c r="G1166" s="39" t="s">
        <v>13</v>
      </c>
      <c r="H1166" s="26">
        <v>141</v>
      </c>
      <c r="I1166" s="26">
        <v>1164</v>
      </c>
      <c r="J1166" s="27">
        <v>65</v>
      </c>
      <c r="K1166" s="28">
        <f t="shared" si="109"/>
        <v>18.055555555555554</v>
      </c>
      <c r="L1166" s="28">
        <f>K1166-K1165</f>
        <v>0.97222222222222143</v>
      </c>
      <c r="M1166" s="74">
        <f>$C$5*L1166</f>
        <v>280.82638888888869</v>
      </c>
      <c r="N1166" s="74">
        <f>(0.5*$C$9*$C$8*$C$7*K1166^2)*-1</f>
        <v>-95.022544158862814</v>
      </c>
      <c r="O1166" s="74">
        <f>M1166-N1166-C$17</f>
        <v>432.52130304775153</v>
      </c>
      <c r="P1166" s="78">
        <f>O1166*K1166</f>
        <v>7809.4124161399577</v>
      </c>
      <c r="Q1166" s="81" t="str">
        <f>IF(L1166&lt;0,"Braking","Not Braking")</f>
        <v>Not Braking</v>
      </c>
      <c r="R1166" s="46">
        <f>(IF(L1166&gt;0,(O1166*((K1166+K1165)/2)),0)+R1165)</f>
        <v>1151560.442725515</v>
      </c>
      <c r="S1166" s="47">
        <f t="shared" si="110"/>
        <v>0.3198779007570875</v>
      </c>
      <c r="T1166" s="56">
        <f>IF(L1166&lt;0,((O1166*((K1166+K1165)/2))+((N1166*((K1166+K1165)/2))+C$17*((K1166+K1165)/2))),0)</f>
        <v>0</v>
      </c>
      <c r="U1166" s="57">
        <f>IF(L1166&lt;0,((O1166*((K1166+K1165)/2))+((N1166*((K1166+K1165)/2))+C$17*((K1166+K1165)/2))),0)+U1165</f>
        <v>-562928.97770061705</v>
      </c>
      <c r="V1166" s="58">
        <f t="shared" si="111"/>
        <v>-0.15636916047239363</v>
      </c>
      <c r="W1166" s="52">
        <f t="shared" si="108"/>
        <v>-282453.71514705662</v>
      </c>
      <c r="X1166" s="53">
        <f t="shared" si="112"/>
        <v>-7.8459365318626836E-2</v>
      </c>
      <c r="Y1166" s="50">
        <f t="shared" si="107"/>
        <v>24.527910534903814</v>
      </c>
    </row>
    <row r="1167" spans="7:25" x14ac:dyDescent="0.3">
      <c r="G1167" s="39" t="s">
        <v>13</v>
      </c>
      <c r="H1167" s="26">
        <v>142</v>
      </c>
      <c r="I1167" s="26">
        <v>1165</v>
      </c>
      <c r="J1167" s="27">
        <v>68.400000000000006</v>
      </c>
      <c r="K1167" s="28">
        <f t="shared" si="109"/>
        <v>19</v>
      </c>
      <c r="L1167" s="28">
        <f>K1167-K1166</f>
        <v>0.94444444444444642</v>
      </c>
      <c r="M1167" s="74">
        <f>$C$5*L1167</f>
        <v>272.80277777777837</v>
      </c>
      <c r="N1167" s="74">
        <f>(0.5*$C$9*$C$8*$C$7*K1167^2)*-1</f>
        <v>-105.22335484021049</v>
      </c>
      <c r="O1167" s="74">
        <f>M1167-N1167-C$17</f>
        <v>434.69850261798888</v>
      </c>
      <c r="P1167" s="78">
        <f>O1167*K1167</f>
        <v>8259.2715497417885</v>
      </c>
      <c r="Q1167" s="81" t="str">
        <f>IF(L1167&lt;0,"Braking","Not Braking")</f>
        <v>Not Braking</v>
      </c>
      <c r="R1167" s="46">
        <f>(IF(L1167&gt;0,(O1167*((K1167+K1166)/2)),0)+R1166)</f>
        <v>1159614.4399823539</v>
      </c>
      <c r="S1167" s="47">
        <f t="shared" si="110"/>
        <v>0.32211512221732053</v>
      </c>
      <c r="T1167" s="56">
        <f>IF(L1167&lt;0,((O1167*((K1167+K1166)/2))+((N1167*((K1167+K1166)/2))+C$17*((K1167+K1166)/2))),0)</f>
        <v>0</v>
      </c>
      <c r="U1167" s="57">
        <f>IF(L1167&lt;0,((O1167*((K1167+K1166)/2))+((N1167*((K1167+K1166)/2))+C$17*((K1167+K1166)/2))),0)+U1166</f>
        <v>-562928.97770061705</v>
      </c>
      <c r="V1167" s="58">
        <f t="shared" si="111"/>
        <v>-0.15636916047239363</v>
      </c>
      <c r="W1167" s="52">
        <f t="shared" si="108"/>
        <v>-282453.71514705662</v>
      </c>
      <c r="X1167" s="53">
        <f t="shared" si="112"/>
        <v>-7.8459365318626836E-2</v>
      </c>
      <c r="Y1167" s="50">
        <f t="shared" ref="Y1167:Y1230" si="113">(X1167/S1167)*100*-1</f>
        <v>24.357554149752978</v>
      </c>
    </row>
    <row r="1168" spans="7:25" x14ac:dyDescent="0.3">
      <c r="G1168" s="39" t="s">
        <v>13</v>
      </c>
      <c r="H1168" s="26">
        <v>143</v>
      </c>
      <c r="I1168" s="26">
        <v>1166</v>
      </c>
      <c r="J1168" s="27">
        <v>71.599999999999994</v>
      </c>
      <c r="K1168" s="28">
        <f t="shared" si="109"/>
        <v>19.888888888888886</v>
      </c>
      <c r="L1168" s="28">
        <f>K1168-K1167</f>
        <v>0.88888888888888573</v>
      </c>
      <c r="M1168" s="74">
        <f>$C$5*L1168</f>
        <v>256.75555555555468</v>
      </c>
      <c r="N1168" s="74">
        <f>(0.5*$C$9*$C$8*$C$7*K1168^2)*-1</f>
        <v>-115.29911810249934</v>
      </c>
      <c r="O1168" s="74">
        <f>M1168-N1168-C$17</f>
        <v>428.72704365805401</v>
      </c>
      <c r="P1168" s="78">
        <f>O1168*K1168</f>
        <v>8526.9045349768512</v>
      </c>
      <c r="Q1168" s="81" t="str">
        <f>IF(L1168&lt;0,"Braking","Not Braking")</f>
        <v>Not Braking</v>
      </c>
      <c r="R1168" s="46">
        <f>(IF(L1168&gt;0,(O1168*((K1168+K1167)/2)),0)+R1167)</f>
        <v>1167950.7991645939</v>
      </c>
      <c r="S1168" s="47">
        <f t="shared" si="110"/>
        <v>0.32443077754572053</v>
      </c>
      <c r="T1168" s="56">
        <f>IF(L1168&lt;0,((O1168*((K1168+K1167)/2))+((N1168*((K1168+K1167)/2))+C$17*((K1168+K1167)/2))),0)</f>
        <v>0</v>
      </c>
      <c r="U1168" s="57">
        <f>IF(L1168&lt;0,((O1168*((K1168+K1167)/2))+((N1168*((K1168+K1167)/2))+C$17*((K1168+K1167)/2))),0)+U1167</f>
        <v>-562928.97770061705</v>
      </c>
      <c r="V1168" s="58">
        <f t="shared" si="111"/>
        <v>-0.15636916047239363</v>
      </c>
      <c r="W1168" s="52">
        <f t="shared" si="108"/>
        <v>-282453.71514705662</v>
      </c>
      <c r="X1168" s="53">
        <f t="shared" si="112"/>
        <v>-7.8459365318626836E-2</v>
      </c>
      <c r="Y1168" s="50">
        <f t="shared" si="113"/>
        <v>24.183699805598721</v>
      </c>
    </row>
    <row r="1169" spans="7:25" x14ac:dyDescent="0.3">
      <c r="G1169" s="39" t="s">
        <v>13</v>
      </c>
      <c r="H1169" s="26">
        <v>144</v>
      </c>
      <c r="I1169" s="26">
        <v>1167</v>
      </c>
      <c r="J1169" s="27">
        <v>73</v>
      </c>
      <c r="K1169" s="28">
        <f t="shared" si="109"/>
        <v>20.277777777777779</v>
      </c>
      <c r="L1169" s="28">
        <f>K1169-K1168</f>
        <v>0.38888888888889284</v>
      </c>
      <c r="M1169" s="74">
        <f>$C$5*L1169</f>
        <v>112.3305555555567</v>
      </c>
      <c r="N1169" s="74">
        <f>(0.5*$C$9*$C$8*$C$7*K1169^2)*-1</f>
        <v>-119.85210362664617</v>
      </c>
      <c r="O1169" s="74">
        <f>M1169-N1169-C$17</f>
        <v>288.85502918220288</v>
      </c>
      <c r="P1169" s="78">
        <f>O1169*K1169</f>
        <v>5857.3380917502254</v>
      </c>
      <c r="Q1169" s="81" t="str">
        <f>IF(L1169&lt;0,"Braking","Not Braking")</f>
        <v>Not Braking</v>
      </c>
      <c r="R1169" s="46">
        <f>(IF(L1169&gt;0,(O1169*((K1169+K1168)/2)),0)+R1168)</f>
        <v>1173751.9710006698</v>
      </c>
      <c r="S1169" s="47">
        <f t="shared" si="110"/>
        <v>0.3260422141668527</v>
      </c>
      <c r="T1169" s="56">
        <f>IF(L1169&lt;0,((O1169*((K1169+K1168)/2))+((N1169*((K1169+K1168)/2))+C$17*((K1169+K1168)/2))),0)</f>
        <v>0</v>
      </c>
      <c r="U1169" s="57">
        <f>IF(L1169&lt;0,((O1169*((K1169+K1168)/2))+((N1169*((K1169+K1168)/2))+C$17*((K1169+K1168)/2))),0)+U1168</f>
        <v>-562928.97770061705</v>
      </c>
      <c r="V1169" s="58">
        <f t="shared" si="111"/>
        <v>-0.15636916047239363</v>
      </c>
      <c r="W1169" s="52">
        <f t="shared" si="108"/>
        <v>-282453.71514705662</v>
      </c>
      <c r="X1169" s="53">
        <f t="shared" si="112"/>
        <v>-7.8459365318626836E-2</v>
      </c>
      <c r="Y1169" s="50">
        <f t="shared" si="113"/>
        <v>24.064173873655243</v>
      </c>
    </row>
    <row r="1170" spans="7:25" x14ac:dyDescent="0.3">
      <c r="G1170" s="39" t="s">
        <v>13</v>
      </c>
      <c r="H1170" s="26">
        <v>145</v>
      </c>
      <c r="I1170" s="26">
        <v>1168</v>
      </c>
      <c r="J1170" s="27">
        <v>74.3</v>
      </c>
      <c r="K1170" s="28">
        <f t="shared" si="109"/>
        <v>20.638888888888889</v>
      </c>
      <c r="L1170" s="28">
        <f>K1170-K1169</f>
        <v>0.36111111111111072</v>
      </c>
      <c r="M1170" s="74">
        <f>$C$5*L1170</f>
        <v>104.30694444444434</v>
      </c>
      <c r="N1170" s="74">
        <f>(0.5*$C$9*$C$8*$C$7*K1170^2)*-1</f>
        <v>-124.15881770498478</v>
      </c>
      <c r="O1170" s="74">
        <f>M1170-N1170-C$17</f>
        <v>285.13813214942911</v>
      </c>
      <c r="P1170" s="78">
        <f>O1170*K1170</f>
        <v>5884.9342274173841</v>
      </c>
      <c r="Q1170" s="81" t="str">
        <f>IF(L1170&lt;0,"Braking","Not Braking")</f>
        <v>Not Braking</v>
      </c>
      <c r="R1170" s="46">
        <f>(IF(L1170&gt;0,(O1170*((K1170+K1169)/2)),0)+R1169)</f>
        <v>1179585.4219542269</v>
      </c>
      <c r="S1170" s="47">
        <f t="shared" si="110"/>
        <v>0.32766261720950746</v>
      </c>
      <c r="T1170" s="56">
        <f>IF(L1170&lt;0,((O1170*((K1170+K1169)/2))+((N1170*((K1170+K1169)/2))+C$17*((K1170+K1169)/2))),0)</f>
        <v>0</v>
      </c>
      <c r="U1170" s="57">
        <f>IF(L1170&lt;0,((O1170*((K1170+K1169)/2))+((N1170*((K1170+K1169)/2))+C$17*((K1170+K1169)/2))),0)+U1169</f>
        <v>-562928.97770061705</v>
      </c>
      <c r="V1170" s="58">
        <f t="shared" si="111"/>
        <v>-0.15636916047239363</v>
      </c>
      <c r="W1170" s="52">
        <f t="shared" si="108"/>
        <v>-282453.71514705662</v>
      </c>
      <c r="X1170" s="53">
        <f t="shared" si="112"/>
        <v>-7.8459365318626836E-2</v>
      </c>
      <c r="Y1170" s="50">
        <f t="shared" si="113"/>
        <v>23.94516835237873</v>
      </c>
    </row>
    <row r="1171" spans="7:25" x14ac:dyDescent="0.3">
      <c r="G1171" s="39" t="s">
        <v>13</v>
      </c>
      <c r="H1171" s="26">
        <v>146</v>
      </c>
      <c r="I1171" s="26">
        <v>1169</v>
      </c>
      <c r="J1171" s="27">
        <v>76.2</v>
      </c>
      <c r="K1171" s="28">
        <f t="shared" si="109"/>
        <v>21.166666666666668</v>
      </c>
      <c r="L1171" s="28">
        <f>K1171-K1170</f>
        <v>0.52777777777777857</v>
      </c>
      <c r="M1171" s="74">
        <f>$C$5*L1171</f>
        <v>152.44861111111135</v>
      </c>
      <c r="N1171" s="74">
        <f>(0.5*$C$9*$C$8*$C$7*K1171^2)*-1</f>
        <v>-130.58998847474263</v>
      </c>
      <c r="O1171" s="74">
        <f>M1171-N1171-C$17</f>
        <v>339.71096958585395</v>
      </c>
      <c r="P1171" s="78">
        <f>O1171*K1171</f>
        <v>7190.5488562339087</v>
      </c>
      <c r="Q1171" s="81" t="str">
        <f>IF(L1171&lt;0,"Braking","Not Braking")</f>
        <v>Not Braking</v>
      </c>
      <c r="R1171" s="46">
        <f>(IF(L1171&gt;0,(O1171*((K1171+K1170)/2)),0)+R1170)</f>
        <v>1186686.3248601535</v>
      </c>
      <c r="S1171" s="47">
        <f t="shared" si="110"/>
        <v>0.32963509023893151</v>
      </c>
      <c r="T1171" s="56">
        <f>IF(L1171&lt;0,((O1171*((K1171+K1170)/2))+((N1171*((K1171+K1170)/2))+C$17*((K1171+K1170)/2))),0)</f>
        <v>0</v>
      </c>
      <c r="U1171" s="57">
        <f>IF(L1171&lt;0,((O1171*((K1171+K1170)/2))+((N1171*((K1171+K1170)/2))+C$17*((K1171+K1170)/2))),0)+U1170</f>
        <v>-562928.97770061705</v>
      </c>
      <c r="V1171" s="58">
        <f t="shared" si="111"/>
        <v>-0.15636916047239363</v>
      </c>
      <c r="W1171" s="52">
        <f t="shared" si="108"/>
        <v>-282453.71514705662</v>
      </c>
      <c r="X1171" s="53">
        <f t="shared" si="112"/>
        <v>-7.8459365318626836E-2</v>
      </c>
      <c r="Y1171" s="50">
        <f t="shared" si="113"/>
        <v>23.801885066834551</v>
      </c>
    </row>
    <row r="1172" spans="7:25" x14ac:dyDescent="0.3">
      <c r="G1172" s="39" t="s">
        <v>13</v>
      </c>
      <c r="H1172" s="26">
        <v>147</v>
      </c>
      <c r="I1172" s="26">
        <v>1170</v>
      </c>
      <c r="J1172" s="27">
        <v>77.900000000000006</v>
      </c>
      <c r="K1172" s="28">
        <f t="shared" si="109"/>
        <v>21.638888888888889</v>
      </c>
      <c r="L1172" s="28">
        <f>K1172-K1171</f>
        <v>0.47222222222222143</v>
      </c>
      <c r="M1172" s="74">
        <f>$C$5*L1172</f>
        <v>136.40138888888868</v>
      </c>
      <c r="N1172" s="74">
        <f>(0.5*$C$9*$C$8*$C$7*K1172^2)*-1</f>
        <v>-136.48183602345205</v>
      </c>
      <c r="O1172" s="74">
        <f>M1172-N1172-C$17</f>
        <v>329.55559491234072</v>
      </c>
      <c r="P1172" s="78">
        <f>O1172*K1172</f>
        <v>7131.2169010198177</v>
      </c>
      <c r="Q1172" s="81" t="str">
        <f>IF(L1172&lt;0,"Braking","Not Braking")</f>
        <v>Not Braking</v>
      </c>
      <c r="R1172" s="46">
        <f>(IF(L1172&gt;0,(O1172*((K1172+K1171)/2)),0)+R1171)</f>
        <v>1193739.7300234856</v>
      </c>
      <c r="S1172" s="47">
        <f t="shared" si="110"/>
        <v>0.33159436945096821</v>
      </c>
      <c r="T1172" s="56">
        <f>IF(L1172&lt;0,((O1172*((K1172+K1171)/2))+((N1172*((K1172+K1171)/2))+C$17*((K1172+K1171)/2))),0)</f>
        <v>0</v>
      </c>
      <c r="U1172" s="57">
        <f>IF(L1172&lt;0,((O1172*((K1172+K1171)/2))+((N1172*((K1172+K1171)/2))+C$17*((K1172+K1171)/2))),0)+U1171</f>
        <v>-562928.97770061705</v>
      </c>
      <c r="V1172" s="58">
        <f t="shared" si="111"/>
        <v>-0.15636916047239363</v>
      </c>
      <c r="W1172" s="52">
        <f t="shared" si="108"/>
        <v>-282453.71514705662</v>
      </c>
      <c r="X1172" s="53">
        <f t="shared" si="112"/>
        <v>-7.8459365318626836E-2</v>
      </c>
      <c r="Y1172" s="50">
        <f t="shared" si="113"/>
        <v>23.661247761394325</v>
      </c>
    </row>
    <row r="1173" spans="7:25" x14ac:dyDescent="0.3">
      <c r="G1173" s="39" t="s">
        <v>13</v>
      </c>
      <c r="H1173" s="26">
        <v>148</v>
      </c>
      <c r="I1173" s="26">
        <v>1171</v>
      </c>
      <c r="J1173" s="27">
        <v>79.5</v>
      </c>
      <c r="K1173" s="28">
        <f t="shared" si="109"/>
        <v>22.083333333333332</v>
      </c>
      <c r="L1173" s="28">
        <f>K1173-K1172</f>
        <v>0.44444444444444287</v>
      </c>
      <c r="M1173" s="74">
        <f>$C$5*L1173</f>
        <v>128.37777777777734</v>
      </c>
      <c r="N1173" s="74">
        <f>(0.5*$C$9*$C$8*$C$7*K1173^2)*-1</f>
        <v>-142.14585437161014</v>
      </c>
      <c r="O1173" s="74">
        <f>M1173-N1173-C$17</f>
        <v>327.19600214938748</v>
      </c>
      <c r="P1173" s="78">
        <f>O1173*K1173</f>
        <v>7225.5783807989728</v>
      </c>
      <c r="Q1173" s="81" t="str">
        <f>IF(L1173&lt;0,"Braking","Not Braking")</f>
        <v>Not Braking</v>
      </c>
      <c r="R1173" s="46">
        <f>(IF(L1173&gt;0,(O1173*((K1173+K1172)/2)),0)+R1172)</f>
        <v>1200892.5981815846</v>
      </c>
      <c r="S1173" s="47">
        <f t="shared" si="110"/>
        <v>0.3335812772726624</v>
      </c>
      <c r="T1173" s="56">
        <f>IF(L1173&lt;0,((O1173*((K1173+K1172)/2))+((N1173*((K1173+K1172)/2))+C$17*((K1173+K1172)/2))),0)</f>
        <v>0</v>
      </c>
      <c r="U1173" s="57">
        <f>IF(L1173&lt;0,((O1173*((K1173+K1172)/2))+((N1173*((K1173+K1172)/2))+C$17*((K1173+K1172)/2))),0)+U1172</f>
        <v>-562928.97770061705</v>
      </c>
      <c r="V1173" s="58">
        <f t="shared" si="111"/>
        <v>-0.15636916047239363</v>
      </c>
      <c r="W1173" s="52">
        <f t="shared" si="108"/>
        <v>-282453.71514705662</v>
      </c>
      <c r="X1173" s="53">
        <f t="shared" si="112"/>
        <v>-7.8459365318626836E-2</v>
      </c>
      <c r="Y1173" s="50">
        <f t="shared" si="113"/>
        <v>23.520314437340492</v>
      </c>
    </row>
    <row r="1174" spans="7:25" x14ac:dyDescent="0.3">
      <c r="G1174" s="39" t="s">
        <v>13</v>
      </c>
      <c r="H1174" s="26">
        <v>149</v>
      </c>
      <c r="I1174" s="26">
        <v>1172</v>
      </c>
      <c r="J1174" s="27">
        <v>81</v>
      </c>
      <c r="K1174" s="28">
        <f t="shared" si="109"/>
        <v>22.5</v>
      </c>
      <c r="L1174" s="28">
        <f>K1174-K1173</f>
        <v>0.41666666666666785</v>
      </c>
      <c r="M1174" s="74">
        <f>$C$5*L1174</f>
        <v>120.35416666666701</v>
      </c>
      <c r="N1174" s="74">
        <f>(0.5*$C$9*$C$8*$C$7*K1174^2)*-1</f>
        <v>-147.56045259794061</v>
      </c>
      <c r="O1174" s="74">
        <f>M1174-N1174-C$17</f>
        <v>324.58698926460761</v>
      </c>
      <c r="P1174" s="78">
        <f>O1174*K1174</f>
        <v>7303.2072584536709</v>
      </c>
      <c r="Q1174" s="81" t="str">
        <f>IF(L1174&lt;0,"Braking","Not Braking")</f>
        <v>Not Braking</v>
      </c>
      <c r="R1174" s="46">
        <f>(IF(L1174&gt;0,(O1174*((K1174+K1173)/2)),0)+R1173)</f>
        <v>1208128.1831506081</v>
      </c>
      <c r="S1174" s="47">
        <f t="shared" si="110"/>
        <v>0.33559116198628003</v>
      </c>
      <c r="T1174" s="56">
        <f>IF(L1174&lt;0,((O1174*((K1174+K1173)/2))+((N1174*((K1174+K1173)/2))+C$17*((K1174+K1173)/2))),0)</f>
        <v>0</v>
      </c>
      <c r="U1174" s="57">
        <f>IF(L1174&lt;0,((O1174*((K1174+K1173)/2))+((N1174*((K1174+K1173)/2))+C$17*((K1174+K1173)/2))),0)+U1173</f>
        <v>-562928.97770061705</v>
      </c>
      <c r="V1174" s="58">
        <f t="shared" si="111"/>
        <v>-0.15636916047239363</v>
      </c>
      <c r="W1174" s="52">
        <f t="shared" si="108"/>
        <v>-282453.71514705662</v>
      </c>
      <c r="X1174" s="53">
        <f t="shared" si="112"/>
        <v>-7.8459365318626836E-2</v>
      </c>
      <c r="Y1174" s="50">
        <f t="shared" si="113"/>
        <v>23.379449224540213</v>
      </c>
    </row>
    <row r="1175" spans="7:25" x14ac:dyDescent="0.3">
      <c r="G1175" s="39" t="s">
        <v>13</v>
      </c>
      <c r="H1175" s="26">
        <v>150</v>
      </c>
      <c r="I1175" s="26">
        <v>1173</v>
      </c>
      <c r="J1175" s="27">
        <v>82.3</v>
      </c>
      <c r="K1175" s="28">
        <f t="shared" si="109"/>
        <v>22.861111111111111</v>
      </c>
      <c r="L1175" s="28">
        <f>K1175-K1174</f>
        <v>0.36111111111111072</v>
      </c>
      <c r="M1175" s="74">
        <f>$C$5*L1175</f>
        <v>104.30694444444434</v>
      </c>
      <c r="N1175" s="74">
        <f>(0.5*$C$9*$C$8*$C$7*K1175^2)*-1</f>
        <v>-152.33496997059979</v>
      </c>
      <c r="O1175" s="74">
        <f>M1175-N1175-C$17</f>
        <v>313.31428441504414</v>
      </c>
      <c r="P1175" s="78">
        <f>O1175*K1175</f>
        <v>7162.712668710592</v>
      </c>
      <c r="Q1175" s="81" t="str">
        <f>IF(L1175&lt;0,"Braking","Not Braking")</f>
        <v>Not Braking</v>
      </c>
      <c r="R1175" s="46">
        <f>(IF(L1175&gt;0,(O1175*((K1175+K1174)/2)),0)+R1174)</f>
        <v>1215234.3251846326</v>
      </c>
      <c r="S1175" s="47">
        <f t="shared" si="110"/>
        <v>0.33756509032906462</v>
      </c>
      <c r="T1175" s="56">
        <f>IF(L1175&lt;0,((O1175*((K1175+K1174)/2))+((N1175*((K1175+K1174)/2))+C$17*((K1175+K1174)/2))),0)</f>
        <v>0</v>
      </c>
      <c r="U1175" s="57">
        <f>IF(L1175&lt;0,((O1175*((K1175+K1174)/2))+((N1175*((K1175+K1174)/2))+C$17*((K1175+K1174)/2))),0)+U1174</f>
        <v>-562928.97770061705</v>
      </c>
      <c r="V1175" s="58">
        <f t="shared" si="111"/>
        <v>-0.15636916047239363</v>
      </c>
      <c r="W1175" s="52">
        <f t="shared" si="108"/>
        <v>-282453.71514705662</v>
      </c>
      <c r="X1175" s="53">
        <f t="shared" si="112"/>
        <v>-7.8459365318626836E-2</v>
      </c>
      <c r="Y1175" s="50">
        <f t="shared" si="113"/>
        <v>23.242736754011858</v>
      </c>
    </row>
    <row r="1176" spans="7:25" x14ac:dyDescent="0.3">
      <c r="G1176" s="39" t="s">
        <v>13</v>
      </c>
      <c r="H1176" s="26">
        <v>151</v>
      </c>
      <c r="I1176" s="26">
        <v>1174</v>
      </c>
      <c r="J1176" s="27">
        <v>83.5</v>
      </c>
      <c r="K1176" s="28">
        <f t="shared" si="109"/>
        <v>23.194444444444443</v>
      </c>
      <c r="L1176" s="28">
        <f>K1176-K1175</f>
        <v>0.33333333333333215</v>
      </c>
      <c r="M1176" s="74">
        <f>$C$5*L1176</f>
        <v>96.283333333333005</v>
      </c>
      <c r="N1176" s="74">
        <f>(0.5*$C$9*$C$8*$C$7*K1176^2)*-1</f>
        <v>-156.80968840511983</v>
      </c>
      <c r="O1176" s="74">
        <f>M1176-N1176-C$17</f>
        <v>309.76539173845282</v>
      </c>
      <c r="P1176" s="78">
        <f>O1176*K1176</f>
        <v>7184.8361694891137</v>
      </c>
      <c r="Q1176" s="81" t="str">
        <f>IF(L1176&lt;0,"Braking","Not Braking")</f>
        <v>Not Braking</v>
      </c>
      <c r="R1176" s="46">
        <f>(IF(L1176&gt;0,(O1176*((K1176+K1175)/2)),0)+R1175)</f>
        <v>1222367.5337888319</v>
      </c>
      <c r="S1176" s="47">
        <f t="shared" si="110"/>
        <v>0.33954653716356442</v>
      </c>
      <c r="T1176" s="56">
        <f>IF(L1176&lt;0,((O1176*((K1176+K1175)/2))+((N1176*((K1176+K1175)/2))+C$17*((K1176+K1175)/2))),0)</f>
        <v>0</v>
      </c>
      <c r="U1176" s="57">
        <f>IF(L1176&lt;0,((O1176*((K1176+K1175)/2))+((N1176*((K1176+K1175)/2))+C$17*((K1176+K1175)/2))),0)+U1175</f>
        <v>-562928.97770061705</v>
      </c>
      <c r="V1176" s="58">
        <f t="shared" si="111"/>
        <v>-0.15636916047239363</v>
      </c>
      <c r="W1176" s="52">
        <f t="shared" si="108"/>
        <v>-282453.71514705662</v>
      </c>
      <c r="X1176" s="53">
        <f t="shared" si="112"/>
        <v>-7.8459365318626836E-2</v>
      </c>
      <c r="Y1176" s="50">
        <f t="shared" si="113"/>
        <v>23.107102188125641</v>
      </c>
    </row>
    <row r="1177" spans="7:25" x14ac:dyDescent="0.3">
      <c r="G1177" s="39" t="s">
        <v>13</v>
      </c>
      <c r="H1177" s="26">
        <v>152</v>
      </c>
      <c r="I1177" s="26">
        <v>1175</v>
      </c>
      <c r="J1177" s="27">
        <v>84.6</v>
      </c>
      <c r="K1177" s="28">
        <f t="shared" si="109"/>
        <v>23.499999999999996</v>
      </c>
      <c r="L1177" s="28">
        <f>K1177-K1176</f>
        <v>0.30555555555555358</v>
      </c>
      <c r="M1177" s="74">
        <f>$C$5*L1177</f>
        <v>88.259722222221654</v>
      </c>
      <c r="N1177" s="74">
        <f>(0.5*$C$9*$C$8*$C$7*K1177^2)*-1</f>
        <v>-160.96841471054356</v>
      </c>
      <c r="O1177" s="74">
        <f>M1177-N1177-C$17</f>
        <v>305.90050693276521</v>
      </c>
      <c r="P1177" s="78">
        <f>O1177*K1177</f>
        <v>7188.6619129199817</v>
      </c>
      <c r="Q1177" s="81" t="str">
        <f>IF(L1177&lt;0,"Braking","Not Braking")</f>
        <v>Not Braking</v>
      </c>
      <c r="R1177" s="46">
        <f>(IF(L1177&gt;0,(O1177*((K1177+K1176)/2)),0)+R1176)</f>
        <v>1229509.4609020816</v>
      </c>
      <c r="S1177" s="47">
        <f t="shared" si="110"/>
        <v>0.34153040580613375</v>
      </c>
      <c r="T1177" s="56">
        <f>IF(L1177&lt;0,((O1177*((K1177+K1176)/2))+((N1177*((K1177+K1176)/2))+C$17*((K1177+K1176)/2))),0)</f>
        <v>0</v>
      </c>
      <c r="U1177" s="57">
        <f>IF(L1177&lt;0,((O1177*((K1177+K1176)/2))+((N1177*((K1177+K1176)/2))+C$17*((K1177+K1176)/2))),0)+U1176</f>
        <v>-562928.97770061705</v>
      </c>
      <c r="V1177" s="58">
        <f t="shared" si="111"/>
        <v>-0.15636916047239363</v>
      </c>
      <c r="W1177" s="52">
        <f t="shared" si="108"/>
        <v>-282453.71514705662</v>
      </c>
      <c r="X1177" s="53">
        <f t="shared" si="112"/>
        <v>-7.8459365318626836E-2</v>
      </c>
      <c r="Y1177" s="50">
        <f t="shared" si="113"/>
        <v>22.972878544571955</v>
      </c>
    </row>
    <row r="1178" spans="7:25" x14ac:dyDescent="0.3">
      <c r="G1178" s="39" t="s">
        <v>13</v>
      </c>
      <c r="H1178" s="26">
        <v>153</v>
      </c>
      <c r="I1178" s="26">
        <v>1176</v>
      </c>
      <c r="J1178" s="27">
        <v>85.5</v>
      </c>
      <c r="K1178" s="28">
        <f t="shared" si="109"/>
        <v>23.75</v>
      </c>
      <c r="L1178" s="28">
        <f>K1178-K1177</f>
        <v>0.25000000000000355</v>
      </c>
      <c r="M1178" s="74">
        <f>$C$5*L1178</f>
        <v>72.212500000001029</v>
      </c>
      <c r="N1178" s="74">
        <f>(0.5*$C$9*$C$8*$C$7*K1178^2)*-1</f>
        <v>-164.41149193782888</v>
      </c>
      <c r="O1178" s="74">
        <f>M1178-N1178-C$17</f>
        <v>293.29636193782994</v>
      </c>
      <c r="P1178" s="78">
        <f>O1178*K1178</f>
        <v>6965.7885960234607</v>
      </c>
      <c r="Q1178" s="81" t="str">
        <f>IF(L1178&lt;0,"Braking","Not Braking")</f>
        <v>Not Braking</v>
      </c>
      <c r="R1178" s="46">
        <f>(IF(L1178&gt;0,(O1178*((K1178+K1177)/2)),0)+R1177)</f>
        <v>1236438.5874528629</v>
      </c>
      <c r="S1178" s="47">
        <f t="shared" si="110"/>
        <v>0.34345516318135078</v>
      </c>
      <c r="T1178" s="56">
        <f>IF(L1178&lt;0,((O1178*((K1178+K1177)/2))+((N1178*((K1178+K1177)/2))+C$17*((K1178+K1177)/2))),0)</f>
        <v>0</v>
      </c>
      <c r="U1178" s="57">
        <f>IF(L1178&lt;0,((O1178*((K1178+K1177)/2))+((N1178*((K1178+K1177)/2))+C$17*((K1178+K1177)/2))),0)+U1177</f>
        <v>-562928.97770061705</v>
      </c>
      <c r="V1178" s="58">
        <f t="shared" si="111"/>
        <v>-0.15636916047239363</v>
      </c>
      <c r="W1178" s="52">
        <f t="shared" si="108"/>
        <v>-282453.71514705662</v>
      </c>
      <c r="X1178" s="53">
        <f t="shared" si="112"/>
        <v>-7.8459365318626836E-2</v>
      </c>
      <c r="Y1178" s="50">
        <f t="shared" si="113"/>
        <v>22.844136216172945</v>
      </c>
    </row>
    <row r="1179" spans="7:25" x14ac:dyDescent="0.3">
      <c r="G1179" s="39" t="s">
        <v>13</v>
      </c>
      <c r="H1179" s="26">
        <v>154</v>
      </c>
      <c r="I1179" s="26">
        <v>1177</v>
      </c>
      <c r="J1179" s="27">
        <v>86.3</v>
      </c>
      <c r="K1179" s="28">
        <f t="shared" si="109"/>
        <v>23.972222222222221</v>
      </c>
      <c r="L1179" s="28">
        <f>K1179-K1178</f>
        <v>0.22222222222222143</v>
      </c>
      <c r="M1179" s="74">
        <f>$C$5*L1179</f>
        <v>64.18888888888867</v>
      </c>
      <c r="N1179" s="74">
        <f>(0.5*$C$9*$C$8*$C$7*K1179^2)*-1</f>
        <v>-167.50259216722392</v>
      </c>
      <c r="O1179" s="74">
        <f>M1179-N1179-C$17</f>
        <v>288.36385105611259</v>
      </c>
      <c r="P1179" s="78">
        <f>O1179*K1179</f>
        <v>6912.7223183729211</v>
      </c>
      <c r="Q1179" s="81" t="str">
        <f>IF(L1179&lt;0,"Braking","Not Braking")</f>
        <v>Not Braking</v>
      </c>
      <c r="R1179" s="46">
        <f>(IF(L1179&gt;0,(O1179*((K1179+K1178)/2)),0)+R1178)</f>
        <v>1243319.2693433408</v>
      </c>
      <c r="S1179" s="47">
        <f t="shared" si="110"/>
        <v>0.34536646370648355</v>
      </c>
      <c r="T1179" s="56">
        <f>IF(L1179&lt;0,((O1179*((K1179+K1178)/2))+((N1179*((K1179+K1178)/2))+C$17*((K1179+K1178)/2))),0)</f>
        <v>0</v>
      </c>
      <c r="U1179" s="57">
        <f>IF(L1179&lt;0,((O1179*((K1179+K1178)/2))+((N1179*((K1179+K1178)/2))+C$17*((K1179+K1178)/2))),0)+U1178</f>
        <v>-562928.97770061705</v>
      </c>
      <c r="V1179" s="58">
        <f t="shared" si="111"/>
        <v>-0.15636916047239363</v>
      </c>
      <c r="W1179" s="52">
        <f t="shared" si="108"/>
        <v>-282453.71514705662</v>
      </c>
      <c r="X1179" s="53">
        <f t="shared" si="112"/>
        <v>-7.8459365318626836E-2</v>
      </c>
      <c r="Y1179" s="50">
        <f t="shared" si="113"/>
        <v>22.717713954215039</v>
      </c>
    </row>
    <row r="1180" spans="7:25" x14ac:dyDescent="0.3">
      <c r="G1180" s="39" t="s">
        <v>13</v>
      </c>
      <c r="H1180" s="26">
        <v>155</v>
      </c>
      <c r="I1180" s="26">
        <v>1178</v>
      </c>
      <c r="J1180" s="27">
        <v>87.1</v>
      </c>
      <c r="K1180" s="28">
        <f t="shared" si="109"/>
        <v>24.194444444444443</v>
      </c>
      <c r="L1180" s="28">
        <f>K1180-K1179</f>
        <v>0.22222222222222143</v>
      </c>
      <c r="M1180" s="74">
        <f>$C$5*L1180</f>
        <v>64.18888888888867</v>
      </c>
      <c r="N1180" s="74">
        <f>(0.5*$C$9*$C$8*$C$7*K1180^2)*-1</f>
        <v>-170.62248029165409</v>
      </c>
      <c r="O1180" s="74">
        <f>M1180-N1180-C$17</f>
        <v>291.48373918054278</v>
      </c>
      <c r="P1180" s="78">
        <f>O1180*K1180</f>
        <v>7052.2871340625761</v>
      </c>
      <c r="Q1180" s="81" t="str">
        <f>IF(L1180&lt;0,"Braking","Not Braking")</f>
        <v>Not Braking</v>
      </c>
      <c r="R1180" s="46">
        <f>(IF(L1180&gt;0,(O1180*((K1180+K1179)/2)),0)+R1179)</f>
        <v>1250339.1693952722</v>
      </c>
      <c r="S1180" s="47">
        <f t="shared" si="110"/>
        <v>0.34731643594313116</v>
      </c>
      <c r="T1180" s="56">
        <f>IF(L1180&lt;0,((O1180*((K1180+K1179)/2))+((N1180*((K1180+K1179)/2))+C$17*((K1180+K1179)/2))),0)</f>
        <v>0</v>
      </c>
      <c r="U1180" s="57">
        <f>IF(L1180&lt;0,((O1180*((K1180+K1179)/2))+((N1180*((K1180+K1179)/2))+C$17*((K1180+K1179)/2))),0)+U1179</f>
        <v>-562928.97770061705</v>
      </c>
      <c r="V1180" s="58">
        <f t="shared" si="111"/>
        <v>-0.15636916047239363</v>
      </c>
      <c r="W1180" s="52">
        <f t="shared" si="108"/>
        <v>-282453.71514705662</v>
      </c>
      <c r="X1180" s="53">
        <f t="shared" si="112"/>
        <v>-7.8459365318626836E-2</v>
      </c>
      <c r="Y1180" s="50">
        <f t="shared" si="113"/>
        <v>22.590167696951031</v>
      </c>
    </row>
    <row r="1181" spans="7:25" x14ac:dyDescent="0.3">
      <c r="G1181" s="39" t="s">
        <v>13</v>
      </c>
      <c r="H1181" s="26">
        <v>156</v>
      </c>
      <c r="I1181" s="26">
        <v>1179</v>
      </c>
      <c r="J1181" s="27">
        <v>88.1</v>
      </c>
      <c r="K1181" s="28">
        <f t="shared" si="109"/>
        <v>24.472222222222221</v>
      </c>
      <c r="L1181" s="28">
        <f>K1181-K1180</f>
        <v>0.27777777777777857</v>
      </c>
      <c r="M1181" s="74">
        <f>$C$5*L1181</f>
        <v>80.236111111111342</v>
      </c>
      <c r="N1181" s="74">
        <f>(0.5*$C$9*$C$8*$C$7*K1181^2)*-1</f>
        <v>-174.56282342458493</v>
      </c>
      <c r="O1181" s="74">
        <f>M1181-N1181-C$17</f>
        <v>311.47130453569628</v>
      </c>
      <c r="P1181" s="78">
        <f>O1181*K1181</f>
        <v>7622.3949804430113</v>
      </c>
      <c r="Q1181" s="81" t="str">
        <f>IF(L1181&lt;0,"Braking","Not Braking")</f>
        <v>Not Braking</v>
      </c>
      <c r="R1181" s="46">
        <f>(IF(L1181&gt;0,(O1181*((K1181+K1180)/2)),0)+R1180)</f>
        <v>1257918.3044723074</v>
      </c>
      <c r="S1181" s="47">
        <f t="shared" si="110"/>
        <v>0.34942175124230762</v>
      </c>
      <c r="T1181" s="56">
        <f>IF(L1181&lt;0,((O1181*((K1181+K1180)/2))+((N1181*((K1181+K1180)/2))+C$17*((K1181+K1180)/2))),0)</f>
        <v>0</v>
      </c>
      <c r="U1181" s="57">
        <f>IF(L1181&lt;0,((O1181*((K1181+K1180)/2))+((N1181*((K1181+K1180)/2))+C$17*((K1181+K1180)/2))),0)+U1180</f>
        <v>-562928.97770061705</v>
      </c>
      <c r="V1181" s="58">
        <f t="shared" si="111"/>
        <v>-0.15636916047239363</v>
      </c>
      <c r="W1181" s="52">
        <f t="shared" si="108"/>
        <v>-282453.71514705662</v>
      </c>
      <c r="X1181" s="53">
        <f t="shared" si="112"/>
        <v>-7.8459365318626836E-2</v>
      </c>
      <c r="Y1181" s="50">
        <f t="shared" si="113"/>
        <v>22.454058752690223</v>
      </c>
    </row>
    <row r="1182" spans="7:25" x14ac:dyDescent="0.3">
      <c r="G1182" s="39" t="s">
        <v>13</v>
      </c>
      <c r="H1182" s="26">
        <v>157</v>
      </c>
      <c r="I1182" s="26">
        <v>1180</v>
      </c>
      <c r="J1182" s="27">
        <v>89.1</v>
      </c>
      <c r="K1182" s="28">
        <f t="shared" si="109"/>
        <v>24.749999999999996</v>
      </c>
      <c r="L1182" s="28">
        <f>K1182-K1181</f>
        <v>0.27777777777777501</v>
      </c>
      <c r="M1182" s="74">
        <f>$C$5*L1182</f>
        <v>80.236111111110318</v>
      </c>
      <c r="N1182" s="74">
        <f>(0.5*$C$9*$C$8*$C$7*K1182^2)*-1</f>
        <v>-178.54814764350806</v>
      </c>
      <c r="O1182" s="74">
        <f>M1182-N1182-C$17</f>
        <v>315.45662875461835</v>
      </c>
      <c r="P1182" s="78">
        <f>O1182*K1182</f>
        <v>7807.5515616768034</v>
      </c>
      <c r="Q1182" s="81" t="str">
        <f>IF(L1182&lt;0,"Braking","Not Braking")</f>
        <v>Not Braking</v>
      </c>
      <c r="R1182" s="46">
        <f>(IF(L1182&gt;0,(O1182*((K1182+K1181)/2)),0)+R1181)</f>
        <v>1265682.0426133238</v>
      </c>
      <c r="S1182" s="47">
        <f t="shared" si="110"/>
        <v>0.35157834517036773</v>
      </c>
      <c r="T1182" s="56">
        <f>IF(L1182&lt;0,((O1182*((K1182+K1181)/2))+((N1182*((K1182+K1181)/2))+C$17*((K1182+K1181)/2))),0)</f>
        <v>0</v>
      </c>
      <c r="U1182" s="57">
        <f>IF(L1182&lt;0,((O1182*((K1182+K1181)/2))+((N1182*((K1182+K1181)/2))+C$17*((K1182+K1181)/2))),0)+U1181</f>
        <v>-562928.97770061705</v>
      </c>
      <c r="V1182" s="58">
        <f t="shared" si="111"/>
        <v>-0.15636916047239363</v>
      </c>
      <c r="W1182" s="52">
        <f t="shared" si="108"/>
        <v>-282453.71514705662</v>
      </c>
      <c r="X1182" s="53">
        <f t="shared" si="112"/>
        <v>-7.8459365318626836E-2</v>
      </c>
      <c r="Y1182" s="50">
        <f t="shared" si="113"/>
        <v>22.316324766989563</v>
      </c>
    </row>
    <row r="1183" spans="7:25" x14ac:dyDescent="0.3">
      <c r="G1183" s="39" t="s">
        <v>13</v>
      </c>
      <c r="H1183" s="26">
        <v>158</v>
      </c>
      <c r="I1183" s="26">
        <v>1181</v>
      </c>
      <c r="J1183" s="27">
        <v>90.1</v>
      </c>
      <c r="K1183" s="28">
        <f t="shared" si="109"/>
        <v>25.027777777777775</v>
      </c>
      <c r="L1183" s="28">
        <f>K1183-K1182</f>
        <v>0.27777777777777857</v>
      </c>
      <c r="M1183" s="74">
        <f>$C$5*L1183</f>
        <v>80.236111111111342</v>
      </c>
      <c r="N1183" s="74">
        <f>(0.5*$C$9*$C$8*$C$7*K1183^2)*-1</f>
        <v>-182.57845294842363</v>
      </c>
      <c r="O1183" s="74">
        <f>M1183-N1183-C$17</f>
        <v>319.48693405953497</v>
      </c>
      <c r="P1183" s="78">
        <f>O1183*K1183</f>
        <v>7996.0479885455825</v>
      </c>
      <c r="Q1183" s="81" t="str">
        <f>IF(L1183&lt;0,"Braking","Not Braking")</f>
        <v>Not Braking</v>
      </c>
      <c r="R1183" s="46">
        <f>(IF(L1183&gt;0,(O1183*((K1183+K1182)/2)),0)+R1182)</f>
        <v>1273633.7174165833</v>
      </c>
      <c r="S1183" s="47">
        <f t="shared" si="110"/>
        <v>0.35378714372682868</v>
      </c>
      <c r="T1183" s="56">
        <f>IF(L1183&lt;0,((O1183*((K1183+K1182)/2))+((N1183*((K1183+K1182)/2))+C$17*((K1183+K1182)/2))),0)</f>
        <v>0</v>
      </c>
      <c r="U1183" s="57">
        <f>IF(L1183&lt;0,((O1183*((K1183+K1182)/2))+((N1183*((K1183+K1182)/2))+C$17*((K1183+K1182)/2))),0)+U1182</f>
        <v>-562928.97770061705</v>
      </c>
      <c r="V1183" s="58">
        <f t="shared" si="111"/>
        <v>-0.15636916047239363</v>
      </c>
      <c r="W1183" s="52">
        <f t="shared" si="108"/>
        <v>-282453.71514705662</v>
      </c>
      <c r="X1183" s="53">
        <f t="shared" si="112"/>
        <v>-7.8459365318626836E-2</v>
      </c>
      <c r="Y1183" s="50">
        <f t="shared" si="113"/>
        <v>22.176997301860133</v>
      </c>
    </row>
    <row r="1184" spans="7:25" x14ac:dyDescent="0.3">
      <c r="G1184" s="39" t="s">
        <v>13</v>
      </c>
      <c r="H1184" s="26">
        <v>159</v>
      </c>
      <c r="I1184" s="26">
        <v>1182</v>
      </c>
      <c r="J1184" s="27">
        <v>91</v>
      </c>
      <c r="K1184" s="28">
        <f t="shared" si="109"/>
        <v>25.277777777777779</v>
      </c>
      <c r="L1184" s="28">
        <f>K1184-K1183</f>
        <v>0.25000000000000355</v>
      </c>
      <c r="M1184" s="74">
        <f>$C$5*L1184</f>
        <v>72.212500000001029</v>
      </c>
      <c r="N1184" s="74">
        <f>(0.5*$C$9*$C$8*$C$7*K1184^2)*-1</f>
        <v>-186.24418655137114</v>
      </c>
      <c r="O1184" s="74">
        <f>M1184-N1184-C$17</f>
        <v>315.12905655137217</v>
      </c>
      <c r="P1184" s="78">
        <f>O1184*K1184</f>
        <v>7965.7622628263525</v>
      </c>
      <c r="Q1184" s="81" t="str">
        <f>IF(L1184&lt;0,"Braking","Not Braking")</f>
        <v>Not Braking</v>
      </c>
      <c r="R1184" s="46">
        <f>(IF(L1184&gt;0,(O1184*((K1184+K1183)/2)),0)+R1183)</f>
        <v>1281560.0885473408</v>
      </c>
      <c r="S1184" s="47">
        <f t="shared" si="110"/>
        <v>0.35598891348537243</v>
      </c>
      <c r="T1184" s="56">
        <f>IF(L1184&lt;0,((O1184*((K1184+K1183)/2))+((N1184*((K1184+K1183)/2))+C$17*((K1184+K1183)/2))),0)</f>
        <v>0</v>
      </c>
      <c r="U1184" s="57">
        <f>IF(L1184&lt;0,((O1184*((K1184+K1183)/2))+((N1184*((K1184+K1183)/2))+C$17*((K1184+K1183)/2))),0)+U1183</f>
        <v>-562928.97770061705</v>
      </c>
      <c r="V1184" s="58">
        <f t="shared" si="111"/>
        <v>-0.15636916047239363</v>
      </c>
      <c r="W1184" s="52">
        <f t="shared" si="108"/>
        <v>-282453.71514705662</v>
      </c>
      <c r="X1184" s="53">
        <f t="shared" si="112"/>
        <v>-7.8459365318626836E-2</v>
      </c>
      <c r="Y1184" s="50">
        <f t="shared" si="113"/>
        <v>22.039833923606366</v>
      </c>
    </row>
    <row r="1185" spans="7:25" x14ac:dyDescent="0.3">
      <c r="G1185" s="39" t="s">
        <v>13</v>
      </c>
      <c r="H1185" s="26">
        <v>160</v>
      </c>
      <c r="I1185" s="26">
        <v>1183</v>
      </c>
      <c r="J1185" s="27">
        <v>91.7</v>
      </c>
      <c r="K1185" s="28">
        <f t="shared" si="109"/>
        <v>25.472222222222221</v>
      </c>
      <c r="L1185" s="28">
        <f>K1185-K1184</f>
        <v>0.19444444444444287</v>
      </c>
      <c r="M1185" s="74">
        <f>$C$5*L1185</f>
        <v>56.165277777777327</v>
      </c>
      <c r="N1185" s="74">
        <f>(0.5*$C$9*$C$8*$C$7*K1185^2)*-1</f>
        <v>-189.12050209515269</v>
      </c>
      <c r="O1185" s="74">
        <f>M1185-N1185-C$17</f>
        <v>301.95814987293005</v>
      </c>
      <c r="P1185" s="78">
        <f>O1185*K1185</f>
        <v>7691.5450953743566</v>
      </c>
      <c r="Q1185" s="81" t="str">
        <f>IF(L1185&lt;0,"Braking","Not Braking")</f>
        <v>Not Braking</v>
      </c>
      <c r="R1185" s="46">
        <f>(IF(L1185&gt;0,(O1185*((K1185+K1184)/2)),0)+R1184)</f>
        <v>1289222.2766003665</v>
      </c>
      <c r="S1185" s="47">
        <f t="shared" si="110"/>
        <v>0.35811729905565737</v>
      </c>
      <c r="T1185" s="56">
        <f>IF(L1185&lt;0,((O1185*((K1185+K1184)/2))+((N1185*((K1185+K1184)/2))+C$17*((K1185+K1184)/2))),0)</f>
        <v>0</v>
      </c>
      <c r="U1185" s="57">
        <f>IF(L1185&lt;0,((O1185*((K1185+K1184)/2))+((N1185*((K1185+K1184)/2))+C$17*((K1185+K1184)/2))),0)+U1184</f>
        <v>-562928.97770061705</v>
      </c>
      <c r="V1185" s="58">
        <f t="shared" si="111"/>
        <v>-0.15636916047239363</v>
      </c>
      <c r="W1185" s="52">
        <f t="shared" si="108"/>
        <v>-282453.71514705662</v>
      </c>
      <c r="X1185" s="53">
        <f t="shared" si="112"/>
        <v>-7.8459365318626836E-2</v>
      </c>
      <c r="Y1185" s="50">
        <f t="shared" si="113"/>
        <v>21.908845377065393</v>
      </c>
    </row>
    <row r="1186" spans="7:25" x14ac:dyDescent="0.3">
      <c r="G1186" s="39" t="s">
        <v>13</v>
      </c>
      <c r="H1186" s="26">
        <v>161</v>
      </c>
      <c r="I1186" s="26">
        <v>1184</v>
      </c>
      <c r="J1186" s="27">
        <v>92.3</v>
      </c>
      <c r="K1186" s="28">
        <f t="shared" si="109"/>
        <v>25.638888888888886</v>
      </c>
      <c r="L1186" s="28">
        <f>K1186-K1185</f>
        <v>0.1666666666666643</v>
      </c>
      <c r="M1186" s="74">
        <f>$C$5*L1186</f>
        <v>48.141666666665984</v>
      </c>
      <c r="N1186" s="74">
        <f>(0.5*$C$9*$C$8*$C$7*K1186^2)*-1</f>
        <v>-191.60345804193096</v>
      </c>
      <c r="O1186" s="74">
        <f>M1186-N1186-C$17</f>
        <v>296.41749470859696</v>
      </c>
      <c r="P1186" s="78">
        <f>O1186*K1186</f>
        <v>7599.8152115565272</v>
      </c>
      <c r="Q1186" s="81" t="str">
        <f>IF(L1186&lt;0,"Braking","Not Braking")</f>
        <v>Not Braking</v>
      </c>
      <c r="R1186" s="46">
        <f>(IF(L1186&gt;0,(O1186*((K1186+K1185)/2)),0)+R1185)</f>
        <v>1296797.3903540305</v>
      </c>
      <c r="S1186" s="47">
        <f t="shared" si="110"/>
        <v>0.36022149732056402</v>
      </c>
      <c r="T1186" s="56">
        <f>IF(L1186&lt;0,((O1186*((K1186+K1185)/2))+((N1186*((K1186+K1185)/2))+C$17*((K1186+K1185)/2))),0)</f>
        <v>0</v>
      </c>
      <c r="U1186" s="57">
        <f>IF(L1186&lt;0,((O1186*((K1186+K1185)/2))+((N1186*((K1186+K1185)/2))+C$17*((K1186+K1185)/2))),0)+U1185</f>
        <v>-562928.97770061705</v>
      </c>
      <c r="V1186" s="58">
        <f t="shared" si="111"/>
        <v>-0.15636916047239363</v>
      </c>
      <c r="W1186" s="52">
        <f t="shared" si="108"/>
        <v>-282453.71514705662</v>
      </c>
      <c r="X1186" s="53">
        <f t="shared" si="112"/>
        <v>-7.8459365318626836E-2</v>
      </c>
      <c r="Y1186" s="50">
        <f t="shared" si="113"/>
        <v>21.78086702271553</v>
      </c>
    </row>
    <row r="1187" spans="7:25" x14ac:dyDescent="0.3">
      <c r="G1187" s="39" t="s">
        <v>13</v>
      </c>
      <c r="H1187" s="26">
        <v>162</v>
      </c>
      <c r="I1187" s="26">
        <v>1185</v>
      </c>
      <c r="J1187" s="27">
        <v>92.8</v>
      </c>
      <c r="K1187" s="28">
        <f t="shared" si="109"/>
        <v>25.777777777777775</v>
      </c>
      <c r="L1187" s="28">
        <f>K1187-K1186</f>
        <v>0.13888888888888928</v>
      </c>
      <c r="M1187" s="74">
        <f>$C$5*L1187</f>
        <v>40.118055555555671</v>
      </c>
      <c r="N1187" s="74">
        <f>(0.5*$C$9*$C$8*$C$7*K1187^2)*-1</f>
        <v>-193.68495779622748</v>
      </c>
      <c r="O1187" s="74">
        <f>M1187-N1187-C$17</f>
        <v>290.47538335178314</v>
      </c>
      <c r="P1187" s="78">
        <f>O1187*K1187</f>
        <v>7487.809881957076</v>
      </c>
      <c r="Q1187" s="81" t="str">
        <f>IF(L1187&lt;0,"Braking","Not Braking")</f>
        <v>Not Braking</v>
      </c>
      <c r="R1187" s="46">
        <f>(IF(L1187&gt;0,(O1187*((K1187+K1186)/2)),0)+R1186)</f>
        <v>1304265.0283343659</v>
      </c>
      <c r="S1187" s="47">
        <f t="shared" si="110"/>
        <v>0.36229584120399055</v>
      </c>
      <c r="T1187" s="56">
        <f>IF(L1187&lt;0,((O1187*((K1187+K1186)/2))+((N1187*((K1187+K1186)/2))+C$17*((K1187+K1186)/2))),0)</f>
        <v>0</v>
      </c>
      <c r="U1187" s="57">
        <f>IF(L1187&lt;0,((O1187*((K1187+K1186)/2))+((N1187*((K1187+K1186)/2))+C$17*((K1187+K1186)/2))),0)+U1186</f>
        <v>-562928.97770061705</v>
      </c>
      <c r="V1187" s="58">
        <f t="shared" si="111"/>
        <v>-0.15636916047239363</v>
      </c>
      <c r="W1187" s="52">
        <f t="shared" si="108"/>
        <v>-282453.71514705662</v>
      </c>
      <c r="X1187" s="53">
        <f t="shared" si="112"/>
        <v>-7.8459365318626836E-2</v>
      </c>
      <c r="Y1187" s="50">
        <f t="shared" si="113"/>
        <v>21.656159523633704</v>
      </c>
    </row>
    <row r="1188" spans="7:25" x14ac:dyDescent="0.3">
      <c r="G1188" s="39" t="s">
        <v>13</v>
      </c>
      <c r="H1188" s="26">
        <v>163</v>
      </c>
      <c r="I1188" s="26">
        <v>1186</v>
      </c>
      <c r="J1188" s="27">
        <v>93.1</v>
      </c>
      <c r="K1188" s="28">
        <f t="shared" si="109"/>
        <v>25.861111111111107</v>
      </c>
      <c r="L1188" s="28">
        <f>K1188-K1187</f>
        <v>8.3333333333332149E-2</v>
      </c>
      <c r="M1188" s="74">
        <f>$C$5*L1188</f>
        <v>24.070833333332992</v>
      </c>
      <c r="N1188" s="74">
        <f>(0.5*$C$9*$C$8*$C$7*K1188^2)*-1</f>
        <v>-194.93925537912446</v>
      </c>
      <c r="O1188" s="74">
        <f>M1188-N1188-C$17</f>
        <v>275.68245871245745</v>
      </c>
      <c r="P1188" s="78">
        <f>O1188*K1188</f>
        <v>7129.4546961471624</v>
      </c>
      <c r="Q1188" s="81" t="str">
        <f>IF(L1188&lt;0,"Braking","Not Braking")</f>
        <v>Not Braking</v>
      </c>
      <c r="R1188" s="46">
        <f>(IF(L1188&gt;0,(O1188*((K1188+K1187)/2)),0)+R1187)</f>
        <v>1311382.9962614002</v>
      </c>
      <c r="S1188" s="47">
        <f t="shared" si="110"/>
        <v>0.36427305451705561</v>
      </c>
      <c r="T1188" s="56">
        <f>IF(L1188&lt;0,((O1188*((K1188+K1187)/2))+((N1188*((K1188+K1187)/2))+C$17*((K1188+K1187)/2))),0)</f>
        <v>0</v>
      </c>
      <c r="U1188" s="57">
        <f>IF(L1188&lt;0,((O1188*((K1188+K1187)/2))+((N1188*((K1188+K1187)/2))+C$17*((K1188+K1187)/2))),0)+U1187</f>
        <v>-562928.97770061705</v>
      </c>
      <c r="V1188" s="58">
        <f t="shared" si="111"/>
        <v>-0.15636916047239363</v>
      </c>
      <c r="W1188" s="52">
        <f t="shared" si="108"/>
        <v>-282453.71514705662</v>
      </c>
      <c r="X1188" s="53">
        <f t="shared" si="112"/>
        <v>-7.8459365318626836E-2</v>
      </c>
      <c r="Y1188" s="50">
        <f t="shared" si="113"/>
        <v>21.538613505916974</v>
      </c>
    </row>
    <row r="1189" spans="7:25" x14ac:dyDescent="0.3">
      <c r="G1189" s="39" t="s">
        <v>13</v>
      </c>
      <c r="H1189" s="26">
        <v>164</v>
      </c>
      <c r="I1189" s="26">
        <v>1187</v>
      </c>
      <c r="J1189" s="27">
        <v>93.1</v>
      </c>
      <c r="K1189" s="28">
        <f t="shared" si="109"/>
        <v>25.861111111111107</v>
      </c>
      <c r="L1189" s="28">
        <f>K1189-K1188</f>
        <v>0</v>
      </c>
      <c r="M1189" s="74">
        <f>$C$5*L1189</f>
        <v>0</v>
      </c>
      <c r="N1189" s="74">
        <f>(0.5*$C$9*$C$8*$C$7*K1189^2)*-1</f>
        <v>-194.93925537912446</v>
      </c>
      <c r="O1189" s="74">
        <f>M1189-N1189-C$17</f>
        <v>251.61162537912446</v>
      </c>
      <c r="P1189" s="78">
        <f>O1189*K1189</f>
        <v>6506.9562007768009</v>
      </c>
      <c r="Q1189" s="81" t="str">
        <f>IF(L1189&lt;0,"Braking","Not Braking")</f>
        <v>Not Braking</v>
      </c>
      <c r="R1189" s="46">
        <f>(IF(L1189&gt;0,(O1189*((K1189+K1188)/2)),0)+R1188)</f>
        <v>1311382.9962614002</v>
      </c>
      <c r="S1189" s="47">
        <f t="shared" si="110"/>
        <v>0.36427305451705561</v>
      </c>
      <c r="T1189" s="56">
        <f>IF(L1189&lt;0,((O1189*((K1189+K1188)/2))+((N1189*((K1189+K1188)/2))+C$17*((K1189+K1188)/2))),0)</f>
        <v>0</v>
      </c>
      <c r="U1189" s="57">
        <f>IF(L1189&lt;0,((O1189*((K1189+K1188)/2))+((N1189*((K1189+K1188)/2))+C$17*((K1189+K1188)/2))),0)+U1188</f>
        <v>-562928.97770061705</v>
      </c>
      <c r="V1189" s="58">
        <f t="shared" si="111"/>
        <v>-0.15636916047239363</v>
      </c>
      <c r="W1189" s="52">
        <f t="shared" si="108"/>
        <v>-282453.71514705662</v>
      </c>
      <c r="X1189" s="53">
        <f t="shared" si="112"/>
        <v>-7.8459365318626836E-2</v>
      </c>
      <c r="Y1189" s="50">
        <f t="shared" si="113"/>
        <v>21.538613505916974</v>
      </c>
    </row>
    <row r="1190" spans="7:25" x14ac:dyDescent="0.3">
      <c r="G1190" s="39" t="s">
        <v>13</v>
      </c>
      <c r="H1190" s="26">
        <v>165</v>
      </c>
      <c r="I1190" s="26">
        <v>1188</v>
      </c>
      <c r="J1190" s="27">
        <v>93.1</v>
      </c>
      <c r="K1190" s="28">
        <f t="shared" si="109"/>
        <v>25.861111111111107</v>
      </c>
      <c r="L1190" s="28">
        <f>K1190-K1189</f>
        <v>0</v>
      </c>
      <c r="M1190" s="74">
        <f>$C$5*L1190</f>
        <v>0</v>
      </c>
      <c r="N1190" s="74">
        <f>(0.5*$C$9*$C$8*$C$7*K1190^2)*-1</f>
        <v>-194.93925537912446</v>
      </c>
      <c r="O1190" s="74">
        <f>M1190-N1190-C$17</f>
        <v>251.61162537912446</v>
      </c>
      <c r="P1190" s="78">
        <f>O1190*K1190</f>
        <v>6506.9562007768009</v>
      </c>
      <c r="Q1190" s="81" t="str">
        <f>IF(L1190&lt;0,"Braking","Not Braking")</f>
        <v>Not Braking</v>
      </c>
      <c r="R1190" s="46">
        <f>(IF(L1190&gt;0,(O1190*((K1190+K1189)/2)),0)+R1189)</f>
        <v>1311382.9962614002</v>
      </c>
      <c r="S1190" s="47">
        <f t="shared" si="110"/>
        <v>0.36427305451705561</v>
      </c>
      <c r="T1190" s="56">
        <f>IF(L1190&lt;0,((O1190*((K1190+K1189)/2))+((N1190*((K1190+K1189)/2))+C$17*((K1190+K1189)/2))),0)</f>
        <v>0</v>
      </c>
      <c r="U1190" s="57">
        <f>IF(L1190&lt;0,((O1190*((K1190+K1189)/2))+((N1190*((K1190+K1189)/2))+C$17*((K1190+K1189)/2))),0)+U1189</f>
        <v>-562928.97770061705</v>
      </c>
      <c r="V1190" s="58">
        <f t="shared" si="111"/>
        <v>-0.15636916047239363</v>
      </c>
      <c r="W1190" s="52">
        <f t="shared" si="108"/>
        <v>-282453.71514705662</v>
      </c>
      <c r="X1190" s="53">
        <f t="shared" si="112"/>
        <v>-7.8459365318626836E-2</v>
      </c>
      <c r="Y1190" s="50">
        <f t="shared" si="113"/>
        <v>21.538613505916974</v>
      </c>
    </row>
    <row r="1191" spans="7:25" x14ac:dyDescent="0.3">
      <c r="G1191" s="39" t="s">
        <v>13</v>
      </c>
      <c r="H1191" s="26">
        <v>166</v>
      </c>
      <c r="I1191" s="26">
        <v>1189</v>
      </c>
      <c r="J1191" s="27">
        <v>93.1</v>
      </c>
      <c r="K1191" s="28">
        <f t="shared" si="109"/>
        <v>25.861111111111107</v>
      </c>
      <c r="L1191" s="28">
        <f>K1191-K1190</f>
        <v>0</v>
      </c>
      <c r="M1191" s="74">
        <f>$C$5*L1191</f>
        <v>0</v>
      </c>
      <c r="N1191" s="74">
        <f>(0.5*$C$9*$C$8*$C$7*K1191^2)*-1</f>
        <v>-194.93925537912446</v>
      </c>
      <c r="O1191" s="74">
        <f>M1191-N1191-C$17</f>
        <v>251.61162537912446</v>
      </c>
      <c r="P1191" s="78">
        <f>O1191*K1191</f>
        <v>6506.9562007768009</v>
      </c>
      <c r="Q1191" s="81" t="str">
        <f>IF(L1191&lt;0,"Braking","Not Braking")</f>
        <v>Not Braking</v>
      </c>
      <c r="R1191" s="46">
        <f>(IF(L1191&gt;0,(O1191*((K1191+K1190)/2)),0)+R1190)</f>
        <v>1311382.9962614002</v>
      </c>
      <c r="S1191" s="47">
        <f t="shared" si="110"/>
        <v>0.36427305451705561</v>
      </c>
      <c r="T1191" s="56">
        <f>IF(L1191&lt;0,((O1191*((K1191+K1190)/2))+((N1191*((K1191+K1190)/2))+C$17*((K1191+K1190)/2))),0)</f>
        <v>0</v>
      </c>
      <c r="U1191" s="57">
        <f>IF(L1191&lt;0,((O1191*((K1191+K1190)/2))+((N1191*((K1191+K1190)/2))+C$17*((K1191+K1190)/2))),0)+U1190</f>
        <v>-562928.97770061705</v>
      </c>
      <c r="V1191" s="58">
        <f t="shared" si="111"/>
        <v>-0.15636916047239363</v>
      </c>
      <c r="W1191" s="52">
        <f t="shared" si="108"/>
        <v>-282453.71514705662</v>
      </c>
      <c r="X1191" s="53">
        <f t="shared" si="112"/>
        <v>-7.8459365318626836E-2</v>
      </c>
      <c r="Y1191" s="50">
        <f t="shared" si="113"/>
        <v>21.538613505916974</v>
      </c>
    </row>
    <row r="1192" spans="7:25" x14ac:dyDescent="0.3">
      <c r="G1192" s="39" t="s">
        <v>13</v>
      </c>
      <c r="H1192" s="26">
        <v>167</v>
      </c>
      <c r="I1192" s="26">
        <v>1190</v>
      </c>
      <c r="J1192" s="27">
        <v>93.1</v>
      </c>
      <c r="K1192" s="28">
        <f t="shared" si="109"/>
        <v>25.861111111111107</v>
      </c>
      <c r="L1192" s="28">
        <f>K1192-K1191</f>
        <v>0</v>
      </c>
      <c r="M1192" s="74">
        <f>$C$5*L1192</f>
        <v>0</v>
      </c>
      <c r="N1192" s="74">
        <f>(0.5*$C$9*$C$8*$C$7*K1192^2)*-1</f>
        <v>-194.93925537912446</v>
      </c>
      <c r="O1192" s="74">
        <f>M1192-N1192-C$17</f>
        <v>251.61162537912446</v>
      </c>
      <c r="P1192" s="78">
        <f>O1192*K1192</f>
        <v>6506.9562007768009</v>
      </c>
      <c r="Q1192" s="81" t="str">
        <f>IF(L1192&lt;0,"Braking","Not Braking")</f>
        <v>Not Braking</v>
      </c>
      <c r="R1192" s="46">
        <f>(IF(L1192&gt;0,(O1192*((K1192+K1191)/2)),0)+R1191)</f>
        <v>1311382.9962614002</v>
      </c>
      <c r="S1192" s="47">
        <f t="shared" si="110"/>
        <v>0.36427305451705561</v>
      </c>
      <c r="T1192" s="56">
        <f>IF(L1192&lt;0,((O1192*((K1192+K1191)/2))+((N1192*((K1192+K1191)/2))+C$17*((K1192+K1191)/2))),0)</f>
        <v>0</v>
      </c>
      <c r="U1192" s="57">
        <f>IF(L1192&lt;0,((O1192*((K1192+K1191)/2))+((N1192*((K1192+K1191)/2))+C$17*((K1192+K1191)/2))),0)+U1191</f>
        <v>-562928.97770061705</v>
      </c>
      <c r="V1192" s="58">
        <f t="shared" si="111"/>
        <v>-0.15636916047239363</v>
      </c>
      <c r="W1192" s="52">
        <f t="shared" si="108"/>
        <v>-282453.71514705662</v>
      </c>
      <c r="X1192" s="53">
        <f t="shared" si="112"/>
        <v>-7.8459365318626836E-2</v>
      </c>
      <c r="Y1192" s="50">
        <f t="shared" si="113"/>
        <v>21.538613505916974</v>
      </c>
    </row>
    <row r="1193" spans="7:25" x14ac:dyDescent="0.3">
      <c r="G1193" s="39" t="s">
        <v>13</v>
      </c>
      <c r="H1193" s="26">
        <v>168</v>
      </c>
      <c r="I1193" s="26">
        <v>1191</v>
      </c>
      <c r="J1193" s="27">
        <v>93.1</v>
      </c>
      <c r="K1193" s="28">
        <f t="shared" si="109"/>
        <v>25.861111111111107</v>
      </c>
      <c r="L1193" s="28">
        <f>K1193-K1192</f>
        <v>0</v>
      </c>
      <c r="M1193" s="74">
        <f>$C$5*L1193</f>
        <v>0</v>
      </c>
      <c r="N1193" s="74">
        <f>(0.5*$C$9*$C$8*$C$7*K1193^2)*-1</f>
        <v>-194.93925537912446</v>
      </c>
      <c r="O1193" s="74">
        <f>M1193-N1193-C$17</f>
        <v>251.61162537912446</v>
      </c>
      <c r="P1193" s="78">
        <f>O1193*K1193</f>
        <v>6506.9562007768009</v>
      </c>
      <c r="Q1193" s="81" t="str">
        <f>IF(L1193&lt;0,"Braking","Not Braking")</f>
        <v>Not Braking</v>
      </c>
      <c r="R1193" s="46">
        <f>(IF(L1193&gt;0,(O1193*((K1193+K1192)/2)),0)+R1192)</f>
        <v>1311382.9962614002</v>
      </c>
      <c r="S1193" s="47">
        <f t="shared" si="110"/>
        <v>0.36427305451705561</v>
      </c>
      <c r="T1193" s="56">
        <f>IF(L1193&lt;0,((O1193*((K1193+K1192)/2))+((N1193*((K1193+K1192)/2))+C$17*((K1193+K1192)/2))),0)</f>
        <v>0</v>
      </c>
      <c r="U1193" s="57">
        <f>IF(L1193&lt;0,((O1193*((K1193+K1192)/2))+((N1193*((K1193+K1192)/2))+C$17*((K1193+K1192)/2))),0)+U1192</f>
        <v>-562928.97770061705</v>
      </c>
      <c r="V1193" s="58">
        <f t="shared" si="111"/>
        <v>-0.15636916047239363</v>
      </c>
      <c r="W1193" s="52">
        <f t="shared" si="108"/>
        <v>-282453.71514705662</v>
      </c>
      <c r="X1193" s="53">
        <f t="shared" si="112"/>
        <v>-7.8459365318626836E-2</v>
      </c>
      <c r="Y1193" s="50">
        <f t="shared" si="113"/>
        <v>21.538613505916974</v>
      </c>
    </row>
    <row r="1194" spans="7:25" x14ac:dyDescent="0.3">
      <c r="G1194" s="39" t="s">
        <v>13</v>
      </c>
      <c r="H1194" s="26">
        <v>169</v>
      </c>
      <c r="I1194" s="26">
        <v>1192</v>
      </c>
      <c r="J1194" s="27">
        <v>93.1</v>
      </c>
      <c r="K1194" s="28">
        <f t="shared" si="109"/>
        <v>25.861111111111107</v>
      </c>
      <c r="L1194" s="28">
        <f>K1194-K1193</f>
        <v>0</v>
      </c>
      <c r="M1194" s="74">
        <f>$C$5*L1194</f>
        <v>0</v>
      </c>
      <c r="N1194" s="74">
        <f>(0.5*$C$9*$C$8*$C$7*K1194^2)*-1</f>
        <v>-194.93925537912446</v>
      </c>
      <c r="O1194" s="74">
        <f>M1194-N1194-C$17</f>
        <v>251.61162537912446</v>
      </c>
      <c r="P1194" s="78">
        <f>O1194*K1194</f>
        <v>6506.9562007768009</v>
      </c>
      <c r="Q1194" s="81" t="str">
        <f>IF(L1194&lt;0,"Braking","Not Braking")</f>
        <v>Not Braking</v>
      </c>
      <c r="R1194" s="46">
        <f>(IF(L1194&gt;0,(O1194*((K1194+K1193)/2)),0)+R1193)</f>
        <v>1311382.9962614002</v>
      </c>
      <c r="S1194" s="47">
        <f t="shared" si="110"/>
        <v>0.36427305451705561</v>
      </c>
      <c r="T1194" s="56">
        <f>IF(L1194&lt;0,((O1194*((K1194+K1193)/2))+((N1194*((K1194+K1193)/2))+C$17*((K1194+K1193)/2))),0)</f>
        <v>0</v>
      </c>
      <c r="U1194" s="57">
        <f>IF(L1194&lt;0,((O1194*((K1194+K1193)/2))+((N1194*((K1194+K1193)/2))+C$17*((K1194+K1193)/2))),0)+U1193</f>
        <v>-562928.97770061705</v>
      </c>
      <c r="V1194" s="58">
        <f t="shared" si="111"/>
        <v>-0.15636916047239363</v>
      </c>
      <c r="W1194" s="52">
        <f t="shared" si="108"/>
        <v>-282453.71514705662</v>
      </c>
      <c r="X1194" s="53">
        <f t="shared" si="112"/>
        <v>-7.8459365318626836E-2</v>
      </c>
      <c r="Y1194" s="50">
        <f t="shared" si="113"/>
        <v>21.538613505916974</v>
      </c>
    </row>
    <row r="1195" spans="7:25" x14ac:dyDescent="0.3">
      <c r="G1195" s="39" t="s">
        <v>13</v>
      </c>
      <c r="H1195" s="26">
        <v>170</v>
      </c>
      <c r="I1195" s="26">
        <v>1193</v>
      </c>
      <c r="J1195" s="27">
        <v>93.1</v>
      </c>
      <c r="K1195" s="28">
        <f t="shared" si="109"/>
        <v>25.861111111111107</v>
      </c>
      <c r="L1195" s="28">
        <f>K1195-K1194</f>
        <v>0</v>
      </c>
      <c r="M1195" s="74">
        <f>$C$5*L1195</f>
        <v>0</v>
      </c>
      <c r="N1195" s="74">
        <f>(0.5*$C$9*$C$8*$C$7*K1195^2)*-1</f>
        <v>-194.93925537912446</v>
      </c>
      <c r="O1195" s="74">
        <f>M1195-N1195-C$17</f>
        <v>251.61162537912446</v>
      </c>
      <c r="P1195" s="78">
        <f>O1195*K1195</f>
        <v>6506.9562007768009</v>
      </c>
      <c r="Q1195" s="81" t="str">
        <f>IF(L1195&lt;0,"Braking","Not Braking")</f>
        <v>Not Braking</v>
      </c>
      <c r="R1195" s="46">
        <f>(IF(L1195&gt;0,(O1195*((K1195+K1194)/2)),0)+R1194)</f>
        <v>1311382.9962614002</v>
      </c>
      <c r="S1195" s="47">
        <f t="shared" si="110"/>
        <v>0.36427305451705561</v>
      </c>
      <c r="T1195" s="56">
        <f>IF(L1195&lt;0,((O1195*((K1195+K1194)/2))+((N1195*((K1195+K1194)/2))+C$17*((K1195+K1194)/2))),0)</f>
        <v>0</v>
      </c>
      <c r="U1195" s="57">
        <f>IF(L1195&lt;0,((O1195*((K1195+K1194)/2))+((N1195*((K1195+K1194)/2))+C$17*((K1195+K1194)/2))),0)+U1194</f>
        <v>-562928.97770061705</v>
      </c>
      <c r="V1195" s="58">
        <f t="shared" si="111"/>
        <v>-0.15636916047239363</v>
      </c>
      <c r="W1195" s="52">
        <f t="shared" ref="W1195:W1258" si="114">($C$11^2*$C$12^2*$C$13^2*$C$14*T1195)+IF(W1194&lt;0,+W1194,0)</f>
        <v>-282453.71514705662</v>
      </c>
      <c r="X1195" s="53">
        <f t="shared" si="112"/>
        <v>-7.8459365318626836E-2</v>
      </c>
      <c r="Y1195" s="50">
        <f t="shared" si="113"/>
        <v>21.538613505916974</v>
      </c>
    </row>
    <row r="1196" spans="7:25" x14ac:dyDescent="0.3">
      <c r="G1196" s="39" t="s">
        <v>13</v>
      </c>
      <c r="H1196" s="26">
        <v>171</v>
      </c>
      <c r="I1196" s="26">
        <v>1194</v>
      </c>
      <c r="J1196" s="27">
        <v>93.1</v>
      </c>
      <c r="K1196" s="28">
        <f t="shared" si="109"/>
        <v>25.861111111111107</v>
      </c>
      <c r="L1196" s="28">
        <f>K1196-K1195</f>
        <v>0</v>
      </c>
      <c r="M1196" s="74">
        <f>$C$5*L1196</f>
        <v>0</v>
      </c>
      <c r="N1196" s="74">
        <f>(0.5*$C$9*$C$8*$C$7*K1196^2)*-1</f>
        <v>-194.93925537912446</v>
      </c>
      <c r="O1196" s="74">
        <f>M1196-N1196-C$17</f>
        <v>251.61162537912446</v>
      </c>
      <c r="P1196" s="78">
        <f>O1196*K1196</f>
        <v>6506.9562007768009</v>
      </c>
      <c r="Q1196" s="81" t="str">
        <f>IF(L1196&lt;0,"Braking","Not Braking")</f>
        <v>Not Braking</v>
      </c>
      <c r="R1196" s="46">
        <f>(IF(L1196&gt;0,(O1196*((K1196+K1195)/2)),0)+R1195)</f>
        <v>1311382.9962614002</v>
      </c>
      <c r="S1196" s="47">
        <f t="shared" si="110"/>
        <v>0.36427305451705561</v>
      </c>
      <c r="T1196" s="56">
        <f>IF(L1196&lt;0,((O1196*((K1196+K1195)/2))+((N1196*((K1196+K1195)/2))+C$17*((K1196+K1195)/2))),0)</f>
        <v>0</v>
      </c>
      <c r="U1196" s="57">
        <f>IF(L1196&lt;0,((O1196*((K1196+K1195)/2))+((N1196*((K1196+K1195)/2))+C$17*((K1196+K1195)/2))),0)+U1195</f>
        <v>-562928.97770061705</v>
      </c>
      <c r="V1196" s="58">
        <f t="shared" si="111"/>
        <v>-0.15636916047239363</v>
      </c>
      <c r="W1196" s="52">
        <f t="shared" si="114"/>
        <v>-282453.71514705662</v>
      </c>
      <c r="X1196" s="53">
        <f t="shared" si="112"/>
        <v>-7.8459365318626836E-2</v>
      </c>
      <c r="Y1196" s="50">
        <f t="shared" si="113"/>
        <v>21.538613505916974</v>
      </c>
    </row>
    <row r="1197" spans="7:25" x14ac:dyDescent="0.3">
      <c r="G1197" s="39" t="s">
        <v>13</v>
      </c>
      <c r="H1197" s="26">
        <v>172</v>
      </c>
      <c r="I1197" s="26">
        <v>1195</v>
      </c>
      <c r="J1197" s="27">
        <v>93.1</v>
      </c>
      <c r="K1197" s="28">
        <f t="shared" si="109"/>
        <v>25.861111111111107</v>
      </c>
      <c r="L1197" s="28">
        <f>K1197-K1196</f>
        <v>0</v>
      </c>
      <c r="M1197" s="74">
        <f>$C$5*L1197</f>
        <v>0</v>
      </c>
      <c r="N1197" s="74">
        <f>(0.5*$C$9*$C$8*$C$7*K1197^2)*-1</f>
        <v>-194.93925537912446</v>
      </c>
      <c r="O1197" s="74">
        <f>M1197-N1197-C$17</f>
        <v>251.61162537912446</v>
      </c>
      <c r="P1197" s="78">
        <f>O1197*K1197</f>
        <v>6506.9562007768009</v>
      </c>
      <c r="Q1197" s="81" t="str">
        <f>IF(L1197&lt;0,"Braking","Not Braking")</f>
        <v>Not Braking</v>
      </c>
      <c r="R1197" s="46">
        <f>(IF(L1197&gt;0,(O1197*((K1197+K1196)/2)),0)+R1196)</f>
        <v>1311382.9962614002</v>
      </c>
      <c r="S1197" s="47">
        <f t="shared" si="110"/>
        <v>0.36427305451705561</v>
      </c>
      <c r="T1197" s="56">
        <f>IF(L1197&lt;0,((O1197*((K1197+K1196)/2))+((N1197*((K1197+K1196)/2))+C$17*((K1197+K1196)/2))),0)</f>
        <v>0</v>
      </c>
      <c r="U1197" s="57">
        <f>IF(L1197&lt;0,((O1197*((K1197+K1196)/2))+((N1197*((K1197+K1196)/2))+C$17*((K1197+K1196)/2))),0)+U1196</f>
        <v>-562928.97770061705</v>
      </c>
      <c r="V1197" s="58">
        <f t="shared" si="111"/>
        <v>-0.15636916047239363</v>
      </c>
      <c r="W1197" s="52">
        <f t="shared" si="114"/>
        <v>-282453.71514705662</v>
      </c>
      <c r="X1197" s="53">
        <f t="shared" si="112"/>
        <v>-7.8459365318626836E-2</v>
      </c>
      <c r="Y1197" s="50">
        <f t="shared" si="113"/>
        <v>21.538613505916974</v>
      </c>
    </row>
    <row r="1198" spans="7:25" x14ac:dyDescent="0.3">
      <c r="G1198" s="39" t="s">
        <v>13</v>
      </c>
      <c r="H1198" s="26">
        <v>173</v>
      </c>
      <c r="I1198" s="26">
        <v>1196</v>
      </c>
      <c r="J1198" s="27">
        <v>93.2</v>
      </c>
      <c r="K1198" s="28">
        <f t="shared" si="109"/>
        <v>25.888888888888889</v>
      </c>
      <c r="L1198" s="28">
        <f>K1198-K1197</f>
        <v>2.777777777778212E-2</v>
      </c>
      <c r="M1198" s="74">
        <f>$C$5*L1198</f>
        <v>8.0236111111123662</v>
      </c>
      <c r="N1198" s="74">
        <f>(0.5*$C$9*$C$8*$C$7*K1198^2)*-1</f>
        <v>-195.35825419514339</v>
      </c>
      <c r="O1198" s="74">
        <f>M1198-N1198-C$17</f>
        <v>260.05423530625575</v>
      </c>
      <c r="P1198" s="78">
        <f>O1198*K1198</f>
        <v>6732.515202928621</v>
      </c>
      <c r="Q1198" s="81" t="str">
        <f>IF(L1198&lt;0,"Braking","Not Braking")</f>
        <v>Not Braking</v>
      </c>
      <c r="R1198" s="46">
        <f>(IF(L1198&gt;0,(O1198*((K1198+K1197)/2)),0)+R1197)</f>
        <v>1318111.8995999496</v>
      </c>
      <c r="S1198" s="47">
        <f t="shared" si="110"/>
        <v>0.36614219433331935</v>
      </c>
      <c r="T1198" s="56">
        <f>IF(L1198&lt;0,((O1198*((K1198+K1197)/2))+((N1198*((K1198+K1197)/2))+C$17*((K1198+K1197)/2))),0)</f>
        <v>0</v>
      </c>
      <c r="U1198" s="57">
        <f>IF(L1198&lt;0,((O1198*((K1198+K1197)/2))+((N1198*((K1198+K1197)/2))+C$17*((K1198+K1197)/2))),0)+U1197</f>
        <v>-562928.97770061705</v>
      </c>
      <c r="V1198" s="58">
        <f t="shared" si="111"/>
        <v>-0.15636916047239363</v>
      </c>
      <c r="W1198" s="52">
        <f t="shared" si="114"/>
        <v>-282453.71514705662</v>
      </c>
      <c r="X1198" s="53">
        <f t="shared" si="112"/>
        <v>-7.8459365318626836E-2</v>
      </c>
      <c r="Y1198" s="50">
        <f t="shared" si="113"/>
        <v>21.428659830230046</v>
      </c>
    </row>
    <row r="1199" spans="7:25" x14ac:dyDescent="0.3">
      <c r="G1199" s="39" t="s">
        <v>13</v>
      </c>
      <c r="H1199" s="26">
        <v>174</v>
      </c>
      <c r="I1199" s="26">
        <v>1197</v>
      </c>
      <c r="J1199" s="27">
        <v>93.2</v>
      </c>
      <c r="K1199" s="28">
        <f t="shared" si="109"/>
        <v>25.888888888888889</v>
      </c>
      <c r="L1199" s="28">
        <f>K1199-K1198</f>
        <v>0</v>
      </c>
      <c r="M1199" s="74">
        <f>$C$5*L1199</f>
        <v>0</v>
      </c>
      <c r="N1199" s="74">
        <f>(0.5*$C$9*$C$8*$C$7*K1199^2)*-1</f>
        <v>-195.35825419514339</v>
      </c>
      <c r="O1199" s="74">
        <f>M1199-N1199-C$17</f>
        <v>252.03062419514339</v>
      </c>
      <c r="P1199" s="78">
        <f>O1199*K1199</f>
        <v>6524.7928263853792</v>
      </c>
      <c r="Q1199" s="81" t="str">
        <f>IF(L1199&lt;0,"Braking","Not Braking")</f>
        <v>Not Braking</v>
      </c>
      <c r="R1199" s="46">
        <f>(IF(L1199&gt;0,(O1199*((K1199+K1198)/2)),0)+R1198)</f>
        <v>1318111.8995999496</v>
      </c>
      <c r="S1199" s="47">
        <f t="shared" si="110"/>
        <v>0.36614219433331935</v>
      </c>
      <c r="T1199" s="56">
        <f>IF(L1199&lt;0,((O1199*((K1199+K1198)/2))+((N1199*((K1199+K1198)/2))+C$17*((K1199+K1198)/2))),0)</f>
        <v>0</v>
      </c>
      <c r="U1199" s="57">
        <f>IF(L1199&lt;0,((O1199*((K1199+K1198)/2))+((N1199*((K1199+K1198)/2))+C$17*((K1199+K1198)/2))),0)+U1198</f>
        <v>-562928.97770061705</v>
      </c>
      <c r="V1199" s="58">
        <f t="shared" si="111"/>
        <v>-0.15636916047239363</v>
      </c>
      <c r="W1199" s="52">
        <f t="shared" si="114"/>
        <v>-282453.71514705662</v>
      </c>
      <c r="X1199" s="53">
        <f t="shared" si="112"/>
        <v>-7.8459365318626836E-2</v>
      </c>
      <c r="Y1199" s="50">
        <f t="shared" si="113"/>
        <v>21.428659830230046</v>
      </c>
    </row>
    <row r="1200" spans="7:25" x14ac:dyDescent="0.3">
      <c r="G1200" s="39" t="s">
        <v>13</v>
      </c>
      <c r="H1200" s="26">
        <v>175</v>
      </c>
      <c r="I1200" s="26">
        <v>1198</v>
      </c>
      <c r="J1200" s="27">
        <v>93.3</v>
      </c>
      <c r="K1200" s="28">
        <f t="shared" si="109"/>
        <v>25.916666666666664</v>
      </c>
      <c r="L1200" s="28">
        <f>K1200-K1199</f>
        <v>2.7777777777775015E-2</v>
      </c>
      <c r="M1200" s="74">
        <f>$C$5*L1200</f>
        <v>8.0236111111103128</v>
      </c>
      <c r="N1200" s="74">
        <f>(0.5*$C$9*$C$8*$C$7*K1200^2)*-1</f>
        <v>-195.77770282202209</v>
      </c>
      <c r="O1200" s="74">
        <f>M1200-N1200-C$17</f>
        <v>260.47368393313241</v>
      </c>
      <c r="P1200" s="78">
        <f>O1200*K1200</f>
        <v>6750.6096419336809</v>
      </c>
      <c r="Q1200" s="81" t="str">
        <f>IF(L1200&lt;0,"Braking","Not Braking")</f>
        <v>Not Braking</v>
      </c>
      <c r="R1200" s="46">
        <f>(IF(L1200&gt;0,(O1200*((K1200+K1199)/2)),0)+R1199)</f>
        <v>1324858.8915518287</v>
      </c>
      <c r="S1200" s="47">
        <f t="shared" si="110"/>
        <v>0.36801635876439687</v>
      </c>
      <c r="T1200" s="56">
        <f>IF(L1200&lt;0,((O1200*((K1200+K1199)/2))+((N1200*((K1200+K1199)/2))+C$17*((K1200+K1199)/2))),0)</f>
        <v>0</v>
      </c>
      <c r="U1200" s="57">
        <f>IF(L1200&lt;0,((O1200*((K1200+K1199)/2))+((N1200*((K1200+K1199)/2))+C$17*((K1200+K1199)/2))),0)+U1199</f>
        <v>-562928.97770061705</v>
      </c>
      <c r="V1200" s="58">
        <f t="shared" si="111"/>
        <v>-0.15636916047239363</v>
      </c>
      <c r="W1200" s="52">
        <f t="shared" si="114"/>
        <v>-282453.71514705662</v>
      </c>
      <c r="X1200" s="53">
        <f t="shared" si="112"/>
        <v>-7.8459365318626836E-2</v>
      </c>
      <c r="Y1200" s="50">
        <f t="shared" si="113"/>
        <v>21.319531985494244</v>
      </c>
    </row>
    <row r="1201" spans="7:25" x14ac:dyDescent="0.3">
      <c r="G1201" s="39" t="s">
        <v>13</v>
      </c>
      <c r="H1201" s="26">
        <v>176</v>
      </c>
      <c r="I1201" s="26">
        <v>1199</v>
      </c>
      <c r="J1201" s="27">
        <v>93.7</v>
      </c>
      <c r="K1201" s="28">
        <f t="shared" si="109"/>
        <v>26.027777777777779</v>
      </c>
      <c r="L1201" s="28">
        <f>K1201-K1200</f>
        <v>0.11111111111111427</v>
      </c>
      <c r="M1201" s="74">
        <f>$C$5*L1201</f>
        <v>32.094444444445358</v>
      </c>
      <c r="N1201" s="74">
        <f>(0.5*$C$9*$C$8*$C$7*K1201^2)*-1</f>
        <v>-197.45999543813645</v>
      </c>
      <c r="O1201" s="74">
        <f>M1201-N1201-C$17</f>
        <v>286.22680988258179</v>
      </c>
      <c r="P1201" s="78">
        <f>O1201*K1201</f>
        <v>7449.8478016660874</v>
      </c>
      <c r="Q1201" s="81" t="str">
        <f>IF(L1201&lt;0,"Braking","Not Braking")</f>
        <v>Not Braking</v>
      </c>
      <c r="R1201" s="46">
        <f>(IF(L1201&gt;0,(O1201*((K1201+K1200)/2)),0)+R1200)</f>
        <v>1332292.8378640569</v>
      </c>
      <c r="S1201" s="47">
        <f t="shared" si="110"/>
        <v>0.3700813438511269</v>
      </c>
      <c r="T1201" s="56">
        <f>IF(L1201&lt;0,((O1201*((K1201+K1200)/2))+((N1201*((K1201+K1200)/2))+C$17*((K1201+K1200)/2))),0)</f>
        <v>0</v>
      </c>
      <c r="U1201" s="57">
        <f>IF(L1201&lt;0,((O1201*((K1201+K1200)/2))+((N1201*((K1201+K1200)/2))+C$17*((K1201+K1200)/2))),0)+U1200</f>
        <v>-562928.97770061705</v>
      </c>
      <c r="V1201" s="58">
        <f t="shared" si="111"/>
        <v>-0.15636916047239363</v>
      </c>
      <c r="W1201" s="52">
        <f t="shared" si="114"/>
        <v>-282453.71514705662</v>
      </c>
      <c r="X1201" s="53">
        <f t="shared" si="112"/>
        <v>-7.8459365318626836E-2</v>
      </c>
      <c r="Y1201" s="50">
        <f t="shared" si="113"/>
        <v>21.200572961113323</v>
      </c>
    </row>
    <row r="1202" spans="7:25" x14ac:dyDescent="0.3">
      <c r="G1202" s="39" t="s">
        <v>13</v>
      </c>
      <c r="H1202" s="26">
        <v>177</v>
      </c>
      <c r="I1202" s="26">
        <v>1200</v>
      </c>
      <c r="J1202" s="27">
        <v>94.2</v>
      </c>
      <c r="K1202" s="28">
        <f t="shared" si="109"/>
        <v>26.166666666666668</v>
      </c>
      <c r="L1202" s="28">
        <f>K1202-K1201</f>
        <v>0.13888888888888928</v>
      </c>
      <c r="M1202" s="74">
        <f>$C$5*L1202</f>
        <v>40.118055555555671</v>
      </c>
      <c r="N1202" s="74">
        <f>(0.5*$C$9*$C$8*$C$7*K1202^2)*-1</f>
        <v>-199.5729819526276</v>
      </c>
      <c r="O1202" s="74">
        <f>M1202-N1202-C$17</f>
        <v>296.36340750818329</v>
      </c>
      <c r="P1202" s="78">
        <f>O1202*K1202</f>
        <v>7754.8424964641299</v>
      </c>
      <c r="Q1202" s="81" t="str">
        <f>IF(L1202&lt;0,"Braking","Not Braking")</f>
        <v>Not Braking</v>
      </c>
      <c r="R1202" s="46">
        <f>(IF(L1202&gt;0,(O1202*((K1202+K1201)/2)),0)+R1201)</f>
        <v>1340027.099568333</v>
      </c>
      <c r="S1202" s="47">
        <f t="shared" si="110"/>
        <v>0.3722297498800925</v>
      </c>
      <c r="T1202" s="56">
        <f>IF(L1202&lt;0,((O1202*((K1202+K1201)/2))+((N1202*((K1202+K1201)/2))+C$17*((K1202+K1201)/2))),0)</f>
        <v>0</v>
      </c>
      <c r="U1202" s="57">
        <f>IF(L1202&lt;0,((O1202*((K1202+K1201)/2))+((N1202*((K1202+K1201)/2))+C$17*((K1202+K1201)/2))),0)+U1201</f>
        <v>-562928.97770061705</v>
      </c>
      <c r="V1202" s="58">
        <f t="shared" si="111"/>
        <v>-0.15636916047239363</v>
      </c>
      <c r="W1202" s="52">
        <f t="shared" si="114"/>
        <v>-282453.71514705662</v>
      </c>
      <c r="X1202" s="53">
        <f t="shared" si="112"/>
        <v>-7.8459365318626836E-2</v>
      </c>
      <c r="Y1202" s="50">
        <f t="shared" si="113"/>
        <v>21.07820918233999</v>
      </c>
    </row>
    <row r="1203" spans="7:25" x14ac:dyDescent="0.3">
      <c r="G1203" s="39" t="s">
        <v>13</v>
      </c>
      <c r="H1203" s="26">
        <v>178</v>
      </c>
      <c r="I1203" s="26">
        <v>1201</v>
      </c>
      <c r="J1203" s="27">
        <v>95</v>
      </c>
      <c r="K1203" s="28">
        <f t="shared" si="109"/>
        <v>26.388888888888889</v>
      </c>
      <c r="L1203" s="28">
        <f>K1203-K1202</f>
        <v>0.22222222222222143</v>
      </c>
      <c r="M1203" s="74">
        <f>$C$5*L1203</f>
        <v>64.18888888888867</v>
      </c>
      <c r="N1203" s="74">
        <f>(0.5*$C$9*$C$8*$C$7*K1203^2)*-1</f>
        <v>-202.97715054052949</v>
      </c>
      <c r="O1203" s="74">
        <f>M1203-N1203-C$17</f>
        <v>323.83840942941816</v>
      </c>
      <c r="P1203" s="78">
        <f>O1203*K1203</f>
        <v>8545.7358043874247</v>
      </c>
      <c r="Q1203" s="81" t="str">
        <f>IF(L1203&lt;0,"Braking","Not Braking")</f>
        <v>Not Braking</v>
      </c>
      <c r="R1203" s="46">
        <f>(IF(L1203&gt;0,(O1203*((K1203+K1202)/2)),0)+R1202)</f>
        <v>1348536.8533272282</v>
      </c>
      <c r="S1203" s="47">
        <f t="shared" si="110"/>
        <v>0.37459357036867452</v>
      </c>
      <c r="T1203" s="56">
        <f>IF(L1203&lt;0,((O1203*((K1203+K1202)/2))+((N1203*((K1203+K1202)/2))+C$17*((K1203+K1202)/2))),0)</f>
        <v>0</v>
      </c>
      <c r="U1203" s="57">
        <f>IF(L1203&lt;0,((O1203*((K1203+K1202)/2))+((N1203*((K1203+K1202)/2))+C$17*((K1203+K1202)/2))),0)+U1202</f>
        <v>-562928.97770061705</v>
      </c>
      <c r="V1203" s="58">
        <f t="shared" si="111"/>
        <v>-0.15636916047239363</v>
      </c>
      <c r="W1203" s="52">
        <f t="shared" si="114"/>
        <v>-282453.71514705662</v>
      </c>
      <c r="X1203" s="53">
        <f t="shared" si="112"/>
        <v>-7.8459365318626836E-2</v>
      </c>
      <c r="Y1203" s="50">
        <f t="shared" si="113"/>
        <v>20.945198082659889</v>
      </c>
    </row>
    <row r="1204" spans="7:25" x14ac:dyDescent="0.3">
      <c r="G1204" s="39" t="s">
        <v>13</v>
      </c>
      <c r="H1204" s="26">
        <v>179</v>
      </c>
      <c r="I1204" s="26">
        <v>1202</v>
      </c>
      <c r="J1204" s="27">
        <v>95.8</v>
      </c>
      <c r="K1204" s="28">
        <f t="shared" si="109"/>
        <v>26.611111111111111</v>
      </c>
      <c r="L1204" s="28">
        <f>K1204-K1203</f>
        <v>0.22222222222222143</v>
      </c>
      <c r="M1204" s="74">
        <f>$C$5*L1204</f>
        <v>64.18888888888867</v>
      </c>
      <c r="N1204" s="74">
        <f>(0.5*$C$9*$C$8*$C$7*K1204^2)*-1</f>
        <v>-206.41010702346651</v>
      </c>
      <c r="O1204" s="74">
        <f>M1204-N1204-C$17</f>
        <v>327.27136591235518</v>
      </c>
      <c r="P1204" s="78">
        <f>O1204*K1204</f>
        <v>8709.0546817787854</v>
      </c>
      <c r="Q1204" s="81" t="str">
        <f>IF(L1204&lt;0,"Braking","Not Braking")</f>
        <v>Not Braking</v>
      </c>
      <c r="R1204" s="46">
        <f>(IF(L1204&gt;0,(O1204*((K1204+K1203)/2)),0)+R1203)</f>
        <v>1357209.5445239057</v>
      </c>
      <c r="S1204" s="47">
        <f t="shared" si="110"/>
        <v>0.37700265125664045</v>
      </c>
      <c r="T1204" s="56">
        <f>IF(L1204&lt;0,((O1204*((K1204+K1203)/2))+((N1204*((K1204+K1203)/2))+C$17*((K1204+K1203)/2))),0)</f>
        <v>0</v>
      </c>
      <c r="U1204" s="57">
        <f>IF(L1204&lt;0,((O1204*((K1204+K1203)/2))+((N1204*((K1204+K1203)/2))+C$17*((K1204+K1203)/2))),0)+U1203</f>
        <v>-562928.97770061705</v>
      </c>
      <c r="V1204" s="58">
        <f t="shared" si="111"/>
        <v>-0.15636916047239363</v>
      </c>
      <c r="W1204" s="52">
        <f t="shared" si="114"/>
        <v>-282453.71514705662</v>
      </c>
      <c r="X1204" s="53">
        <f t="shared" si="112"/>
        <v>-7.8459365318626836E-2</v>
      </c>
      <c r="Y1204" s="50">
        <f t="shared" si="113"/>
        <v>20.811356380943984</v>
      </c>
    </row>
    <row r="1205" spans="7:25" x14ac:dyDescent="0.3">
      <c r="G1205" s="39" t="s">
        <v>13</v>
      </c>
      <c r="H1205" s="26">
        <v>180</v>
      </c>
      <c r="I1205" s="26">
        <v>1203</v>
      </c>
      <c r="J1205" s="27">
        <v>96.4</v>
      </c>
      <c r="K1205" s="28">
        <f t="shared" si="109"/>
        <v>26.777777777777779</v>
      </c>
      <c r="L1205" s="28">
        <f>K1205-K1204</f>
        <v>0.16666666666666785</v>
      </c>
      <c r="M1205" s="74">
        <f>$C$5*L1205</f>
        <v>48.141666666667014</v>
      </c>
      <c r="N1205" s="74">
        <f>(0.5*$C$9*$C$8*$C$7*K1205^2)*-1</f>
        <v>-209.00371644178603</v>
      </c>
      <c r="O1205" s="74">
        <f>M1205-N1205-C$17</f>
        <v>313.81775310845302</v>
      </c>
      <c r="P1205" s="78">
        <f>O1205*K1205</f>
        <v>8403.3420554596869</v>
      </c>
      <c r="Q1205" s="81" t="str">
        <f>IF(L1205&lt;0,"Braking","Not Braking")</f>
        <v>Not Braking</v>
      </c>
      <c r="R1205" s="46">
        <f>(IF(L1205&gt;0,(O1205*((K1205+K1204)/2)),0)+R1204)</f>
        <v>1365586.7350999396</v>
      </c>
      <c r="S1205" s="47">
        <f t="shared" si="110"/>
        <v>0.37932964863887214</v>
      </c>
      <c r="T1205" s="56">
        <f>IF(L1205&lt;0,((O1205*((K1205+K1204)/2))+((N1205*((K1205+K1204)/2))+C$17*((K1205+K1204)/2))),0)</f>
        <v>0</v>
      </c>
      <c r="U1205" s="57">
        <f>IF(L1205&lt;0,((O1205*((K1205+K1204)/2))+((N1205*((K1205+K1204)/2))+C$17*((K1205+K1204)/2))),0)+U1204</f>
        <v>-562928.97770061705</v>
      </c>
      <c r="V1205" s="58">
        <f t="shared" si="111"/>
        <v>-0.15636916047239363</v>
      </c>
      <c r="W1205" s="52">
        <f t="shared" si="114"/>
        <v>-282453.71514705662</v>
      </c>
      <c r="X1205" s="53">
        <f t="shared" si="112"/>
        <v>-7.8459365318626836E-2</v>
      </c>
      <c r="Y1205" s="50">
        <f t="shared" si="113"/>
        <v>20.683689134281565</v>
      </c>
    </row>
    <row r="1206" spans="7:25" x14ac:dyDescent="0.3">
      <c r="G1206" s="39" t="s">
        <v>13</v>
      </c>
      <c r="H1206" s="26">
        <v>181</v>
      </c>
      <c r="I1206" s="26">
        <v>1204</v>
      </c>
      <c r="J1206" s="27">
        <v>96.8</v>
      </c>
      <c r="K1206" s="28">
        <f t="shared" si="109"/>
        <v>26.888888888888886</v>
      </c>
      <c r="L1206" s="28">
        <f>K1206-K1205</f>
        <v>0.11111111111110716</v>
      </c>
      <c r="M1206" s="74">
        <f>$C$5*L1206</f>
        <v>32.094444444443305</v>
      </c>
      <c r="N1206" s="74">
        <f>(0.5*$C$9*$C$8*$C$7*K1206^2)*-1</f>
        <v>-210.7417856045308</v>
      </c>
      <c r="O1206" s="74">
        <f>M1206-N1206-C$17</f>
        <v>299.50860004897413</v>
      </c>
      <c r="P1206" s="78">
        <f>O1206*K1206</f>
        <v>8053.453467983526</v>
      </c>
      <c r="Q1206" s="81" t="str">
        <f>IF(L1206&lt;0,"Braking","Not Braking")</f>
        <v>Not Braking</v>
      </c>
      <c r="R1206" s="46">
        <f>(IF(L1206&gt;0,(O1206*((K1206+K1205)/2)),0)+R1205)</f>
        <v>1373623.5492012538</v>
      </c>
      <c r="S1206" s="47">
        <f t="shared" si="110"/>
        <v>0.38156209700034827</v>
      </c>
      <c r="T1206" s="56">
        <f>IF(L1206&lt;0,((O1206*((K1206+K1205)/2))+((N1206*((K1206+K1205)/2))+C$17*((K1206+K1205)/2))),0)</f>
        <v>0</v>
      </c>
      <c r="U1206" s="57">
        <f>IF(L1206&lt;0,((O1206*((K1206+K1205)/2))+((N1206*((K1206+K1205)/2))+C$17*((K1206+K1205)/2))),0)+U1205</f>
        <v>-562928.97770061705</v>
      </c>
      <c r="V1206" s="58">
        <f t="shared" si="111"/>
        <v>-0.15636916047239363</v>
      </c>
      <c r="W1206" s="52">
        <f t="shared" si="114"/>
        <v>-282453.71514705662</v>
      </c>
      <c r="X1206" s="53">
        <f t="shared" si="112"/>
        <v>-7.8459365318626836E-2</v>
      </c>
      <c r="Y1206" s="50">
        <f t="shared" si="113"/>
        <v>20.562672743292744</v>
      </c>
    </row>
    <row r="1207" spans="7:25" x14ac:dyDescent="0.3">
      <c r="G1207" s="39" t="s">
        <v>13</v>
      </c>
      <c r="H1207" s="26">
        <v>182</v>
      </c>
      <c r="I1207" s="26">
        <v>1205</v>
      </c>
      <c r="J1207" s="27">
        <v>97</v>
      </c>
      <c r="K1207" s="28">
        <f t="shared" si="109"/>
        <v>26.944444444444443</v>
      </c>
      <c r="L1207" s="28">
        <f>K1207-K1206</f>
        <v>5.5555555555557135E-2</v>
      </c>
      <c r="M1207" s="74">
        <f>$C$5*L1207</f>
        <v>16.047222222222679</v>
      </c>
      <c r="N1207" s="74">
        <f>(0.5*$C$9*$C$8*$C$7*K1207^2)*-1</f>
        <v>-211.61351905106278</v>
      </c>
      <c r="O1207" s="74">
        <f>M1207-N1207-C$17</f>
        <v>284.33311127328545</v>
      </c>
      <c r="P1207" s="78">
        <f>O1207*K1207</f>
        <v>7661.1977204190798</v>
      </c>
      <c r="Q1207" s="81" t="str">
        <f>IF(L1207&lt;0,"Braking","Not Braking")</f>
        <v>Not Braking</v>
      </c>
      <c r="R1207" s="46">
        <f>(IF(L1207&gt;0,(O1207*((K1207+K1206)/2)),0)+R1206)</f>
        <v>1381276.848779693</v>
      </c>
      <c r="S1207" s="47">
        <f t="shared" si="110"/>
        <v>0.38368801354991472</v>
      </c>
      <c r="T1207" s="56">
        <f>IF(L1207&lt;0,((O1207*((K1207+K1206)/2))+((N1207*((K1207+K1206)/2))+C$17*((K1207+K1206)/2))),0)</f>
        <v>0</v>
      </c>
      <c r="U1207" s="57">
        <f>IF(L1207&lt;0,((O1207*((K1207+K1206)/2))+((N1207*((K1207+K1206)/2))+C$17*((K1207+K1206)/2))),0)+U1206</f>
        <v>-562928.97770061705</v>
      </c>
      <c r="V1207" s="58">
        <f t="shared" si="111"/>
        <v>-0.15636916047239363</v>
      </c>
      <c r="W1207" s="52">
        <f t="shared" si="114"/>
        <v>-282453.71514705662</v>
      </c>
      <c r="X1207" s="53">
        <f t="shared" si="112"/>
        <v>-7.8459365318626836E-2</v>
      </c>
      <c r="Y1207" s="50">
        <f t="shared" si="113"/>
        <v>20.448740264965277</v>
      </c>
    </row>
    <row r="1208" spans="7:25" x14ac:dyDescent="0.3">
      <c r="G1208" s="39" t="s">
        <v>13</v>
      </c>
      <c r="H1208" s="26">
        <v>183</v>
      </c>
      <c r="I1208" s="26">
        <v>1206</v>
      </c>
      <c r="J1208" s="27">
        <v>97.1</v>
      </c>
      <c r="K1208" s="28">
        <f t="shared" si="109"/>
        <v>26.972222222222221</v>
      </c>
      <c r="L1208" s="28">
        <f>K1208-K1207</f>
        <v>2.7777777777778567E-2</v>
      </c>
      <c r="M1208" s="74">
        <f>$C$5*L1208</f>
        <v>8.0236111111113395</v>
      </c>
      <c r="N1208" s="74">
        <f>(0.5*$C$9*$C$8*$C$7*K1208^2)*-1</f>
        <v>-212.05006049061868</v>
      </c>
      <c r="O1208" s="74">
        <f>M1208-N1208-C$17</f>
        <v>276.74604160173004</v>
      </c>
      <c r="P1208" s="78">
        <f>O1208*K1208</f>
        <v>7464.4557332022187</v>
      </c>
      <c r="Q1208" s="81" t="str">
        <f>IF(L1208&lt;0,"Braking","Not Braking")</f>
        <v>Not Braking</v>
      </c>
      <c r="R1208" s="46">
        <f>(IF(L1208&gt;0,(O1208*((K1208+K1207)/2)),0)+R1207)</f>
        <v>1388737.460817873</v>
      </c>
      <c r="S1208" s="47">
        <f t="shared" si="110"/>
        <v>0.38576040578274251</v>
      </c>
      <c r="T1208" s="56">
        <f>IF(L1208&lt;0,((O1208*((K1208+K1207)/2))+((N1208*((K1208+K1207)/2))+C$17*((K1208+K1207)/2))),0)</f>
        <v>0</v>
      </c>
      <c r="U1208" s="57">
        <f>IF(L1208&lt;0,((O1208*((K1208+K1207)/2))+((N1208*((K1208+K1207)/2))+C$17*((K1208+K1207)/2))),0)+U1207</f>
        <v>-562928.97770061705</v>
      </c>
      <c r="V1208" s="58">
        <f t="shared" si="111"/>
        <v>-0.15636916047239363</v>
      </c>
      <c r="W1208" s="52">
        <f t="shared" si="114"/>
        <v>-282453.71514705662</v>
      </c>
      <c r="X1208" s="53">
        <f t="shared" si="112"/>
        <v>-7.8459365318626836E-2</v>
      </c>
      <c r="Y1208" s="50">
        <f t="shared" si="113"/>
        <v>20.338885002836342</v>
      </c>
    </row>
    <row r="1209" spans="7:25" x14ac:dyDescent="0.3">
      <c r="G1209" s="39" t="s">
        <v>13</v>
      </c>
      <c r="H1209" s="26">
        <v>184</v>
      </c>
      <c r="I1209" s="26">
        <v>1207</v>
      </c>
      <c r="J1209" s="27">
        <v>97.2</v>
      </c>
      <c r="K1209" s="28">
        <f t="shared" si="109"/>
        <v>27</v>
      </c>
      <c r="L1209" s="28">
        <f>K1209-K1208</f>
        <v>2.7777777777778567E-2</v>
      </c>
      <c r="M1209" s="74">
        <f>$C$5*L1209</f>
        <v>8.0236111111113395</v>
      </c>
      <c r="N1209" s="74">
        <f>(0.5*$C$9*$C$8*$C$7*K1209^2)*-1</f>
        <v>-212.48705174103446</v>
      </c>
      <c r="O1209" s="74">
        <f>M1209-N1209-C$17</f>
        <v>277.1830328521458</v>
      </c>
      <c r="P1209" s="78">
        <f>O1209*K1209</f>
        <v>7483.9418870079362</v>
      </c>
      <c r="Q1209" s="81" t="str">
        <f>IF(L1209&lt;0,"Braking","Not Braking")</f>
        <v>Not Braking</v>
      </c>
      <c r="R1209" s="46">
        <f>(IF(L1209&gt;0,(O1209*((K1209+K1208)/2)),0)+R1208)</f>
        <v>1396217.5529405358</v>
      </c>
      <c r="S1209" s="47">
        <f t="shared" si="110"/>
        <v>0.38783820915014883</v>
      </c>
      <c r="T1209" s="56">
        <f>IF(L1209&lt;0,((O1209*((K1209+K1208)/2))+((N1209*((K1209+K1208)/2))+C$17*((K1209+K1208)/2))),0)</f>
        <v>0</v>
      </c>
      <c r="U1209" s="57">
        <f>IF(L1209&lt;0,((O1209*((K1209+K1208)/2))+((N1209*((K1209+K1208)/2))+C$17*((K1209+K1208)/2))),0)+U1208</f>
        <v>-562928.97770061705</v>
      </c>
      <c r="V1209" s="58">
        <f t="shared" si="111"/>
        <v>-0.15636916047239363</v>
      </c>
      <c r="W1209" s="52">
        <f t="shared" si="114"/>
        <v>-282453.71514705662</v>
      </c>
      <c r="X1209" s="53">
        <f t="shared" si="112"/>
        <v>-7.8459365318626836E-2</v>
      </c>
      <c r="Y1209" s="50">
        <f t="shared" si="113"/>
        <v>20.229921515611128</v>
      </c>
    </row>
    <row r="1210" spans="7:25" x14ac:dyDescent="0.3">
      <c r="G1210" s="39" t="s">
        <v>13</v>
      </c>
      <c r="H1210" s="26">
        <v>185</v>
      </c>
      <c r="I1210" s="26">
        <v>1208</v>
      </c>
      <c r="J1210" s="27">
        <v>97.3</v>
      </c>
      <c r="K1210" s="28">
        <f t="shared" si="109"/>
        <v>27.027777777777775</v>
      </c>
      <c r="L1210" s="28">
        <f>K1210-K1209</f>
        <v>2.7777777777775015E-2</v>
      </c>
      <c r="M1210" s="74">
        <f>$C$5*L1210</f>
        <v>8.0236111111103128</v>
      </c>
      <c r="N1210" s="74">
        <f>(0.5*$C$9*$C$8*$C$7*K1210^2)*-1</f>
        <v>-212.92449280231014</v>
      </c>
      <c r="O1210" s="74">
        <f>M1210-N1210-C$17</f>
        <v>277.62047391342048</v>
      </c>
      <c r="P1210" s="78">
        <f>O1210*K1210</f>
        <v>7503.4644754932806</v>
      </c>
      <c r="Q1210" s="81" t="str">
        <f>IF(L1210&lt;0,"Braking","Not Braking")</f>
        <v>Not Braking</v>
      </c>
      <c r="R1210" s="46">
        <f>(IF(L1210&gt;0,(O1210*((K1210+K1209)/2)),0)+R1209)</f>
        <v>1403717.1615761137</v>
      </c>
      <c r="S1210" s="47">
        <f t="shared" si="110"/>
        <v>0.38992143377114269</v>
      </c>
      <c r="T1210" s="56">
        <f>IF(L1210&lt;0,((O1210*((K1210+K1209)/2))+((N1210*((K1210+K1209)/2))+C$17*((K1210+K1209)/2))),0)</f>
        <v>0</v>
      </c>
      <c r="U1210" s="57">
        <f>IF(L1210&lt;0,((O1210*((K1210+K1209)/2))+((N1210*((K1210+K1209)/2))+C$17*((K1210+K1209)/2))),0)+U1209</f>
        <v>-562928.97770061705</v>
      </c>
      <c r="V1210" s="58">
        <f t="shared" si="111"/>
        <v>-0.15636916047239363</v>
      </c>
      <c r="W1210" s="52">
        <f t="shared" si="114"/>
        <v>-282453.71514705662</v>
      </c>
      <c r="X1210" s="53">
        <f t="shared" si="112"/>
        <v>-7.8459365318626836E-2</v>
      </c>
      <c r="Y1210" s="50">
        <f t="shared" si="113"/>
        <v>20.121839561319714</v>
      </c>
    </row>
    <row r="1211" spans="7:25" x14ac:dyDescent="0.3">
      <c r="G1211" s="39" t="s">
        <v>13</v>
      </c>
      <c r="H1211" s="26">
        <v>186</v>
      </c>
      <c r="I1211" s="26">
        <v>1209</v>
      </c>
      <c r="J1211" s="27">
        <v>97.4</v>
      </c>
      <c r="K1211" s="28">
        <f t="shared" si="109"/>
        <v>27.055555555555557</v>
      </c>
      <c r="L1211" s="28">
        <f>K1211-K1210</f>
        <v>2.777777777778212E-2</v>
      </c>
      <c r="M1211" s="74">
        <f>$C$5*L1211</f>
        <v>8.0236111111123662</v>
      </c>
      <c r="N1211" s="74">
        <f>(0.5*$C$9*$C$8*$C$7*K1211^2)*-1</f>
        <v>-213.36238367444582</v>
      </c>
      <c r="O1211" s="74">
        <f>M1211-N1211-C$17</f>
        <v>278.05836478555818</v>
      </c>
      <c r="P1211" s="78">
        <f>O1211*K1211</f>
        <v>7523.0235361426021</v>
      </c>
      <c r="Q1211" s="81" t="str">
        <f>IF(L1211&lt;0,"Braking","Not Braking")</f>
        <v>Not Braking</v>
      </c>
      <c r="R1211" s="46">
        <f>(IF(L1211&gt;0,(O1211*((K1211+K1210)/2)),0)+R1210)</f>
        <v>1411236.3231905231</v>
      </c>
      <c r="S1211" s="47">
        <f t="shared" si="110"/>
        <v>0.39201008977514529</v>
      </c>
      <c r="T1211" s="56">
        <f>IF(L1211&lt;0,((O1211*((K1211+K1210)/2))+((N1211*((K1211+K1210)/2))+C$17*((K1211+K1210)/2))),0)</f>
        <v>0</v>
      </c>
      <c r="U1211" s="57">
        <f>IF(L1211&lt;0,((O1211*((K1211+K1210)/2))+((N1211*((K1211+K1210)/2))+C$17*((K1211+K1210)/2))),0)+U1210</f>
        <v>-562928.97770061705</v>
      </c>
      <c r="V1211" s="58">
        <f t="shared" si="111"/>
        <v>-0.15636916047239363</v>
      </c>
      <c r="W1211" s="52">
        <f t="shared" si="114"/>
        <v>-282453.71514705662</v>
      </c>
      <c r="X1211" s="53">
        <f t="shared" si="112"/>
        <v>-7.8459365318626836E-2</v>
      </c>
      <c r="Y1211" s="50">
        <f t="shared" si="113"/>
        <v>20.014629052948781</v>
      </c>
    </row>
    <row r="1212" spans="7:25" x14ac:dyDescent="0.3">
      <c r="G1212" s="39" t="s">
        <v>13</v>
      </c>
      <c r="H1212" s="26">
        <v>187</v>
      </c>
      <c r="I1212" s="26">
        <v>1210</v>
      </c>
      <c r="J1212" s="27">
        <v>97.4</v>
      </c>
      <c r="K1212" s="28">
        <f t="shared" si="109"/>
        <v>27.055555555555557</v>
      </c>
      <c r="L1212" s="28">
        <f>K1212-K1211</f>
        <v>0</v>
      </c>
      <c r="M1212" s="74">
        <f>$C$5*L1212</f>
        <v>0</v>
      </c>
      <c r="N1212" s="74">
        <f>(0.5*$C$9*$C$8*$C$7*K1212^2)*-1</f>
        <v>-213.36238367444582</v>
      </c>
      <c r="O1212" s="74">
        <f>M1212-N1212-C$17</f>
        <v>270.03475367444582</v>
      </c>
      <c r="P1212" s="78">
        <f>O1212*K1212</f>
        <v>7305.9402799697291</v>
      </c>
      <c r="Q1212" s="81" t="str">
        <f>IF(L1212&lt;0,"Braking","Not Braking")</f>
        <v>Not Braking</v>
      </c>
      <c r="R1212" s="46">
        <f>(IF(L1212&gt;0,(O1212*((K1212+K1211)/2)),0)+R1211)</f>
        <v>1411236.3231905231</v>
      </c>
      <c r="S1212" s="47">
        <f t="shared" si="110"/>
        <v>0.39201008977514529</v>
      </c>
      <c r="T1212" s="56">
        <f>IF(L1212&lt;0,((O1212*((K1212+K1211)/2))+((N1212*((K1212+K1211)/2))+C$17*((K1212+K1211)/2))),0)</f>
        <v>0</v>
      </c>
      <c r="U1212" s="57">
        <f>IF(L1212&lt;0,((O1212*((K1212+K1211)/2))+((N1212*((K1212+K1211)/2))+C$17*((K1212+K1211)/2))),0)+U1211</f>
        <v>-562928.97770061705</v>
      </c>
      <c r="V1212" s="58">
        <f t="shared" si="111"/>
        <v>-0.15636916047239363</v>
      </c>
      <c r="W1212" s="52">
        <f t="shared" si="114"/>
        <v>-282453.71514705662</v>
      </c>
      <c r="X1212" s="53">
        <f t="shared" si="112"/>
        <v>-7.8459365318626836E-2</v>
      </c>
      <c r="Y1212" s="50">
        <f t="shared" si="113"/>
        <v>20.014629052948781</v>
      </c>
    </row>
    <row r="1213" spans="7:25" x14ac:dyDescent="0.3">
      <c r="G1213" s="39" t="s">
        <v>13</v>
      </c>
      <c r="H1213" s="26">
        <v>188</v>
      </c>
      <c r="I1213" s="26">
        <v>1211</v>
      </c>
      <c r="J1213" s="27">
        <v>97.4</v>
      </c>
      <c r="K1213" s="28">
        <f t="shared" si="109"/>
        <v>27.055555555555557</v>
      </c>
      <c r="L1213" s="28">
        <f>K1213-K1212</f>
        <v>0</v>
      </c>
      <c r="M1213" s="74">
        <f>$C$5*L1213</f>
        <v>0</v>
      </c>
      <c r="N1213" s="74">
        <f>(0.5*$C$9*$C$8*$C$7*K1213^2)*-1</f>
        <v>-213.36238367444582</v>
      </c>
      <c r="O1213" s="74">
        <f>M1213-N1213-C$17</f>
        <v>270.03475367444582</v>
      </c>
      <c r="P1213" s="78">
        <f>O1213*K1213</f>
        <v>7305.9402799697291</v>
      </c>
      <c r="Q1213" s="81" t="str">
        <f>IF(L1213&lt;0,"Braking","Not Braking")</f>
        <v>Not Braking</v>
      </c>
      <c r="R1213" s="46">
        <f>(IF(L1213&gt;0,(O1213*((K1213+K1212)/2)),0)+R1212)</f>
        <v>1411236.3231905231</v>
      </c>
      <c r="S1213" s="47">
        <f t="shared" si="110"/>
        <v>0.39201008977514529</v>
      </c>
      <c r="T1213" s="56">
        <f>IF(L1213&lt;0,((O1213*((K1213+K1212)/2))+((N1213*((K1213+K1212)/2))+C$17*((K1213+K1212)/2))),0)</f>
        <v>0</v>
      </c>
      <c r="U1213" s="57">
        <f>IF(L1213&lt;0,((O1213*((K1213+K1212)/2))+((N1213*((K1213+K1212)/2))+C$17*((K1213+K1212)/2))),0)+U1212</f>
        <v>-562928.97770061705</v>
      </c>
      <c r="V1213" s="58">
        <f t="shared" si="111"/>
        <v>-0.15636916047239363</v>
      </c>
      <c r="W1213" s="52">
        <f t="shared" si="114"/>
        <v>-282453.71514705662</v>
      </c>
      <c r="X1213" s="53">
        <f t="shared" si="112"/>
        <v>-7.8459365318626836E-2</v>
      </c>
      <c r="Y1213" s="50">
        <f t="shared" si="113"/>
        <v>20.014629052948781</v>
      </c>
    </row>
    <row r="1214" spans="7:25" x14ac:dyDescent="0.3">
      <c r="G1214" s="39" t="s">
        <v>13</v>
      </c>
      <c r="H1214" s="26">
        <v>189</v>
      </c>
      <c r="I1214" s="26">
        <v>1212</v>
      </c>
      <c r="J1214" s="27">
        <v>97.4</v>
      </c>
      <c r="K1214" s="28">
        <f t="shared" si="109"/>
        <v>27.055555555555557</v>
      </c>
      <c r="L1214" s="28">
        <f>K1214-K1213</f>
        <v>0</v>
      </c>
      <c r="M1214" s="74">
        <f>$C$5*L1214</f>
        <v>0</v>
      </c>
      <c r="N1214" s="74">
        <f>(0.5*$C$9*$C$8*$C$7*K1214^2)*-1</f>
        <v>-213.36238367444582</v>
      </c>
      <c r="O1214" s="74">
        <f>M1214-N1214-C$17</f>
        <v>270.03475367444582</v>
      </c>
      <c r="P1214" s="78">
        <f>O1214*K1214</f>
        <v>7305.9402799697291</v>
      </c>
      <c r="Q1214" s="81" t="str">
        <f>IF(L1214&lt;0,"Braking","Not Braking")</f>
        <v>Not Braking</v>
      </c>
      <c r="R1214" s="46">
        <f>(IF(L1214&gt;0,(O1214*((K1214+K1213)/2)),0)+R1213)</f>
        <v>1411236.3231905231</v>
      </c>
      <c r="S1214" s="47">
        <f t="shared" si="110"/>
        <v>0.39201008977514529</v>
      </c>
      <c r="T1214" s="56">
        <f>IF(L1214&lt;0,((O1214*((K1214+K1213)/2))+((N1214*((K1214+K1213)/2))+C$17*((K1214+K1213)/2))),0)</f>
        <v>0</v>
      </c>
      <c r="U1214" s="57">
        <f>IF(L1214&lt;0,((O1214*((K1214+K1213)/2))+((N1214*((K1214+K1213)/2))+C$17*((K1214+K1213)/2))),0)+U1213</f>
        <v>-562928.97770061705</v>
      </c>
      <c r="V1214" s="58">
        <f t="shared" si="111"/>
        <v>-0.15636916047239363</v>
      </c>
      <c r="W1214" s="52">
        <f t="shared" si="114"/>
        <v>-282453.71514705662</v>
      </c>
      <c r="X1214" s="53">
        <f t="shared" si="112"/>
        <v>-7.8459365318626836E-2</v>
      </c>
      <c r="Y1214" s="50">
        <f t="shared" si="113"/>
        <v>20.014629052948781</v>
      </c>
    </row>
    <row r="1215" spans="7:25" x14ac:dyDescent="0.3">
      <c r="G1215" s="39" t="s">
        <v>13</v>
      </c>
      <c r="H1215" s="26">
        <v>190</v>
      </c>
      <c r="I1215" s="26">
        <v>1213</v>
      </c>
      <c r="J1215" s="27">
        <v>97.3</v>
      </c>
      <c r="K1215" s="28">
        <f t="shared" si="109"/>
        <v>27.027777777777775</v>
      </c>
      <c r="L1215" s="28">
        <f>K1215-K1214</f>
        <v>-2.777777777778212E-2</v>
      </c>
      <c r="M1215" s="74">
        <f>$C$5*L1215</f>
        <v>-8.0236111111123662</v>
      </c>
      <c r="N1215" s="74">
        <f>(0.5*$C$9*$C$8*$C$7*K1215^2)*-1</f>
        <v>-212.92449280231014</v>
      </c>
      <c r="O1215" s="74">
        <f>M1215-N1215-C$17</f>
        <v>261.57325169119781</v>
      </c>
      <c r="P1215" s="78">
        <f>O1215*K1215</f>
        <v>7069.7437193204287</v>
      </c>
      <c r="Q1215" s="81" t="str">
        <f>IF(L1215&lt;0,"Braking","Not Braking")</f>
        <v>Braking</v>
      </c>
      <c r="R1215" s="46">
        <f>(IF(L1215&gt;0,(O1215*((K1215+K1214)/2)),0)+R1214)</f>
        <v>1411236.3231905231</v>
      </c>
      <c r="S1215" s="47">
        <f t="shared" si="110"/>
        <v>0.39201008977514529</v>
      </c>
      <c r="T1215" s="56">
        <f>IF(L1215&lt;0,((O1215*((K1215+K1214)/2))+((N1215*((K1215+K1214)/2))+C$17*((K1215+K1214)/2))),0)</f>
        <v>-216.97181712966358</v>
      </c>
      <c r="U1215" s="57">
        <f>IF(L1215&lt;0,((O1215*((K1215+K1214)/2))+((N1215*((K1215+K1214)/2))+C$17*((K1215+K1214)/2))),0)+U1214</f>
        <v>-563145.94951774669</v>
      </c>
      <c r="V1215" s="58">
        <f t="shared" si="111"/>
        <v>-0.15642943042159629</v>
      </c>
      <c r="W1215" s="52">
        <f t="shared" si="114"/>
        <v>-282562.58233680553</v>
      </c>
      <c r="X1215" s="53">
        <f t="shared" si="112"/>
        <v>-7.8489606204668202E-2</v>
      </c>
      <c r="Y1215" s="50">
        <f t="shared" si="113"/>
        <v>20.022343366133608</v>
      </c>
    </row>
    <row r="1216" spans="7:25" x14ac:dyDescent="0.3">
      <c r="G1216" s="39" t="s">
        <v>13</v>
      </c>
      <c r="H1216" s="26">
        <v>191</v>
      </c>
      <c r="I1216" s="26">
        <v>1214</v>
      </c>
      <c r="J1216" s="27">
        <v>97.3</v>
      </c>
      <c r="K1216" s="28">
        <f t="shared" si="109"/>
        <v>27.027777777777775</v>
      </c>
      <c r="L1216" s="28">
        <f>K1216-K1215</f>
        <v>0</v>
      </c>
      <c r="M1216" s="74">
        <f>$C$5*L1216</f>
        <v>0</v>
      </c>
      <c r="N1216" s="74">
        <f>(0.5*$C$9*$C$8*$C$7*K1216^2)*-1</f>
        <v>-212.92449280231014</v>
      </c>
      <c r="O1216" s="74">
        <f>M1216-N1216-C$17</f>
        <v>269.59686280231017</v>
      </c>
      <c r="P1216" s="78">
        <f>O1216*K1216</f>
        <v>7286.6040974068828</v>
      </c>
      <c r="Q1216" s="81" t="str">
        <f>IF(L1216&lt;0,"Braking","Not Braking")</f>
        <v>Not Braking</v>
      </c>
      <c r="R1216" s="46">
        <f>(IF(L1216&gt;0,(O1216*((K1216+K1215)/2)),0)+R1215)</f>
        <v>1411236.3231905231</v>
      </c>
      <c r="S1216" s="47">
        <f t="shared" si="110"/>
        <v>0.39201008977514529</v>
      </c>
      <c r="T1216" s="56">
        <f>IF(L1216&lt;0,((O1216*((K1216+K1215)/2))+((N1216*((K1216+K1215)/2))+C$17*((K1216+K1215)/2))),0)</f>
        <v>0</v>
      </c>
      <c r="U1216" s="57">
        <f>IF(L1216&lt;0,((O1216*((K1216+K1215)/2))+((N1216*((K1216+K1215)/2))+C$17*((K1216+K1215)/2))),0)+U1215</f>
        <v>-563145.94951774669</v>
      </c>
      <c r="V1216" s="58">
        <f t="shared" si="111"/>
        <v>-0.15642943042159629</v>
      </c>
      <c r="W1216" s="52">
        <f t="shared" si="114"/>
        <v>-282562.58233680553</v>
      </c>
      <c r="X1216" s="53">
        <f t="shared" si="112"/>
        <v>-7.8489606204668202E-2</v>
      </c>
      <c r="Y1216" s="50">
        <f t="shared" si="113"/>
        <v>20.022343366133608</v>
      </c>
    </row>
    <row r="1217" spans="7:25" x14ac:dyDescent="0.3">
      <c r="G1217" s="39" t="s">
        <v>13</v>
      </c>
      <c r="H1217" s="26">
        <v>192</v>
      </c>
      <c r="I1217" s="26">
        <v>1215</v>
      </c>
      <c r="J1217" s="27">
        <v>97.3</v>
      </c>
      <c r="K1217" s="28">
        <f t="shared" si="109"/>
        <v>27.027777777777775</v>
      </c>
      <c r="L1217" s="28">
        <f>K1217-K1216</f>
        <v>0</v>
      </c>
      <c r="M1217" s="74">
        <f>$C$5*L1217</f>
        <v>0</v>
      </c>
      <c r="N1217" s="74">
        <f>(0.5*$C$9*$C$8*$C$7*K1217^2)*-1</f>
        <v>-212.92449280231014</v>
      </c>
      <c r="O1217" s="74">
        <f>M1217-N1217-C$17</f>
        <v>269.59686280231017</v>
      </c>
      <c r="P1217" s="78">
        <f>O1217*K1217</f>
        <v>7286.6040974068828</v>
      </c>
      <c r="Q1217" s="81" t="str">
        <f>IF(L1217&lt;0,"Braking","Not Braking")</f>
        <v>Not Braking</v>
      </c>
      <c r="R1217" s="46">
        <f>(IF(L1217&gt;0,(O1217*((K1217+K1216)/2)),0)+R1216)</f>
        <v>1411236.3231905231</v>
      </c>
      <c r="S1217" s="47">
        <f t="shared" si="110"/>
        <v>0.39201008977514529</v>
      </c>
      <c r="T1217" s="56">
        <f>IF(L1217&lt;0,((O1217*((K1217+K1216)/2))+((N1217*((K1217+K1216)/2))+C$17*((K1217+K1216)/2))),0)</f>
        <v>0</v>
      </c>
      <c r="U1217" s="57">
        <f>IF(L1217&lt;0,((O1217*((K1217+K1216)/2))+((N1217*((K1217+K1216)/2))+C$17*((K1217+K1216)/2))),0)+U1216</f>
        <v>-563145.94951774669</v>
      </c>
      <c r="V1217" s="58">
        <f t="shared" si="111"/>
        <v>-0.15642943042159629</v>
      </c>
      <c r="W1217" s="52">
        <f t="shared" si="114"/>
        <v>-282562.58233680553</v>
      </c>
      <c r="X1217" s="53">
        <f t="shared" si="112"/>
        <v>-7.8489606204668202E-2</v>
      </c>
      <c r="Y1217" s="50">
        <f t="shared" si="113"/>
        <v>20.022343366133608</v>
      </c>
    </row>
    <row r="1218" spans="7:25" x14ac:dyDescent="0.3">
      <c r="G1218" s="39" t="s">
        <v>13</v>
      </c>
      <c r="H1218" s="26">
        <v>193</v>
      </c>
      <c r="I1218" s="26">
        <v>1216</v>
      </c>
      <c r="J1218" s="27">
        <v>97.3</v>
      </c>
      <c r="K1218" s="28">
        <f t="shared" si="109"/>
        <v>27.027777777777775</v>
      </c>
      <c r="L1218" s="28">
        <f>K1218-K1217</f>
        <v>0</v>
      </c>
      <c r="M1218" s="74">
        <f>$C$5*L1218</f>
        <v>0</v>
      </c>
      <c r="N1218" s="74">
        <f>(0.5*$C$9*$C$8*$C$7*K1218^2)*-1</f>
        <v>-212.92449280231014</v>
      </c>
      <c r="O1218" s="74">
        <f>M1218-N1218-C$17</f>
        <v>269.59686280231017</v>
      </c>
      <c r="P1218" s="78">
        <f>O1218*K1218</f>
        <v>7286.6040974068828</v>
      </c>
      <c r="Q1218" s="81" t="str">
        <f>IF(L1218&lt;0,"Braking","Not Braking")</f>
        <v>Not Braking</v>
      </c>
      <c r="R1218" s="46">
        <f>(IF(L1218&gt;0,(O1218*((K1218+K1217)/2)),0)+R1217)</f>
        <v>1411236.3231905231</v>
      </c>
      <c r="S1218" s="47">
        <f t="shared" si="110"/>
        <v>0.39201008977514529</v>
      </c>
      <c r="T1218" s="56">
        <f>IF(L1218&lt;0,((O1218*((K1218+K1217)/2))+((N1218*((K1218+K1217)/2))+C$17*((K1218+K1217)/2))),0)</f>
        <v>0</v>
      </c>
      <c r="U1218" s="57">
        <f>IF(L1218&lt;0,((O1218*((K1218+K1217)/2))+((N1218*((K1218+K1217)/2))+C$17*((K1218+K1217)/2))),0)+U1217</f>
        <v>-563145.94951774669</v>
      </c>
      <c r="V1218" s="58">
        <f t="shared" si="111"/>
        <v>-0.15642943042159629</v>
      </c>
      <c r="W1218" s="52">
        <f t="shared" si="114"/>
        <v>-282562.58233680553</v>
      </c>
      <c r="X1218" s="53">
        <f t="shared" si="112"/>
        <v>-7.8489606204668202E-2</v>
      </c>
      <c r="Y1218" s="50">
        <f t="shared" si="113"/>
        <v>20.022343366133608</v>
      </c>
    </row>
    <row r="1219" spans="7:25" x14ac:dyDescent="0.3">
      <c r="G1219" s="39" t="s">
        <v>13</v>
      </c>
      <c r="H1219" s="26">
        <v>194</v>
      </c>
      <c r="I1219" s="26">
        <v>1217</v>
      </c>
      <c r="J1219" s="27">
        <v>97.2</v>
      </c>
      <c r="K1219" s="28">
        <f t="shared" ref="K1219:K1282" si="115">J1219/3.6</f>
        <v>27</v>
      </c>
      <c r="L1219" s="28">
        <f>K1219-K1218</f>
        <v>-2.7777777777775015E-2</v>
      </c>
      <c r="M1219" s="74">
        <f>$C$5*L1219</f>
        <v>-8.0236111111103128</v>
      </c>
      <c r="N1219" s="74">
        <f>(0.5*$C$9*$C$8*$C$7*K1219^2)*-1</f>
        <v>-212.48705174103446</v>
      </c>
      <c r="O1219" s="74">
        <f>M1219-N1219-C$17</f>
        <v>261.13581062992415</v>
      </c>
      <c r="P1219" s="78">
        <f>O1219*K1219</f>
        <v>7050.666887007952</v>
      </c>
      <c r="Q1219" s="81" t="str">
        <f>IF(L1219&lt;0,"Braking","Not Braking")</f>
        <v>Braking</v>
      </c>
      <c r="R1219" s="46">
        <f>(IF(L1219&gt;0,(O1219*((K1219+K1218)/2)),0)+R1218)</f>
        <v>1411236.3231905231</v>
      </c>
      <c r="S1219" s="47">
        <f t="shared" ref="S1219:S1282" si="116">R1219/3600000</f>
        <v>0.39201008977514529</v>
      </c>
      <c r="T1219" s="56">
        <f>IF(L1219&lt;0,((O1219*((K1219+K1218)/2))+((N1219*((K1219+K1218)/2))+C$17*((K1219+K1218)/2))),0)</f>
        <v>-216.74893904318833</v>
      </c>
      <c r="U1219" s="57">
        <f>IF(L1219&lt;0,((O1219*((K1219+K1218)/2))+((N1219*((K1219+K1218)/2))+C$17*((K1219+K1218)/2))),0)+U1218</f>
        <v>-563362.69845678983</v>
      </c>
      <c r="V1219" s="58">
        <f t="shared" ref="V1219:V1282" si="117">U1219/3600000</f>
        <v>-0.1564896384602194</v>
      </c>
      <c r="W1219" s="52">
        <f t="shared" si="114"/>
        <v>-282671.33769585099</v>
      </c>
      <c r="X1219" s="53">
        <f t="shared" ref="X1219:X1282" si="118">W1219/3600000</f>
        <v>-7.8519816026625278E-2</v>
      </c>
      <c r="Y1219" s="50">
        <f t="shared" si="113"/>
        <v>20.030049755011099</v>
      </c>
    </row>
    <row r="1220" spans="7:25" x14ac:dyDescent="0.3">
      <c r="G1220" s="39" t="s">
        <v>13</v>
      </c>
      <c r="H1220" s="26">
        <v>195</v>
      </c>
      <c r="I1220" s="26">
        <v>1218</v>
      </c>
      <c r="J1220" s="27">
        <v>97.1</v>
      </c>
      <c r="K1220" s="28">
        <f t="shared" si="115"/>
        <v>26.972222222222221</v>
      </c>
      <c r="L1220" s="28">
        <f>K1220-K1219</f>
        <v>-2.7777777777778567E-2</v>
      </c>
      <c r="M1220" s="74">
        <f>$C$5*L1220</f>
        <v>-8.0236111111113395</v>
      </c>
      <c r="N1220" s="74">
        <f>(0.5*$C$9*$C$8*$C$7*K1220^2)*-1</f>
        <v>-212.05006049061868</v>
      </c>
      <c r="O1220" s="74">
        <f>M1220-N1220-C$17</f>
        <v>260.69881937950737</v>
      </c>
      <c r="P1220" s="78">
        <f>O1220*K1220</f>
        <v>7031.6264893750458</v>
      </c>
      <c r="Q1220" s="81" t="str">
        <f>IF(L1220&lt;0,"Braking","Not Braking")</f>
        <v>Braking</v>
      </c>
      <c r="R1220" s="46">
        <f>(IF(L1220&gt;0,(O1220*((K1220+K1219)/2)),0)+R1219)</f>
        <v>1411236.3231905231</v>
      </c>
      <c r="S1220" s="47">
        <f t="shared" si="116"/>
        <v>0.39201008977514529</v>
      </c>
      <c r="T1220" s="56">
        <f>IF(L1220&lt;0,((O1220*((K1220+K1219)/2))+((N1220*((K1220+K1219)/2))+C$17*((K1220+K1219)/2))),0)</f>
        <v>-216.52606095679494</v>
      </c>
      <c r="U1220" s="57">
        <f>IF(L1220&lt;0,((O1220*((K1220+K1219)/2))+((N1220*((K1220+K1219)/2))+C$17*((K1220+K1219)/2))),0)+U1219</f>
        <v>-563579.2245177466</v>
      </c>
      <c r="V1220" s="58">
        <f t="shared" si="117"/>
        <v>-0.15654978458826294</v>
      </c>
      <c r="W1220" s="52">
        <f t="shared" si="114"/>
        <v>-282779.98122419306</v>
      </c>
      <c r="X1220" s="53">
        <f t="shared" si="118"/>
        <v>-7.8549994784498076E-2</v>
      </c>
      <c r="Y1220" s="50">
        <f t="shared" si="113"/>
        <v>20.03774821958126</v>
      </c>
    </row>
    <row r="1221" spans="7:25" x14ac:dyDescent="0.3">
      <c r="G1221" s="39" t="s">
        <v>13</v>
      </c>
      <c r="H1221" s="26">
        <v>196</v>
      </c>
      <c r="I1221" s="26">
        <v>1219</v>
      </c>
      <c r="J1221" s="27">
        <v>97</v>
      </c>
      <c r="K1221" s="28">
        <f t="shared" si="115"/>
        <v>26.944444444444443</v>
      </c>
      <c r="L1221" s="28">
        <f>K1221-K1220</f>
        <v>-2.7777777777778567E-2</v>
      </c>
      <c r="M1221" s="74">
        <f>$C$5*L1221</f>
        <v>-8.0236111111113395</v>
      </c>
      <c r="N1221" s="74">
        <f>(0.5*$C$9*$C$8*$C$7*K1221^2)*-1</f>
        <v>-211.61351905106278</v>
      </c>
      <c r="O1221" s="74">
        <f>M1221-N1221-C$17</f>
        <v>260.26227793995145</v>
      </c>
      <c r="P1221" s="78">
        <f>O1221*K1221</f>
        <v>7012.6224889375799</v>
      </c>
      <c r="Q1221" s="81" t="str">
        <f>IF(L1221&lt;0,"Braking","Not Braking")</f>
        <v>Braking</v>
      </c>
      <c r="R1221" s="46">
        <f>(IF(L1221&gt;0,(O1221*((K1221+K1220)/2)),0)+R1220)</f>
        <v>1411236.3231905231</v>
      </c>
      <c r="S1221" s="47">
        <f t="shared" si="116"/>
        <v>0.39201008977514529</v>
      </c>
      <c r="T1221" s="56">
        <f>IF(L1221&lt;0,((O1221*((K1221+K1220)/2))+((N1221*((K1221+K1220)/2))+C$17*((K1221+K1220)/2))),0)</f>
        <v>-216.30318287037699</v>
      </c>
      <c r="U1221" s="57">
        <f>IF(L1221&lt;0,((O1221*((K1221+K1220)/2))+((N1221*((K1221+K1220)/2))+C$17*((K1221+K1220)/2))),0)+U1220</f>
        <v>-563795.52770061698</v>
      </c>
      <c r="V1221" s="58">
        <f t="shared" si="117"/>
        <v>-0.15660986880572694</v>
      </c>
      <c r="W1221" s="52">
        <f t="shared" si="114"/>
        <v>-282888.51292183175</v>
      </c>
      <c r="X1221" s="53">
        <f t="shared" si="118"/>
        <v>-7.8580142478286596E-2</v>
      </c>
      <c r="Y1221" s="50">
        <f t="shared" si="113"/>
        <v>20.045438759844092</v>
      </c>
    </row>
    <row r="1222" spans="7:25" x14ac:dyDescent="0.3">
      <c r="G1222" s="39" t="s">
        <v>13</v>
      </c>
      <c r="H1222" s="26">
        <v>197</v>
      </c>
      <c r="I1222" s="26">
        <v>1220</v>
      </c>
      <c r="J1222" s="27">
        <v>96.9</v>
      </c>
      <c r="K1222" s="28">
        <f t="shared" si="115"/>
        <v>26.916666666666668</v>
      </c>
      <c r="L1222" s="28">
        <f>K1222-K1221</f>
        <v>-2.7777777777775015E-2</v>
      </c>
      <c r="M1222" s="74">
        <f>$C$5*L1222</f>
        <v>-8.0236111111103128</v>
      </c>
      <c r="N1222" s="74">
        <f>(0.5*$C$9*$C$8*$C$7*K1222^2)*-1</f>
        <v>-211.17742742236689</v>
      </c>
      <c r="O1222" s="74">
        <f>M1222-N1222-C$17</f>
        <v>259.82618631125661</v>
      </c>
      <c r="P1222" s="78">
        <f>O1222*K1222</f>
        <v>6993.654848211324</v>
      </c>
      <c r="Q1222" s="81" t="str">
        <f>IF(L1222&lt;0,"Braking","Not Braking")</f>
        <v>Braking</v>
      </c>
      <c r="R1222" s="46">
        <f>(IF(L1222&gt;0,(O1222*((K1222+K1221)/2)),0)+R1221)</f>
        <v>1411236.3231905231</v>
      </c>
      <c r="S1222" s="47">
        <f t="shared" si="116"/>
        <v>0.39201008977514529</v>
      </c>
      <c r="T1222" s="56">
        <f>IF(L1222&lt;0,((O1222*((K1222+K1221)/2))+((N1222*((K1222+K1221)/2))+C$17*((K1222+K1221)/2))),0)</f>
        <v>-216.08030478392811</v>
      </c>
      <c r="U1222" s="57">
        <f>IF(L1222&lt;0,((O1222*((K1222+K1221)/2))+((N1222*((K1222+K1221)/2))+C$17*((K1222+K1221)/2))),0)+U1221</f>
        <v>-564011.60800540086</v>
      </c>
      <c r="V1222" s="58">
        <f t="shared" si="117"/>
        <v>-0.15666989111261134</v>
      </c>
      <c r="W1222" s="52">
        <f t="shared" si="114"/>
        <v>-282996.93278876704</v>
      </c>
      <c r="X1222" s="53">
        <f t="shared" si="118"/>
        <v>-7.861025910799084E-2</v>
      </c>
      <c r="Y1222" s="50">
        <f t="shared" si="113"/>
        <v>20.053121375799595</v>
      </c>
    </row>
    <row r="1223" spans="7:25" x14ac:dyDescent="0.3">
      <c r="G1223" s="39" t="s">
        <v>13</v>
      </c>
      <c r="H1223" s="26">
        <v>198</v>
      </c>
      <c r="I1223" s="26">
        <v>1221</v>
      </c>
      <c r="J1223" s="27">
        <v>96.7</v>
      </c>
      <c r="K1223" s="28">
        <f t="shared" si="115"/>
        <v>26.861111111111111</v>
      </c>
      <c r="L1223" s="28">
        <f>K1223-K1222</f>
        <v>-5.5555555555557135E-2</v>
      </c>
      <c r="M1223" s="74">
        <f>$C$5*L1223</f>
        <v>-16.047222222222679</v>
      </c>
      <c r="N1223" s="74">
        <f>(0.5*$C$9*$C$8*$C$7*K1223^2)*-1</f>
        <v>-210.30659359755478</v>
      </c>
      <c r="O1223" s="74">
        <f>M1223-N1223-C$17</f>
        <v>250.93174137533211</v>
      </c>
      <c r="P1223" s="78">
        <f>O1223*K1223</f>
        <v>6740.3053863873929</v>
      </c>
      <c r="Q1223" s="81" t="str">
        <f>IF(L1223&lt;0,"Braking","Not Braking")</f>
        <v>Braking</v>
      </c>
      <c r="R1223" s="46">
        <f>(IF(L1223&gt;0,(O1223*((K1223+K1222)/2)),0)+R1222)</f>
        <v>1411236.3231905231</v>
      </c>
      <c r="S1223" s="47">
        <f t="shared" si="116"/>
        <v>0.39201008977514529</v>
      </c>
      <c r="T1223" s="56">
        <f>IF(L1223&lt;0,((O1223*((K1223+K1222)/2))+((N1223*((K1223+K1222)/2))+C$17*((K1223+K1222)/2))),0)</f>
        <v>-431.49197530865422</v>
      </c>
      <c r="U1223" s="57">
        <f>IF(L1223&lt;0,((O1223*((K1223+K1222)/2))+((N1223*((K1223+K1222)/2))+C$17*((K1223+K1222)/2))),0)+U1222</f>
        <v>-564443.09998070949</v>
      </c>
      <c r="V1223" s="58">
        <f t="shared" si="117"/>
        <v>-0.15678974999464151</v>
      </c>
      <c r="W1223" s="52">
        <f t="shared" si="114"/>
        <v>-283213.43703052751</v>
      </c>
      <c r="X1223" s="53">
        <f t="shared" si="118"/>
        <v>-7.8670399175146524E-2</v>
      </c>
      <c r="Y1223" s="50">
        <f t="shared" si="113"/>
        <v>20.068462834788615</v>
      </c>
    </row>
    <row r="1224" spans="7:25" x14ac:dyDescent="0.3">
      <c r="G1224" s="39" t="s">
        <v>13</v>
      </c>
      <c r="H1224" s="26">
        <v>199</v>
      </c>
      <c r="I1224" s="26">
        <v>1222</v>
      </c>
      <c r="J1224" s="27">
        <v>96.4</v>
      </c>
      <c r="K1224" s="28">
        <f t="shared" si="115"/>
        <v>26.777777777777779</v>
      </c>
      <c r="L1224" s="28">
        <f>K1224-K1223</f>
        <v>-8.3333333333332149E-2</v>
      </c>
      <c r="M1224" s="74">
        <f>$C$5*L1224</f>
        <v>-24.070833333332992</v>
      </c>
      <c r="N1224" s="74">
        <f>(0.5*$C$9*$C$8*$C$7*K1224^2)*-1</f>
        <v>-209.00371644178603</v>
      </c>
      <c r="O1224" s="74">
        <f>M1224-N1224-C$17</f>
        <v>241.60525310845304</v>
      </c>
      <c r="P1224" s="78">
        <f>O1224*K1224</f>
        <v>6469.6517776819092</v>
      </c>
      <c r="Q1224" s="81" t="str">
        <f>IF(L1224&lt;0,"Braking","Not Braking")</f>
        <v>Braking</v>
      </c>
      <c r="R1224" s="46">
        <f>(IF(L1224&gt;0,(O1224*((K1224+K1223)/2)),0)+R1223)</f>
        <v>1411236.3231905231</v>
      </c>
      <c r="S1224" s="47">
        <f t="shared" si="116"/>
        <v>0.39201008977514529</v>
      </c>
      <c r="T1224" s="56">
        <f>IF(L1224&lt;0,((O1224*((K1224+K1223)/2))+((N1224*((K1224+K1223)/2))+C$17*((K1224+K1223)/2))),0)</f>
        <v>-645.56637731480623</v>
      </c>
      <c r="U1224" s="57">
        <f>IF(L1224&lt;0,((O1224*((K1224+K1223)/2))+((N1224*((K1224+K1223)/2))+C$17*((K1224+K1223)/2))),0)+U1223</f>
        <v>-565088.66635802435</v>
      </c>
      <c r="V1224" s="58">
        <f t="shared" si="117"/>
        <v>-0.15696907398834009</v>
      </c>
      <c r="W1224" s="52">
        <f t="shared" si="114"/>
        <v>-283537.35466289282</v>
      </c>
      <c r="X1224" s="53">
        <f t="shared" si="118"/>
        <v>-7.8760376295248E-2</v>
      </c>
      <c r="Y1224" s="50">
        <f t="shared" si="113"/>
        <v>20.091415590967184</v>
      </c>
    </row>
    <row r="1225" spans="7:25" x14ac:dyDescent="0.3">
      <c r="G1225" s="39" t="s">
        <v>13</v>
      </c>
      <c r="H1225" s="26">
        <v>200</v>
      </c>
      <c r="I1225" s="26">
        <v>1223</v>
      </c>
      <c r="J1225" s="27">
        <v>96.1</v>
      </c>
      <c r="K1225" s="28">
        <f t="shared" si="115"/>
        <v>26.694444444444443</v>
      </c>
      <c r="L1225" s="28">
        <f>K1225-K1224</f>
        <v>-8.3333333333335702E-2</v>
      </c>
      <c r="M1225" s="74">
        <f>$C$5*L1225</f>
        <v>-24.070833333334019</v>
      </c>
      <c r="N1225" s="74">
        <f>(0.5*$C$9*$C$8*$C$7*K1225^2)*-1</f>
        <v>-207.7048875837566</v>
      </c>
      <c r="O1225" s="74">
        <f>M1225-N1225-C$17</f>
        <v>240.30642425042259</v>
      </c>
      <c r="P1225" s="78">
        <f>O1225*K1225</f>
        <v>6414.8464917960027</v>
      </c>
      <c r="Q1225" s="81" t="str">
        <f>IF(L1225&lt;0,"Braking","Not Braking")</f>
        <v>Braking</v>
      </c>
      <c r="R1225" s="46">
        <f>(IF(L1225&gt;0,(O1225*((K1225+K1224)/2)),0)+R1224)</f>
        <v>1411236.3231905231</v>
      </c>
      <c r="S1225" s="47">
        <f t="shared" si="116"/>
        <v>0.39201008977514529</v>
      </c>
      <c r="T1225" s="56">
        <f>IF(L1225&lt;0,((O1225*((K1225+K1224)/2))+((N1225*((K1225+K1224)/2))+C$17*((K1225+K1224)/2))),0)</f>
        <v>-643.56047453705469</v>
      </c>
      <c r="U1225" s="57">
        <f>IF(L1225&lt;0,((O1225*((K1225+K1224)/2))+((N1225*((K1225+K1224)/2))+C$17*((K1225+K1224)/2))),0)+U1224</f>
        <v>-565732.22683256143</v>
      </c>
      <c r="V1225" s="58">
        <f t="shared" si="117"/>
        <v>-0.15714784078682262</v>
      </c>
      <c r="W1225" s="52">
        <f t="shared" si="114"/>
        <v>-283860.26581892761</v>
      </c>
      <c r="X1225" s="53">
        <f t="shared" si="118"/>
        <v>-7.8850073838591009E-2</v>
      </c>
      <c r="Y1225" s="50">
        <f t="shared" si="113"/>
        <v>20.114297028379795</v>
      </c>
    </row>
    <row r="1226" spans="7:25" x14ac:dyDescent="0.3">
      <c r="G1226" s="39" t="s">
        <v>13</v>
      </c>
      <c r="H1226" s="26">
        <v>201</v>
      </c>
      <c r="I1226" s="26">
        <v>1224</v>
      </c>
      <c r="J1226" s="27">
        <v>95.7</v>
      </c>
      <c r="K1226" s="28">
        <f t="shared" si="115"/>
        <v>26.583333333333332</v>
      </c>
      <c r="L1226" s="28">
        <f>K1226-K1225</f>
        <v>-0.11111111111111072</v>
      </c>
      <c r="M1226" s="74">
        <f>$C$5*L1226</f>
        <v>-32.094444444444335</v>
      </c>
      <c r="N1226" s="74">
        <f>(0.5*$C$9*$C$8*$C$7*K1226^2)*-1</f>
        <v>-205.97941312508962</v>
      </c>
      <c r="O1226" s="74">
        <f>M1226-N1226-C$17</f>
        <v>230.55733868064527</v>
      </c>
      <c r="P1226" s="78">
        <f>O1226*K1226</f>
        <v>6128.9825865938201</v>
      </c>
      <c r="Q1226" s="81" t="str">
        <f>IF(L1226&lt;0,"Braking","Not Braking")</f>
        <v>Braking</v>
      </c>
      <c r="R1226" s="46">
        <f>(IF(L1226&gt;0,(O1226*((K1226+K1225)/2)),0)+R1225)</f>
        <v>1411236.3231905231</v>
      </c>
      <c r="S1226" s="47">
        <f t="shared" si="116"/>
        <v>0.39201008977514529</v>
      </c>
      <c r="T1226" s="56">
        <f>IF(L1226&lt;0,((O1226*((K1226+K1225)/2))+((N1226*((K1226+K1225)/2))+C$17*((K1226+K1225)/2))),0)</f>
        <v>-854.96033950617038</v>
      </c>
      <c r="U1226" s="57">
        <f>IF(L1226&lt;0,((O1226*((K1226+K1225)/2))+((N1226*((K1226+K1225)/2))+C$17*((K1226+K1225)/2))),0)+U1225</f>
        <v>-566587.18717206758</v>
      </c>
      <c r="V1226" s="58">
        <f t="shared" si="117"/>
        <v>-0.15738532977001876</v>
      </c>
      <c r="W1226" s="52">
        <f t="shared" si="114"/>
        <v>-284289.24839712656</v>
      </c>
      <c r="X1226" s="53">
        <f t="shared" si="118"/>
        <v>-7.8969235665868484E-2</v>
      </c>
      <c r="Y1226" s="50">
        <f t="shared" si="113"/>
        <v>20.14469467129399</v>
      </c>
    </row>
    <row r="1227" spans="7:25" x14ac:dyDescent="0.3">
      <c r="G1227" s="39" t="s">
        <v>13</v>
      </c>
      <c r="H1227" s="26">
        <v>202</v>
      </c>
      <c r="I1227" s="26">
        <v>1225</v>
      </c>
      <c r="J1227" s="27">
        <v>95.5</v>
      </c>
      <c r="K1227" s="28">
        <f t="shared" si="115"/>
        <v>26.527777777777779</v>
      </c>
      <c r="L1227" s="28">
        <f>K1227-K1226</f>
        <v>-5.5555555555553582E-2</v>
      </c>
      <c r="M1227" s="74">
        <f>$C$5*L1227</f>
        <v>-16.047222222221652</v>
      </c>
      <c r="N1227" s="74">
        <f>(0.5*$C$9*$C$8*$C$7*K1227^2)*-1</f>
        <v>-205.11937476091569</v>
      </c>
      <c r="O1227" s="74">
        <f>M1227-N1227-C$17</f>
        <v>245.74452253869404</v>
      </c>
      <c r="P1227" s="78">
        <f>O1227*K1227</f>
        <v>6519.0560840125781</v>
      </c>
      <c r="Q1227" s="81" t="str">
        <f>IF(L1227&lt;0,"Braking","Not Braking")</f>
        <v>Braking</v>
      </c>
      <c r="R1227" s="46">
        <f>(IF(L1227&gt;0,(O1227*((K1227+K1226)/2)),0)+R1226)</f>
        <v>1411236.3231905231</v>
      </c>
      <c r="S1227" s="47">
        <f t="shared" si="116"/>
        <v>0.39201008977514529</v>
      </c>
      <c r="T1227" s="56">
        <f>IF(L1227&lt;0,((O1227*((K1227+K1226)/2))+((N1227*((K1227+K1226)/2))+C$17*((K1227+K1226)/2))),0)</f>
        <v>-426.14290123455248</v>
      </c>
      <c r="U1227" s="57">
        <f>IF(L1227&lt;0,((O1227*((K1227+K1226)/2))+((N1227*((K1227+K1226)/2))+C$17*((K1227+K1226)/2))),0)+U1226</f>
        <v>-567013.33007330215</v>
      </c>
      <c r="V1227" s="58">
        <f t="shared" si="117"/>
        <v>-0.15750370279813949</v>
      </c>
      <c r="W1227" s="52">
        <f t="shared" si="114"/>
        <v>-284503.06870200566</v>
      </c>
      <c r="X1227" s="53">
        <f t="shared" si="118"/>
        <v>-7.9028630195001573E-2</v>
      </c>
      <c r="Y1227" s="50">
        <f t="shared" si="113"/>
        <v>20.159845946907115</v>
      </c>
    </row>
    <row r="1228" spans="7:25" x14ac:dyDescent="0.3">
      <c r="G1228" s="39" t="s">
        <v>13</v>
      </c>
      <c r="H1228" s="26">
        <v>203</v>
      </c>
      <c r="I1228" s="26">
        <v>1226</v>
      </c>
      <c r="J1228" s="27">
        <v>95.3</v>
      </c>
      <c r="K1228" s="28">
        <f t="shared" si="115"/>
        <v>26.472222222222221</v>
      </c>
      <c r="L1228" s="28">
        <f>K1228-K1227</f>
        <v>-5.5555555555557135E-2</v>
      </c>
      <c r="M1228" s="74">
        <f>$C$5*L1228</f>
        <v>-16.047222222222679</v>
      </c>
      <c r="N1228" s="74">
        <f>(0.5*$C$9*$C$8*$C$7*K1228^2)*-1</f>
        <v>-204.26113564018144</v>
      </c>
      <c r="O1228" s="74">
        <f>M1228-N1228-C$17</f>
        <v>244.88628341795877</v>
      </c>
      <c r="P1228" s="78">
        <f>O1228*K1228</f>
        <v>6482.6841138142972</v>
      </c>
      <c r="Q1228" s="81" t="str">
        <f>IF(L1228&lt;0,"Braking","Not Braking")</f>
        <v>Braking</v>
      </c>
      <c r="R1228" s="46">
        <f>(IF(L1228&gt;0,(O1228*((K1228+K1227)/2)),0)+R1227)</f>
        <v>1411236.3231905231</v>
      </c>
      <c r="S1228" s="47">
        <f t="shared" si="116"/>
        <v>0.39201008977514529</v>
      </c>
      <c r="T1228" s="56">
        <f>IF(L1228&lt;0,((O1228*((K1228+K1227)/2))+((N1228*((K1228+K1227)/2))+C$17*((K1228+K1227)/2))),0)</f>
        <v>-425.25138888890069</v>
      </c>
      <c r="U1228" s="57">
        <f>IF(L1228&lt;0,((O1228*((K1228+K1227)/2))+((N1228*((K1228+K1227)/2))+C$17*((K1228+K1227)/2))),0)+U1227</f>
        <v>-567438.58146219107</v>
      </c>
      <c r="V1228" s="58">
        <f t="shared" si="117"/>
        <v>-0.15762182818394196</v>
      </c>
      <c r="W1228" s="52">
        <f t="shared" si="114"/>
        <v>-284716.44168407127</v>
      </c>
      <c r="X1228" s="53">
        <f t="shared" si="118"/>
        <v>-7.9087900467797567E-2</v>
      </c>
      <c r="Y1228" s="50">
        <f t="shared" si="113"/>
        <v>20.174965525290926</v>
      </c>
    </row>
    <row r="1229" spans="7:25" x14ac:dyDescent="0.3">
      <c r="G1229" s="39" t="s">
        <v>13</v>
      </c>
      <c r="H1229" s="26">
        <v>204</v>
      </c>
      <c r="I1229" s="26">
        <v>1227</v>
      </c>
      <c r="J1229" s="27">
        <v>95.2</v>
      </c>
      <c r="K1229" s="28">
        <f t="shared" si="115"/>
        <v>26.444444444444443</v>
      </c>
      <c r="L1229" s="28">
        <f>K1229-K1228</f>
        <v>-2.7777777777778567E-2</v>
      </c>
      <c r="M1229" s="74">
        <f>$C$5*L1229</f>
        <v>-8.0236111111113395</v>
      </c>
      <c r="N1229" s="74">
        <f>(0.5*$C$9*$C$8*$C$7*K1229^2)*-1</f>
        <v>-203.83269079610417</v>
      </c>
      <c r="O1229" s="74">
        <f>M1229-N1229-C$17</f>
        <v>252.48144968499284</v>
      </c>
      <c r="P1229" s="78">
        <f>O1229*K1229</f>
        <v>6676.7316694475876</v>
      </c>
      <c r="Q1229" s="81" t="str">
        <f>IF(L1229&lt;0,"Braking","Not Braking")</f>
        <v>Braking</v>
      </c>
      <c r="R1229" s="46">
        <f>(IF(L1229&gt;0,(O1229*((K1229+K1228)/2)),0)+R1228)</f>
        <v>1411236.3231905231</v>
      </c>
      <c r="S1229" s="47">
        <f t="shared" si="116"/>
        <v>0.39201008977514529</v>
      </c>
      <c r="T1229" s="56">
        <f>IF(L1229&lt;0,((O1229*((K1229+K1228)/2))+((N1229*((K1229+K1228)/2))+C$17*((K1229+K1228)/2))),0)</f>
        <v>-212.29137731482115</v>
      </c>
      <c r="U1229" s="57">
        <f>IF(L1229&lt;0,((O1229*((K1229+K1228)/2))+((N1229*((K1229+K1228)/2))+C$17*((K1229+K1228)/2))),0)+U1228</f>
        <v>-567650.8728395059</v>
      </c>
      <c r="V1229" s="58">
        <f t="shared" si="117"/>
        <v>-0.15768079801097387</v>
      </c>
      <c r="W1229" s="52">
        <f t="shared" si="114"/>
        <v>-284822.96042904898</v>
      </c>
      <c r="X1229" s="53">
        <f t="shared" si="118"/>
        <v>-7.9117489008069156E-2</v>
      </c>
      <c r="Y1229" s="50">
        <f t="shared" si="113"/>
        <v>20.182513428021835</v>
      </c>
    </row>
    <row r="1230" spans="7:25" x14ac:dyDescent="0.3">
      <c r="G1230" s="39" t="s">
        <v>13</v>
      </c>
      <c r="H1230" s="26">
        <v>205</v>
      </c>
      <c r="I1230" s="26">
        <v>1228</v>
      </c>
      <c r="J1230" s="27">
        <v>95</v>
      </c>
      <c r="K1230" s="28">
        <f t="shared" si="115"/>
        <v>26.388888888888889</v>
      </c>
      <c r="L1230" s="28">
        <f>K1230-K1229</f>
        <v>-5.5555555555553582E-2</v>
      </c>
      <c r="M1230" s="74">
        <f>$C$5*L1230</f>
        <v>-16.047222222221652</v>
      </c>
      <c r="N1230" s="74">
        <f>(0.5*$C$9*$C$8*$C$7*K1230^2)*-1</f>
        <v>-202.97715054052949</v>
      </c>
      <c r="O1230" s="74">
        <f>M1230-N1230-C$17</f>
        <v>243.60229831830785</v>
      </c>
      <c r="P1230" s="78">
        <f>O1230*K1230</f>
        <v>6428.3939833997902</v>
      </c>
      <c r="Q1230" s="81" t="str">
        <f>IF(L1230&lt;0,"Braking","Not Braking")</f>
        <v>Braking</v>
      </c>
      <c r="R1230" s="46">
        <f>(IF(L1230&gt;0,(O1230*((K1230+K1229)/2)),0)+R1229)</f>
        <v>1411236.3231905231</v>
      </c>
      <c r="S1230" s="47">
        <f t="shared" si="116"/>
        <v>0.39201008977514529</v>
      </c>
      <c r="T1230" s="56">
        <f>IF(L1230&lt;0,((O1230*((K1230+K1229)/2))+((N1230*((K1230+K1229)/2))+C$17*((K1230+K1229)/2))),0)</f>
        <v>-423.9141203703557</v>
      </c>
      <c r="U1230" s="57">
        <f>IF(L1230&lt;0,((O1230*((K1230+K1229)/2))+((N1230*((K1230+K1229)/2))+C$17*((K1230+K1229)/2))),0)+U1229</f>
        <v>-568074.78695987631</v>
      </c>
      <c r="V1230" s="58">
        <f t="shared" si="117"/>
        <v>-0.15779855193329898</v>
      </c>
      <c r="W1230" s="52">
        <f t="shared" si="114"/>
        <v>-285035.66242689424</v>
      </c>
      <c r="X1230" s="53">
        <f t="shared" si="118"/>
        <v>-7.9176572896359515E-2</v>
      </c>
      <c r="Y1230" s="50">
        <f t="shared" si="113"/>
        <v>20.197585460561676</v>
      </c>
    </row>
    <row r="1231" spans="7:25" x14ac:dyDescent="0.3">
      <c r="G1231" s="39" t="s">
        <v>13</v>
      </c>
      <c r="H1231" s="26">
        <v>206</v>
      </c>
      <c r="I1231" s="26">
        <v>1229</v>
      </c>
      <c r="J1231" s="27">
        <v>94.9</v>
      </c>
      <c r="K1231" s="28">
        <f t="shared" si="115"/>
        <v>26.361111111111111</v>
      </c>
      <c r="L1231" s="28">
        <f>K1231-K1230</f>
        <v>-2.7777777777778567E-2</v>
      </c>
      <c r="M1231" s="74">
        <f>$C$5*L1231</f>
        <v>-8.0236111111113395</v>
      </c>
      <c r="N1231" s="74">
        <f>(0.5*$C$9*$C$8*$C$7*K1231^2)*-1</f>
        <v>-202.55005512903199</v>
      </c>
      <c r="O1231" s="74">
        <f>M1231-N1231-C$17</f>
        <v>251.19881401792065</v>
      </c>
      <c r="P1231" s="78">
        <f>O1231*K1231</f>
        <v>6621.8798473057414</v>
      </c>
      <c r="Q1231" s="81" t="str">
        <f>IF(L1231&lt;0,"Braking","Not Braking")</f>
        <v>Braking</v>
      </c>
      <c r="R1231" s="46">
        <f>(IF(L1231&gt;0,(O1231*((K1231+K1230)/2)),0)+R1230)</f>
        <v>1411236.3231905231</v>
      </c>
      <c r="S1231" s="47">
        <f t="shared" si="116"/>
        <v>0.39201008977514529</v>
      </c>
      <c r="T1231" s="56">
        <f>IF(L1231&lt;0,((O1231*((K1231+K1230)/2))+((N1231*((K1231+K1230)/2))+C$17*((K1231+K1230)/2))),0)</f>
        <v>-211.62274305556093</v>
      </c>
      <c r="U1231" s="57">
        <f>IF(L1231&lt;0,((O1231*((K1231+K1230)/2))+((N1231*((K1231+K1230)/2))+C$17*((K1231+K1230)/2))),0)+U1230</f>
        <v>-568286.40970293188</v>
      </c>
      <c r="V1231" s="58">
        <f t="shared" si="117"/>
        <v>-0.1578573360285922</v>
      </c>
      <c r="W1231" s="52">
        <f t="shared" si="114"/>
        <v>-285141.84567976178</v>
      </c>
      <c r="X1231" s="53">
        <f t="shared" si="118"/>
        <v>-7.9206068244378272E-2</v>
      </c>
      <c r="Y1231" s="50">
        <f t="shared" ref="Y1231:Y1294" si="119">(X1231/S1231)*100*-1</f>
        <v>20.205109590370597</v>
      </c>
    </row>
    <row r="1232" spans="7:25" x14ac:dyDescent="0.3">
      <c r="G1232" s="39" t="s">
        <v>13</v>
      </c>
      <c r="H1232" s="26">
        <v>207</v>
      </c>
      <c r="I1232" s="26">
        <v>1230</v>
      </c>
      <c r="J1232" s="27">
        <v>94.7</v>
      </c>
      <c r="K1232" s="28">
        <f t="shared" si="115"/>
        <v>26.305555555555557</v>
      </c>
      <c r="L1232" s="28">
        <f>K1232-K1231</f>
        <v>-5.5555555555553582E-2</v>
      </c>
      <c r="M1232" s="74">
        <f>$C$5*L1232</f>
        <v>-16.047222222221652</v>
      </c>
      <c r="N1232" s="74">
        <f>(0.5*$C$9*$C$8*$C$7*K1232^2)*-1</f>
        <v>-201.69721373861688</v>
      </c>
      <c r="O1232" s="74">
        <f>M1232-N1232-C$17</f>
        <v>242.32236151639523</v>
      </c>
      <c r="P1232" s="78">
        <f>O1232*K1232</f>
        <v>6374.4243432229532</v>
      </c>
      <c r="Q1232" s="81" t="str">
        <f>IF(L1232&lt;0,"Braking","Not Braking")</f>
        <v>Braking</v>
      </c>
      <c r="R1232" s="46">
        <f>(IF(L1232&gt;0,(O1232*((K1232+K1231)/2)),0)+R1231)</f>
        <v>1411236.3231905231</v>
      </c>
      <c r="S1232" s="47">
        <f t="shared" si="116"/>
        <v>0.39201008977514529</v>
      </c>
      <c r="T1232" s="56">
        <f>IF(L1232&lt;0,((O1232*((K1232+K1231)/2))+((N1232*((K1232+K1231)/2))+C$17*((K1232+K1231)/2))),0)</f>
        <v>-422.57685185183709</v>
      </c>
      <c r="U1232" s="57">
        <f>IF(L1232&lt;0,((O1232*((K1232+K1231)/2))+((N1232*((K1232+K1231)/2))+C$17*((K1232+K1231)/2))),0)+U1231</f>
        <v>-568708.98655478377</v>
      </c>
      <c r="V1232" s="58">
        <f t="shared" si="117"/>
        <v>-0.15797471848743994</v>
      </c>
      <c r="W1232" s="52">
        <f t="shared" si="114"/>
        <v>-285353.8766933867</v>
      </c>
      <c r="X1232" s="53">
        <f t="shared" si="118"/>
        <v>-7.9264965748162969E-2</v>
      </c>
      <c r="Y1232" s="50">
        <f t="shared" si="119"/>
        <v>20.220134077066458</v>
      </c>
    </row>
    <row r="1233" spans="7:25" x14ac:dyDescent="0.3">
      <c r="G1233" s="39" t="s">
        <v>13</v>
      </c>
      <c r="H1233" s="26">
        <v>208</v>
      </c>
      <c r="I1233" s="26">
        <v>1231</v>
      </c>
      <c r="J1233" s="27">
        <v>94.5</v>
      </c>
      <c r="K1233" s="28">
        <f t="shared" si="115"/>
        <v>26.25</v>
      </c>
      <c r="L1233" s="28">
        <f>K1233-K1232</f>
        <v>-5.5555555555557135E-2</v>
      </c>
      <c r="M1233" s="74">
        <f>$C$5*L1233</f>
        <v>-16.047222222222679</v>
      </c>
      <c r="N1233" s="74">
        <f>(0.5*$C$9*$C$8*$C$7*K1233^2)*-1</f>
        <v>-200.84617159164137</v>
      </c>
      <c r="O1233" s="74">
        <f>M1233-N1233-C$17</f>
        <v>241.47131936941869</v>
      </c>
      <c r="P1233" s="78">
        <f>O1233*K1233</f>
        <v>6338.6221334472411</v>
      </c>
      <c r="Q1233" s="81" t="str">
        <f>IF(L1233&lt;0,"Braking","Not Braking")</f>
        <v>Braking</v>
      </c>
      <c r="R1233" s="46">
        <f>(IF(L1233&gt;0,(O1233*((K1233+K1232)/2)),0)+R1232)</f>
        <v>1411236.3231905231</v>
      </c>
      <c r="S1233" s="47">
        <f t="shared" si="116"/>
        <v>0.39201008977514529</v>
      </c>
      <c r="T1233" s="56">
        <f>IF(L1233&lt;0,((O1233*((K1233+K1232)/2))+((N1233*((K1233+K1232)/2))+C$17*((K1233+K1232)/2))),0)</f>
        <v>-421.68533950618439</v>
      </c>
      <c r="U1233" s="57">
        <f>IF(L1233&lt;0,((O1233*((K1233+K1232)/2))+((N1233*((K1233+K1232)/2))+C$17*((K1233+K1232)/2))),0)+U1232</f>
        <v>-569130.6718942899</v>
      </c>
      <c r="V1233" s="58">
        <f t="shared" si="117"/>
        <v>-0.15809185330396941</v>
      </c>
      <c r="W1233" s="52">
        <f t="shared" si="114"/>
        <v>-285565.46038419806</v>
      </c>
      <c r="X1233" s="53">
        <f t="shared" si="118"/>
        <v>-7.9323738995610571E-2</v>
      </c>
      <c r="Y1233" s="50">
        <f t="shared" si="119"/>
        <v>20.235126866533005</v>
      </c>
    </row>
    <row r="1234" spans="7:25" x14ac:dyDescent="0.3">
      <c r="G1234" s="39" t="s">
        <v>13</v>
      </c>
      <c r="H1234" s="26">
        <v>209</v>
      </c>
      <c r="I1234" s="26">
        <v>1232</v>
      </c>
      <c r="J1234" s="27">
        <v>94.4</v>
      </c>
      <c r="K1234" s="28">
        <f t="shared" si="115"/>
        <v>26.222222222222221</v>
      </c>
      <c r="L1234" s="28">
        <f>K1234-K1233</f>
        <v>-2.7777777777778567E-2</v>
      </c>
      <c r="M1234" s="74">
        <f>$C$5*L1234</f>
        <v>-8.0236111111113395</v>
      </c>
      <c r="N1234" s="74">
        <f>(0.5*$C$9*$C$8*$C$7*K1234^2)*-1</f>
        <v>-200.42132523444351</v>
      </c>
      <c r="O1234" s="74">
        <f>M1234-N1234-C$17</f>
        <v>249.07008412333218</v>
      </c>
      <c r="P1234" s="78">
        <f>O1234*K1234</f>
        <v>6531.171094789599</v>
      </c>
      <c r="Q1234" s="81" t="str">
        <f>IF(L1234&lt;0,"Braking","Not Braking")</f>
        <v>Braking</v>
      </c>
      <c r="R1234" s="46">
        <f>(IF(L1234&gt;0,(O1234*((K1234+K1233)/2)),0)+R1233)</f>
        <v>1411236.3231905231</v>
      </c>
      <c r="S1234" s="47">
        <f t="shared" si="116"/>
        <v>0.39201008977514529</v>
      </c>
      <c r="T1234" s="56">
        <f>IF(L1234&lt;0,((O1234*((K1234+K1233)/2))+((N1234*((K1234+K1233)/2))+C$17*((K1234+K1233)/2))),0)</f>
        <v>-210.50835262346209</v>
      </c>
      <c r="U1234" s="57">
        <f>IF(L1234&lt;0,((O1234*((K1234+K1233)/2))+((N1234*((K1234+K1233)/2))+C$17*((K1234+K1233)/2))),0)+U1233</f>
        <v>-569341.18024691334</v>
      </c>
      <c r="V1234" s="58">
        <f t="shared" si="117"/>
        <v>-0.15815032784636482</v>
      </c>
      <c r="W1234" s="52">
        <f t="shared" si="114"/>
        <v>-285671.08448354865</v>
      </c>
      <c r="X1234" s="53">
        <f t="shared" si="118"/>
        <v>-7.9353079023207956E-2</v>
      </c>
      <c r="Y1234" s="50">
        <f t="shared" si="119"/>
        <v>20.242611374805282</v>
      </c>
    </row>
    <row r="1235" spans="7:25" x14ac:dyDescent="0.3">
      <c r="G1235" s="39" t="s">
        <v>13</v>
      </c>
      <c r="H1235" s="26">
        <v>210</v>
      </c>
      <c r="I1235" s="26">
        <v>1233</v>
      </c>
      <c r="J1235" s="27">
        <v>94.4</v>
      </c>
      <c r="K1235" s="28">
        <f t="shared" si="115"/>
        <v>26.222222222222221</v>
      </c>
      <c r="L1235" s="28">
        <f>K1235-K1234</f>
        <v>0</v>
      </c>
      <c r="M1235" s="74">
        <f>$C$5*L1235</f>
        <v>0</v>
      </c>
      <c r="N1235" s="74">
        <f>(0.5*$C$9*$C$8*$C$7*K1235^2)*-1</f>
        <v>-200.42132523444351</v>
      </c>
      <c r="O1235" s="74">
        <f>M1235-N1235-C$17</f>
        <v>257.09369523444354</v>
      </c>
      <c r="P1235" s="78">
        <f>O1235*K1235</f>
        <v>6741.5680083698526</v>
      </c>
      <c r="Q1235" s="81" t="str">
        <f>IF(L1235&lt;0,"Braking","Not Braking")</f>
        <v>Not Braking</v>
      </c>
      <c r="R1235" s="46">
        <f>(IF(L1235&gt;0,(O1235*((K1235+K1234)/2)),0)+R1234)</f>
        <v>1411236.3231905231</v>
      </c>
      <c r="S1235" s="47">
        <f t="shared" si="116"/>
        <v>0.39201008977514529</v>
      </c>
      <c r="T1235" s="56">
        <f>IF(L1235&lt;0,((O1235*((K1235+K1234)/2))+((N1235*((K1235+K1234)/2))+C$17*((K1235+K1234)/2))),0)</f>
        <v>0</v>
      </c>
      <c r="U1235" s="57">
        <f>IF(L1235&lt;0,((O1235*((K1235+K1234)/2))+((N1235*((K1235+K1234)/2))+C$17*((K1235+K1234)/2))),0)+U1234</f>
        <v>-569341.18024691334</v>
      </c>
      <c r="V1235" s="58">
        <f t="shared" si="117"/>
        <v>-0.15815032784636482</v>
      </c>
      <c r="W1235" s="52">
        <f t="shared" si="114"/>
        <v>-285671.08448354865</v>
      </c>
      <c r="X1235" s="53">
        <f t="shared" si="118"/>
        <v>-7.9353079023207956E-2</v>
      </c>
      <c r="Y1235" s="50">
        <f t="shared" si="119"/>
        <v>20.242611374805282</v>
      </c>
    </row>
    <row r="1236" spans="7:25" x14ac:dyDescent="0.3">
      <c r="G1236" s="39" t="s">
        <v>13</v>
      </c>
      <c r="H1236" s="26">
        <v>211</v>
      </c>
      <c r="I1236" s="26">
        <v>1234</v>
      </c>
      <c r="J1236" s="27">
        <v>94.3</v>
      </c>
      <c r="K1236" s="28">
        <f t="shared" si="115"/>
        <v>26.194444444444443</v>
      </c>
      <c r="L1236" s="28">
        <f>K1236-K1235</f>
        <v>-2.7777777777778567E-2</v>
      </c>
      <c r="M1236" s="74">
        <f>$C$5*L1236</f>
        <v>-8.0236111111113395</v>
      </c>
      <c r="N1236" s="74">
        <f>(0.5*$C$9*$C$8*$C$7*K1236^2)*-1</f>
        <v>-199.99692868810558</v>
      </c>
      <c r="O1236" s="74">
        <f>M1236-N1236-C$17</f>
        <v>248.64568757699425</v>
      </c>
      <c r="P1236" s="78">
        <f>O1236*K1236</f>
        <v>6513.1356495862656</v>
      </c>
      <c r="Q1236" s="81" t="str">
        <f>IF(L1236&lt;0,"Braking","Not Braking")</f>
        <v>Braking</v>
      </c>
      <c r="R1236" s="46">
        <f>(IF(L1236&gt;0,(O1236*((K1236+K1235)/2)),0)+R1235)</f>
        <v>1411236.3231905231</v>
      </c>
      <c r="S1236" s="47">
        <f t="shared" si="116"/>
        <v>0.39201008977514529</v>
      </c>
      <c r="T1236" s="56">
        <f>IF(L1236&lt;0,((O1236*((K1236+K1235)/2))+((N1236*((K1236+K1235)/2))+C$17*((K1236+K1235)/2))),0)</f>
        <v>-210.28547453704323</v>
      </c>
      <c r="U1236" s="57">
        <f>IF(L1236&lt;0,((O1236*((K1236+K1235)/2))+((N1236*((K1236+K1235)/2))+C$17*((K1236+K1235)/2))),0)+U1235</f>
        <v>-569551.4657214504</v>
      </c>
      <c r="V1236" s="58">
        <f t="shared" si="117"/>
        <v>-0.15820874047818068</v>
      </c>
      <c r="W1236" s="52">
        <f t="shared" si="114"/>
        <v>-285776.59675219585</v>
      </c>
      <c r="X1236" s="53">
        <f t="shared" si="118"/>
        <v>-7.9382387986721065E-2</v>
      </c>
      <c r="Y1236" s="50">
        <f t="shared" si="119"/>
        <v>20.25008795877023</v>
      </c>
    </row>
    <row r="1237" spans="7:25" x14ac:dyDescent="0.3">
      <c r="G1237" s="39" t="s">
        <v>13</v>
      </c>
      <c r="H1237" s="26">
        <v>212</v>
      </c>
      <c r="I1237" s="26">
        <v>1235</v>
      </c>
      <c r="J1237" s="27">
        <v>94.3</v>
      </c>
      <c r="K1237" s="28">
        <f t="shared" si="115"/>
        <v>26.194444444444443</v>
      </c>
      <c r="L1237" s="28">
        <f>K1237-K1236</f>
        <v>0</v>
      </c>
      <c r="M1237" s="74">
        <f>$C$5*L1237</f>
        <v>0</v>
      </c>
      <c r="N1237" s="74">
        <f>(0.5*$C$9*$C$8*$C$7*K1237^2)*-1</f>
        <v>-199.99692868810558</v>
      </c>
      <c r="O1237" s="74">
        <f>M1237-N1237-C$17</f>
        <v>256.66929868810558</v>
      </c>
      <c r="P1237" s="78">
        <f>O1237*K1237</f>
        <v>6723.3096850800985</v>
      </c>
      <c r="Q1237" s="81" t="str">
        <f>IF(L1237&lt;0,"Braking","Not Braking")</f>
        <v>Not Braking</v>
      </c>
      <c r="R1237" s="46">
        <f>(IF(L1237&gt;0,(O1237*((K1237+K1236)/2)),0)+R1236)</f>
        <v>1411236.3231905231</v>
      </c>
      <c r="S1237" s="47">
        <f t="shared" si="116"/>
        <v>0.39201008977514529</v>
      </c>
      <c r="T1237" s="56">
        <f>IF(L1237&lt;0,((O1237*((K1237+K1236)/2))+((N1237*((K1237+K1236)/2))+C$17*((K1237+K1236)/2))),0)</f>
        <v>0</v>
      </c>
      <c r="U1237" s="57">
        <f>IF(L1237&lt;0,((O1237*((K1237+K1236)/2))+((N1237*((K1237+K1236)/2))+C$17*((K1237+K1236)/2))),0)+U1236</f>
        <v>-569551.4657214504</v>
      </c>
      <c r="V1237" s="58">
        <f t="shared" si="117"/>
        <v>-0.15820874047818068</v>
      </c>
      <c r="W1237" s="52">
        <f t="shared" si="114"/>
        <v>-285776.59675219585</v>
      </c>
      <c r="X1237" s="53">
        <f t="shared" si="118"/>
        <v>-7.9382387986721065E-2</v>
      </c>
      <c r="Y1237" s="50">
        <f t="shared" si="119"/>
        <v>20.25008795877023</v>
      </c>
    </row>
    <row r="1238" spans="7:25" x14ac:dyDescent="0.3">
      <c r="G1238" s="39" t="s">
        <v>13</v>
      </c>
      <c r="H1238" s="26">
        <v>213</v>
      </c>
      <c r="I1238" s="26">
        <v>1236</v>
      </c>
      <c r="J1238" s="27">
        <v>94.1</v>
      </c>
      <c r="K1238" s="28">
        <f t="shared" si="115"/>
        <v>26.138888888888886</v>
      </c>
      <c r="L1238" s="28">
        <f>K1238-K1237</f>
        <v>-5.5555555555557135E-2</v>
      </c>
      <c r="M1238" s="74">
        <f>$C$5*L1238</f>
        <v>-16.047222222222679</v>
      </c>
      <c r="N1238" s="74">
        <f>(0.5*$C$9*$C$8*$C$7*K1238^2)*-1</f>
        <v>-199.14948502800948</v>
      </c>
      <c r="O1238" s="74">
        <f>M1238-N1238-C$17</f>
        <v>239.77463280578681</v>
      </c>
      <c r="P1238" s="78">
        <f>O1238*K1238</f>
        <v>6267.4424852845932</v>
      </c>
      <c r="Q1238" s="81" t="str">
        <f>IF(L1238&lt;0,"Braking","Not Braking")</f>
        <v>Braking</v>
      </c>
      <c r="R1238" s="46">
        <f>(IF(L1238&gt;0,(O1238*((K1238+K1237)/2)),0)+R1237)</f>
        <v>1411236.3231905231</v>
      </c>
      <c r="S1238" s="47">
        <f t="shared" si="116"/>
        <v>0.39201008977514529</v>
      </c>
      <c r="T1238" s="56">
        <f>IF(L1238&lt;0,((O1238*((K1238+K1237)/2))+((N1238*((K1238+K1237)/2))+C$17*((K1238+K1237)/2))),0)</f>
        <v>-419.90231481482624</v>
      </c>
      <c r="U1238" s="57">
        <f>IF(L1238&lt;0,((O1238*((K1238+K1237)/2))+((N1238*((K1238+K1237)/2))+C$17*((K1238+K1237)/2))),0)+U1237</f>
        <v>-569971.36803626525</v>
      </c>
      <c r="V1238" s="58">
        <f t="shared" si="117"/>
        <v>-0.15832538001007368</v>
      </c>
      <c r="W1238" s="52">
        <f t="shared" si="114"/>
        <v>-285987.28579738014</v>
      </c>
      <c r="X1238" s="53">
        <f t="shared" si="118"/>
        <v>-7.9440912721494478E-2</v>
      </c>
      <c r="Y1238" s="50">
        <f t="shared" si="119"/>
        <v>20.265017353778145</v>
      </c>
    </row>
    <row r="1239" spans="7:25" x14ac:dyDescent="0.3">
      <c r="G1239" s="39" t="s">
        <v>13</v>
      </c>
      <c r="H1239" s="26">
        <v>214</v>
      </c>
      <c r="I1239" s="26">
        <v>1237</v>
      </c>
      <c r="J1239" s="27">
        <v>93.9</v>
      </c>
      <c r="K1239" s="28">
        <f t="shared" si="115"/>
        <v>26.083333333333336</v>
      </c>
      <c r="L1239" s="28">
        <f>K1239-K1238</f>
        <v>-5.5555555555550029E-2</v>
      </c>
      <c r="M1239" s="74">
        <f>$C$5*L1239</f>
        <v>-16.047222222220626</v>
      </c>
      <c r="N1239" s="74">
        <f>(0.5*$C$9*$C$8*$C$7*K1239^2)*-1</f>
        <v>-198.30384061135317</v>
      </c>
      <c r="O1239" s="74">
        <f>M1239-N1239-C$17</f>
        <v>238.92898838913254</v>
      </c>
      <c r="P1239" s="78">
        <f>O1239*K1239</f>
        <v>6232.0644471498745</v>
      </c>
      <c r="Q1239" s="81" t="str">
        <f>IF(L1239&lt;0,"Braking","Not Braking")</f>
        <v>Braking</v>
      </c>
      <c r="R1239" s="46">
        <f>(IF(L1239&gt;0,(O1239*((K1239+K1238)/2)),0)+R1238)</f>
        <v>1411236.3231905231</v>
      </c>
      <c r="S1239" s="47">
        <f t="shared" si="116"/>
        <v>0.39201008977514529</v>
      </c>
      <c r="T1239" s="56">
        <f>IF(L1239&lt;0,((O1239*((K1239+K1238)/2))+((N1239*((K1239+K1238)/2))+C$17*((K1239+K1238)/2))),0)</f>
        <v>-419.01080246909441</v>
      </c>
      <c r="U1239" s="57">
        <f>IF(L1239&lt;0,((O1239*((K1239+K1238)/2))+((N1239*((K1239+K1238)/2))+C$17*((K1239+K1238)/2))),0)+U1238</f>
        <v>-570390.37883873435</v>
      </c>
      <c r="V1239" s="58">
        <f t="shared" si="117"/>
        <v>-0.15844177189964842</v>
      </c>
      <c r="W1239" s="52">
        <f t="shared" si="114"/>
        <v>-286197.52751975082</v>
      </c>
      <c r="X1239" s="53">
        <f t="shared" si="118"/>
        <v>-7.9499313199930782E-2</v>
      </c>
      <c r="Y1239" s="50">
        <f t="shared" si="119"/>
        <v>20.279915051556742</v>
      </c>
    </row>
    <row r="1240" spans="7:25" x14ac:dyDescent="0.3">
      <c r="G1240" s="39" t="s">
        <v>13</v>
      </c>
      <c r="H1240" s="26">
        <v>215</v>
      </c>
      <c r="I1240" s="26">
        <v>1238</v>
      </c>
      <c r="J1240" s="27">
        <v>93.4</v>
      </c>
      <c r="K1240" s="28">
        <f t="shared" si="115"/>
        <v>25.944444444444446</v>
      </c>
      <c r="L1240" s="28">
        <f>K1240-K1239</f>
        <v>-0.13888888888888928</v>
      </c>
      <c r="M1240" s="74">
        <f>$C$5*L1240</f>
        <v>-40.118055555555671</v>
      </c>
      <c r="N1240" s="74">
        <f>(0.5*$C$9*$C$8*$C$7*K1240^2)*-1</f>
        <v>-196.19760125976086</v>
      </c>
      <c r="O1240" s="74">
        <f>M1240-N1240-C$17</f>
        <v>212.7519157042052</v>
      </c>
      <c r="P1240" s="78">
        <f>O1240*K1240</f>
        <v>5519.7302574368796</v>
      </c>
      <c r="Q1240" s="81" t="str">
        <f>IF(L1240&lt;0,"Braking","Not Braking")</f>
        <v>Braking</v>
      </c>
      <c r="R1240" s="46">
        <f>(IF(L1240&gt;0,(O1240*((K1240+K1239)/2)),0)+R1239)</f>
        <v>1411236.3231905231</v>
      </c>
      <c r="S1240" s="47">
        <f t="shared" si="116"/>
        <v>0.39201008977514529</v>
      </c>
      <c r="T1240" s="56">
        <f>IF(L1240&lt;0,((O1240*((K1240+K1239)/2))+((N1240*((K1240+K1239)/2))+C$17*((K1240+K1239)/2))),0)</f>
        <v>-1043.6266396604969</v>
      </c>
      <c r="U1240" s="57">
        <f>IF(L1240&lt;0,((O1240*((K1240+K1239)/2))+((N1240*((K1240+K1239)/2))+C$17*((K1240+K1239)/2))),0)+U1239</f>
        <v>-571434.0054783948</v>
      </c>
      <c r="V1240" s="58">
        <f t="shared" si="117"/>
        <v>-0.158731668188443</v>
      </c>
      <c r="W1240" s="52">
        <f t="shared" si="114"/>
        <v>-286721.17478836828</v>
      </c>
      <c r="X1240" s="53">
        <f t="shared" si="118"/>
        <v>-7.964477077454675E-2</v>
      </c>
      <c r="Y1240" s="50">
        <f t="shared" si="119"/>
        <v>20.317020620624977</v>
      </c>
    </row>
    <row r="1241" spans="7:25" x14ac:dyDescent="0.3">
      <c r="G1241" s="39" t="s">
        <v>13</v>
      </c>
      <c r="H1241" s="26">
        <v>216</v>
      </c>
      <c r="I1241" s="26">
        <v>1239</v>
      </c>
      <c r="J1241" s="27">
        <v>92.8</v>
      </c>
      <c r="K1241" s="28">
        <f t="shared" si="115"/>
        <v>25.777777777777775</v>
      </c>
      <c r="L1241" s="28">
        <f>K1241-K1240</f>
        <v>-0.1666666666666714</v>
      </c>
      <c r="M1241" s="74">
        <f>$C$5*L1241</f>
        <v>-48.141666666668037</v>
      </c>
      <c r="N1241" s="74">
        <f>(0.5*$C$9*$C$8*$C$7*K1241^2)*-1</f>
        <v>-193.68495779622748</v>
      </c>
      <c r="O1241" s="74">
        <f>M1241-N1241-C$17</f>
        <v>202.21566112955944</v>
      </c>
      <c r="P1241" s="78">
        <f>O1241*K1241</f>
        <v>5212.6703757841979</v>
      </c>
      <c r="Q1241" s="81" t="str">
        <f>IF(L1241&lt;0,"Braking","Not Braking")</f>
        <v>Braking</v>
      </c>
      <c r="R1241" s="46">
        <f>(IF(L1241&gt;0,(O1241*((K1241+K1240)/2)),0)+R1240)</f>
        <v>1411236.3231905231</v>
      </c>
      <c r="S1241" s="47">
        <f t="shared" si="116"/>
        <v>0.39201008977514529</v>
      </c>
      <c r="T1241" s="56">
        <f>IF(L1241&lt;0,((O1241*((K1241+K1240)/2))+((N1241*((K1241+K1240)/2))+C$17*((K1241+K1240)/2))),0)</f>
        <v>-1244.9969907407758</v>
      </c>
      <c r="U1241" s="57">
        <f>IF(L1241&lt;0,((O1241*((K1241+K1240)/2))+((N1241*((K1241+K1240)/2))+C$17*((K1241+K1240)/2))),0)+U1240</f>
        <v>-572679.00246913556</v>
      </c>
      <c r="V1241" s="58">
        <f t="shared" si="117"/>
        <v>-0.15907750068587098</v>
      </c>
      <c r="W1241" s="52">
        <f t="shared" si="114"/>
        <v>-287345.8610974974</v>
      </c>
      <c r="X1241" s="53">
        <f t="shared" si="118"/>
        <v>-7.9818294749304838E-2</v>
      </c>
      <c r="Y1241" s="50">
        <f t="shared" si="119"/>
        <v>20.361285801364996</v>
      </c>
    </row>
    <row r="1242" spans="7:25" x14ac:dyDescent="0.3">
      <c r="G1242" s="39" t="s">
        <v>13</v>
      </c>
      <c r="H1242" s="26">
        <v>217</v>
      </c>
      <c r="I1242" s="26">
        <v>1240</v>
      </c>
      <c r="J1242" s="27">
        <v>92</v>
      </c>
      <c r="K1242" s="28">
        <f t="shared" si="115"/>
        <v>25.555555555555554</v>
      </c>
      <c r="L1242" s="28">
        <f>K1242-K1241</f>
        <v>-0.22222222222222143</v>
      </c>
      <c r="M1242" s="74">
        <f>$C$5*L1242</f>
        <v>-64.18888888888867</v>
      </c>
      <c r="N1242" s="74">
        <f>(0.5*$C$9*$C$8*$C$7*K1242^2)*-1</f>
        <v>-190.35995591967219</v>
      </c>
      <c r="O1242" s="74">
        <f>M1242-N1242-C$17</f>
        <v>182.84343703078352</v>
      </c>
      <c r="P1242" s="78">
        <f>O1242*K1242</f>
        <v>4672.6656130089114</v>
      </c>
      <c r="Q1242" s="81" t="str">
        <f>IF(L1242&lt;0,"Braking","Not Braking")</f>
        <v>Braking</v>
      </c>
      <c r="R1242" s="46">
        <f>(IF(L1242&gt;0,(O1242*((K1242+K1241)/2)),0)+R1241)</f>
        <v>1411236.3231905231</v>
      </c>
      <c r="S1242" s="47">
        <f t="shared" si="116"/>
        <v>0.39201008977514529</v>
      </c>
      <c r="T1242" s="56">
        <f>IF(L1242&lt;0,((O1242*((K1242+K1241)/2))+((N1242*((K1242+K1241)/2))+C$17*((K1242+K1241)/2))),0)</f>
        <v>-1647.5148148148091</v>
      </c>
      <c r="U1242" s="57">
        <f>IF(L1242&lt;0,((O1242*((K1242+K1241)/2))+((N1242*((K1242+K1241)/2))+C$17*((K1242+K1241)/2))),0)+U1241</f>
        <v>-574326.51728395035</v>
      </c>
      <c r="V1242" s="58">
        <f t="shared" si="117"/>
        <v>-0.1595351436899862</v>
      </c>
      <c r="W1242" s="52">
        <f t="shared" si="114"/>
        <v>-288172.51365694648</v>
      </c>
      <c r="X1242" s="53">
        <f t="shared" si="118"/>
        <v>-8.0047920460262906E-2</v>
      </c>
      <c r="Y1242" s="50">
        <f t="shared" si="119"/>
        <v>20.419862281141267</v>
      </c>
    </row>
    <row r="1243" spans="7:25" x14ac:dyDescent="0.3">
      <c r="G1243" s="39" t="s">
        <v>13</v>
      </c>
      <c r="H1243" s="26">
        <v>218</v>
      </c>
      <c r="I1243" s="26">
        <v>1241</v>
      </c>
      <c r="J1243" s="27">
        <v>91.3</v>
      </c>
      <c r="K1243" s="28">
        <f t="shared" si="115"/>
        <v>25.361111111111111</v>
      </c>
      <c r="L1243" s="28">
        <f>K1243-K1242</f>
        <v>-0.19444444444444287</v>
      </c>
      <c r="M1243" s="74">
        <f>$C$5*L1243</f>
        <v>-56.165277777777327</v>
      </c>
      <c r="N1243" s="74">
        <f>(0.5*$C$9*$C$8*$C$7*K1243^2)*-1</f>
        <v>-187.47419434783225</v>
      </c>
      <c r="O1243" s="74">
        <f>M1243-N1243-C$17</f>
        <v>187.98128657005492</v>
      </c>
      <c r="P1243" s="78">
        <f>O1243*K1243</f>
        <v>4767.4142955127818</v>
      </c>
      <c r="Q1243" s="81" t="str">
        <f>IF(L1243&lt;0,"Braking","Not Braking")</f>
        <v>Braking</v>
      </c>
      <c r="R1243" s="46">
        <f>(IF(L1243&gt;0,(O1243*((K1243+K1242)/2)),0)+R1242)</f>
        <v>1411236.3231905231</v>
      </c>
      <c r="S1243" s="47">
        <f t="shared" si="116"/>
        <v>0.39201008977514529</v>
      </c>
      <c r="T1243" s="56">
        <f>IF(L1243&lt;0,((O1243*((K1243+K1242)/2))+((N1243*((K1243+K1242)/2))+C$17*((K1243+K1242)/2))),0)</f>
        <v>-1429.8743634259145</v>
      </c>
      <c r="U1243" s="57">
        <f>IF(L1243&lt;0,((O1243*((K1243+K1242)/2))+((N1243*((K1243+K1242)/2))+C$17*((K1243+K1242)/2))),0)+U1242</f>
        <v>-575756.39164737624</v>
      </c>
      <c r="V1243" s="58">
        <f t="shared" si="117"/>
        <v>-0.15993233101316007</v>
      </c>
      <c r="W1243" s="52">
        <f t="shared" si="114"/>
        <v>-288889.96353453648</v>
      </c>
      <c r="X1243" s="53">
        <f t="shared" si="118"/>
        <v>-8.0247212092926803E-2</v>
      </c>
      <c r="Y1243" s="50">
        <f t="shared" si="119"/>
        <v>20.470700674810725</v>
      </c>
    </row>
    <row r="1244" spans="7:25" x14ac:dyDescent="0.3">
      <c r="G1244" s="39" t="s">
        <v>13</v>
      </c>
      <c r="H1244" s="26">
        <v>219</v>
      </c>
      <c r="I1244" s="26">
        <v>1242</v>
      </c>
      <c r="J1244" s="27">
        <v>90.6</v>
      </c>
      <c r="K1244" s="28">
        <f t="shared" si="115"/>
        <v>25.166666666666664</v>
      </c>
      <c r="L1244" s="28">
        <f>K1244-K1243</f>
        <v>-0.19444444444444642</v>
      </c>
      <c r="M1244" s="74">
        <f>$C$5*L1244</f>
        <v>-56.16527777777835</v>
      </c>
      <c r="N1244" s="74">
        <f>(0.5*$C$9*$C$8*$C$7*K1244^2)*-1</f>
        <v>-184.61047350812856</v>
      </c>
      <c r="O1244" s="74">
        <f>M1244-N1244-C$17</f>
        <v>185.11756573035021</v>
      </c>
      <c r="P1244" s="78">
        <f>O1244*K1244</f>
        <v>4658.7920708804795</v>
      </c>
      <c r="Q1244" s="81" t="str">
        <f>IF(L1244&lt;0,"Braking","Not Braking")</f>
        <v>Braking</v>
      </c>
      <c r="R1244" s="46">
        <f>(IF(L1244&gt;0,(O1244*((K1244+K1243)/2)),0)+R1243)</f>
        <v>1411236.3231905231</v>
      </c>
      <c r="S1244" s="47">
        <f t="shared" si="116"/>
        <v>0.39201008977514529</v>
      </c>
      <c r="T1244" s="56">
        <f>IF(L1244&lt;0,((O1244*((K1244+K1243)/2))+((N1244*((K1244+K1243)/2))+C$17*((K1244+K1243)/2))),0)</f>
        <v>-1418.9533371913722</v>
      </c>
      <c r="U1244" s="57">
        <f>IF(L1244&lt;0,((O1244*((K1244+K1243)/2))+((N1244*((K1244+K1243)/2))+C$17*((K1244+K1243)/2))),0)+U1243</f>
        <v>-577175.34498456761</v>
      </c>
      <c r="V1244" s="58">
        <f t="shared" si="117"/>
        <v>-0.16032648471793545</v>
      </c>
      <c r="W1244" s="52">
        <f t="shared" si="114"/>
        <v>-289601.93370766047</v>
      </c>
      <c r="X1244" s="53">
        <f t="shared" si="118"/>
        <v>-8.0444981585461248E-2</v>
      </c>
      <c r="Y1244" s="50">
        <f t="shared" si="119"/>
        <v>20.521150777421067</v>
      </c>
    </row>
    <row r="1245" spans="7:25" x14ac:dyDescent="0.3">
      <c r="G1245" s="39" t="s">
        <v>13</v>
      </c>
      <c r="H1245" s="26">
        <v>220</v>
      </c>
      <c r="I1245" s="26">
        <v>1243</v>
      </c>
      <c r="J1245" s="27">
        <v>90</v>
      </c>
      <c r="K1245" s="28">
        <f t="shared" si="115"/>
        <v>25</v>
      </c>
      <c r="L1245" s="28">
        <f>K1245-K1244</f>
        <v>-0.1666666666666643</v>
      </c>
      <c r="M1245" s="74">
        <f>$C$5*L1245</f>
        <v>-48.141666666665984</v>
      </c>
      <c r="N1245" s="74">
        <f>(0.5*$C$9*$C$8*$C$7*K1245^2)*-1</f>
        <v>-182.17339826906246</v>
      </c>
      <c r="O1245" s="74">
        <f>M1245-N1245-C$17</f>
        <v>190.70410160239646</v>
      </c>
      <c r="P1245" s="78">
        <f>O1245*K1245</f>
        <v>4767.6025400599119</v>
      </c>
      <c r="Q1245" s="81" t="str">
        <f>IF(L1245&lt;0,"Braking","Not Braking")</f>
        <v>Braking</v>
      </c>
      <c r="R1245" s="46">
        <f>(IF(L1245&gt;0,(O1245*((K1245+K1244)/2)),0)+R1244)</f>
        <v>1411236.3231905231</v>
      </c>
      <c r="S1245" s="47">
        <f t="shared" si="116"/>
        <v>0.39201008977514529</v>
      </c>
      <c r="T1245" s="56">
        <f>IF(L1245&lt;0,((O1245*((K1245+K1244)/2))+((N1245*((K1245+K1244)/2))+C$17*((K1245+K1244)/2))),0)</f>
        <v>-1207.5534722222055</v>
      </c>
      <c r="U1245" s="57">
        <f>IF(L1245&lt;0,((O1245*((K1245+K1244)/2))+((N1245*((K1245+K1244)/2))+C$17*((K1245+K1244)/2))),0)+U1244</f>
        <v>-578382.89845678979</v>
      </c>
      <c r="V1245" s="58">
        <f t="shared" si="117"/>
        <v>-0.16066191623799717</v>
      </c>
      <c r="W1245" s="52">
        <f t="shared" si="114"/>
        <v>-290207.83245862031</v>
      </c>
      <c r="X1245" s="53">
        <f t="shared" si="118"/>
        <v>-8.0613286794061198E-2</v>
      </c>
      <c r="Y1245" s="50">
        <f t="shared" si="119"/>
        <v>20.564084674529809</v>
      </c>
    </row>
    <row r="1246" spans="7:25" x14ac:dyDescent="0.3">
      <c r="G1246" s="39" t="s">
        <v>13</v>
      </c>
      <c r="H1246" s="26">
        <v>221</v>
      </c>
      <c r="I1246" s="26">
        <v>1244</v>
      </c>
      <c r="J1246" s="27">
        <v>89.3</v>
      </c>
      <c r="K1246" s="28">
        <f t="shared" si="115"/>
        <v>24.805555555555554</v>
      </c>
      <c r="L1246" s="28">
        <f>K1246-K1245</f>
        <v>-0.19444444444444642</v>
      </c>
      <c r="M1246" s="74">
        <f>$C$5*L1246</f>
        <v>-56.16527777777835</v>
      </c>
      <c r="N1246" s="74">
        <f>(0.5*$C$9*$C$8*$C$7*K1246^2)*-1</f>
        <v>-179.35061021761183</v>
      </c>
      <c r="O1246" s="74">
        <f>M1246-N1246-C$17</f>
        <v>179.85770243983347</v>
      </c>
      <c r="P1246" s="78">
        <f>O1246*K1246</f>
        <v>4461.4702299658693</v>
      </c>
      <c r="Q1246" s="81" t="str">
        <f>IF(L1246&lt;0,"Braking","Not Braking")</f>
        <v>Braking</v>
      </c>
      <c r="R1246" s="46">
        <f>(IF(L1246&gt;0,(O1246*((K1246+K1245)/2)),0)+R1245)</f>
        <v>1411236.3231905231</v>
      </c>
      <c r="S1246" s="47">
        <f t="shared" si="116"/>
        <v>0.39201008977514529</v>
      </c>
      <c r="T1246" s="56">
        <f>IF(L1246&lt;0,((O1246*((K1246+K1245)/2))+((N1246*((K1246+K1245)/2))+C$17*((K1246+K1245)/2))),0)</f>
        <v>-1398.6714313271759</v>
      </c>
      <c r="U1246" s="57">
        <f>IF(L1246&lt;0,((O1246*((K1246+K1245)/2))+((N1246*((K1246+K1245)/2))+C$17*((K1246+K1245)/2))),0)+U1245</f>
        <v>-579781.56988811691</v>
      </c>
      <c r="V1246" s="58">
        <f t="shared" si="117"/>
        <v>-0.16105043608003247</v>
      </c>
      <c r="W1246" s="52">
        <f t="shared" si="114"/>
        <v>-290909.6260377359</v>
      </c>
      <c r="X1246" s="53">
        <f t="shared" si="118"/>
        <v>-8.0808229454926633E-2</v>
      </c>
      <c r="Y1246" s="50">
        <f t="shared" si="119"/>
        <v>20.6138136651732</v>
      </c>
    </row>
    <row r="1247" spans="7:25" x14ac:dyDescent="0.3">
      <c r="G1247" s="39" t="s">
        <v>13</v>
      </c>
      <c r="H1247" s="26">
        <v>222</v>
      </c>
      <c r="I1247" s="26">
        <v>1245</v>
      </c>
      <c r="J1247" s="27">
        <v>88.7</v>
      </c>
      <c r="K1247" s="28">
        <f t="shared" si="115"/>
        <v>24.638888888888889</v>
      </c>
      <c r="L1247" s="28">
        <f>K1247-K1246</f>
        <v>-0.1666666666666643</v>
      </c>
      <c r="M1247" s="74">
        <f>$C$5*L1247</f>
        <v>-48.141666666665984</v>
      </c>
      <c r="N1247" s="74">
        <f>(0.5*$C$9*$C$8*$C$7*K1247^2)*-1</f>
        <v>-176.94862022561978</v>
      </c>
      <c r="O1247" s="74">
        <f>M1247-N1247-C$17</f>
        <v>185.47932355895381</v>
      </c>
      <c r="P1247" s="78">
        <f>O1247*K1247</f>
        <v>4570.0044443553343</v>
      </c>
      <c r="Q1247" s="81" t="str">
        <f>IF(L1247&lt;0,"Braking","Not Braking")</f>
        <v>Braking</v>
      </c>
      <c r="R1247" s="46">
        <f>(IF(L1247&gt;0,(O1247*((K1247+K1246)/2)),0)+R1246)</f>
        <v>1411236.3231905231</v>
      </c>
      <c r="S1247" s="47">
        <f t="shared" si="116"/>
        <v>0.39201008977514529</v>
      </c>
      <c r="T1247" s="56">
        <f>IF(L1247&lt;0,((O1247*((K1247+K1246)/2))+((N1247*((K1247+K1246)/2))+C$17*((K1247+K1246)/2))),0)</f>
        <v>-1190.1689814814645</v>
      </c>
      <c r="U1247" s="57">
        <f>IF(L1247&lt;0,((O1247*((K1247+K1246)/2))+((N1247*((K1247+K1246)/2))+C$17*((K1247+K1246)/2))),0)+U1246</f>
        <v>-580971.73886959837</v>
      </c>
      <c r="V1247" s="58">
        <f t="shared" si="117"/>
        <v>-0.16138103857488845</v>
      </c>
      <c r="W1247" s="52">
        <f t="shared" si="114"/>
        <v>-291506.80199383141</v>
      </c>
      <c r="X1247" s="53">
        <f t="shared" si="118"/>
        <v>-8.0974111664953163E-2</v>
      </c>
      <c r="Y1247" s="50">
        <f t="shared" si="119"/>
        <v>20.656129466310279</v>
      </c>
    </row>
    <row r="1248" spans="7:25" x14ac:dyDescent="0.3">
      <c r="G1248" s="39" t="s">
        <v>13</v>
      </c>
      <c r="H1248" s="26">
        <v>223</v>
      </c>
      <c r="I1248" s="26">
        <v>1246</v>
      </c>
      <c r="J1248" s="27">
        <v>88.1</v>
      </c>
      <c r="K1248" s="28">
        <f t="shared" si="115"/>
        <v>24.472222222222221</v>
      </c>
      <c r="L1248" s="28">
        <f>K1248-K1247</f>
        <v>-0.16666666666666785</v>
      </c>
      <c r="M1248" s="74">
        <f>$C$5*L1248</f>
        <v>-48.141666666667014</v>
      </c>
      <c r="N1248" s="74">
        <f>(0.5*$C$9*$C$8*$C$7*K1248^2)*-1</f>
        <v>-174.56282342458493</v>
      </c>
      <c r="O1248" s="74">
        <f>M1248-N1248-C$17</f>
        <v>183.09352675791791</v>
      </c>
      <c r="P1248" s="78">
        <f>O1248*K1248</f>
        <v>4480.7054742701575</v>
      </c>
      <c r="Q1248" s="81" t="str">
        <f>IF(L1248&lt;0,"Braking","Not Braking")</f>
        <v>Braking</v>
      </c>
      <c r="R1248" s="46">
        <f>(IF(L1248&gt;0,(O1248*((K1248+K1247)/2)),0)+R1247)</f>
        <v>1411236.3231905231</v>
      </c>
      <c r="S1248" s="47">
        <f t="shared" si="116"/>
        <v>0.39201008977514529</v>
      </c>
      <c r="T1248" s="56">
        <f>IF(L1248&lt;0,((O1248*((K1248+K1247)/2))+((N1248*((K1248+K1247)/2))+C$17*((K1248+K1247)/2))),0)</f>
        <v>-1182.1453703703792</v>
      </c>
      <c r="U1248" s="57">
        <f>IF(L1248&lt;0,((O1248*((K1248+K1247)/2))+((N1248*((K1248+K1247)/2))+C$17*((K1248+K1247)/2))),0)+U1247</f>
        <v>-582153.88423996873</v>
      </c>
      <c r="V1248" s="58">
        <f t="shared" si="117"/>
        <v>-0.16170941228888019</v>
      </c>
      <c r="W1248" s="52">
        <f t="shared" si="114"/>
        <v>-292099.95204460493</v>
      </c>
      <c r="X1248" s="53">
        <f t="shared" si="118"/>
        <v>-8.1138875567945815E-2</v>
      </c>
      <c r="Y1248" s="50">
        <f t="shared" si="119"/>
        <v>20.698159992383513</v>
      </c>
    </row>
    <row r="1249" spans="7:25" x14ac:dyDescent="0.3">
      <c r="G1249" s="39" t="s">
        <v>13</v>
      </c>
      <c r="H1249" s="26">
        <v>224</v>
      </c>
      <c r="I1249" s="26">
        <v>1247</v>
      </c>
      <c r="J1249" s="27">
        <v>87.4</v>
      </c>
      <c r="K1249" s="28">
        <f t="shared" si="115"/>
        <v>24.277777777777779</v>
      </c>
      <c r="L1249" s="28">
        <f>K1249-K1248</f>
        <v>-0.19444444444444287</v>
      </c>
      <c r="M1249" s="74">
        <f>$C$5*L1249</f>
        <v>-56.165277777777327</v>
      </c>
      <c r="N1249" s="74">
        <f>(0.5*$C$9*$C$8*$C$7*K1249^2)*-1</f>
        <v>-171.79986021750415</v>
      </c>
      <c r="O1249" s="74">
        <f>M1249-N1249-C$17</f>
        <v>172.30695243972681</v>
      </c>
      <c r="P1249" s="78">
        <f>O1249*K1249</f>
        <v>4183.2299008978125</v>
      </c>
      <c r="Q1249" s="81" t="str">
        <f>IF(L1249&lt;0,"Braking","Not Braking")</f>
        <v>Braking</v>
      </c>
      <c r="R1249" s="46">
        <f>(IF(L1249&gt;0,(O1249*((K1249+K1248)/2)),0)+R1248)</f>
        <v>1411236.3231905231</v>
      </c>
      <c r="S1249" s="47">
        <f t="shared" si="116"/>
        <v>0.39201008977514529</v>
      </c>
      <c r="T1249" s="56">
        <f>IF(L1249&lt;0,((O1249*((K1249+K1248)/2))+((N1249*((K1249+K1248)/2))+C$17*((K1249+K1248)/2))),0)</f>
        <v>-1369.028645833323</v>
      </c>
      <c r="U1249" s="57">
        <f>IF(L1249&lt;0,((O1249*((K1249+K1248)/2))+((N1249*((K1249+K1248)/2))+C$17*((K1249+K1248)/2))),0)+U1248</f>
        <v>-583522.9128858021</v>
      </c>
      <c r="V1249" s="58">
        <f t="shared" si="117"/>
        <v>-0.16208969802383391</v>
      </c>
      <c r="W1249" s="52">
        <f t="shared" si="114"/>
        <v>-292786.87214016984</v>
      </c>
      <c r="X1249" s="53">
        <f t="shared" si="118"/>
        <v>-8.1329686705602727E-2</v>
      </c>
      <c r="Y1249" s="50">
        <f t="shared" si="119"/>
        <v>20.746835050152143</v>
      </c>
    </row>
    <row r="1250" spans="7:25" x14ac:dyDescent="0.3">
      <c r="G1250" s="39" t="s">
        <v>13</v>
      </c>
      <c r="H1250" s="26">
        <v>225</v>
      </c>
      <c r="I1250" s="26">
        <v>1248</v>
      </c>
      <c r="J1250" s="27">
        <v>86.7</v>
      </c>
      <c r="K1250" s="28">
        <f t="shared" si="115"/>
        <v>24.083333333333332</v>
      </c>
      <c r="L1250" s="28">
        <f>K1250-K1249</f>
        <v>-0.19444444444444642</v>
      </c>
      <c r="M1250" s="74">
        <f>$C$5*L1250</f>
        <v>-56.16527777777835</v>
      </c>
      <c r="N1250" s="74">
        <f>(0.5*$C$9*$C$8*$C$7*K1250^2)*-1</f>
        <v>-169.05893774255961</v>
      </c>
      <c r="O1250" s="74">
        <f>M1250-N1250-C$17</f>
        <v>169.56602996478125</v>
      </c>
      <c r="P1250" s="78">
        <f>O1250*K1250</f>
        <v>4083.7152216518148</v>
      </c>
      <c r="Q1250" s="81" t="str">
        <f>IF(L1250&lt;0,"Braking","Not Braking")</f>
        <v>Braking</v>
      </c>
      <c r="R1250" s="46">
        <f>(IF(L1250&gt;0,(O1250*((K1250+K1249)/2)),0)+R1249)</f>
        <v>1411236.3231905231</v>
      </c>
      <c r="S1250" s="47">
        <f t="shared" si="116"/>
        <v>0.39201008977514529</v>
      </c>
      <c r="T1250" s="56">
        <f>IF(L1250&lt;0,((O1250*((K1250+K1249)/2))+((N1250*((K1250+K1249)/2))+C$17*((K1250+K1249)/2))),0)</f>
        <v>-1358.1076195987798</v>
      </c>
      <c r="U1250" s="57">
        <f>IF(L1250&lt;0,((O1250*((K1250+K1249)/2))+((N1250*((K1250+K1249)/2))+C$17*((K1250+K1249)/2))),0)+U1249</f>
        <v>-584881.02050540084</v>
      </c>
      <c r="V1250" s="58">
        <f t="shared" si="117"/>
        <v>-0.16246695014038912</v>
      </c>
      <c r="W1250" s="52">
        <f t="shared" si="114"/>
        <v>-293468.31253126875</v>
      </c>
      <c r="X1250" s="53">
        <f t="shared" si="118"/>
        <v>-8.1518975703130214E-2</v>
      </c>
      <c r="Y1250" s="50">
        <f t="shared" si="119"/>
        <v>20.795121816861659</v>
      </c>
    </row>
    <row r="1251" spans="7:25" x14ac:dyDescent="0.3">
      <c r="G1251" s="39" t="s">
        <v>13</v>
      </c>
      <c r="H1251" s="26">
        <v>226</v>
      </c>
      <c r="I1251" s="26">
        <v>1249</v>
      </c>
      <c r="J1251" s="27">
        <v>86</v>
      </c>
      <c r="K1251" s="28">
        <f t="shared" si="115"/>
        <v>23.888888888888889</v>
      </c>
      <c r="L1251" s="28">
        <f>K1251-K1250</f>
        <v>-0.19444444444444287</v>
      </c>
      <c r="M1251" s="74">
        <f>$C$5*L1251</f>
        <v>-56.165277777777327</v>
      </c>
      <c r="N1251" s="74">
        <f>(0.5*$C$9*$C$8*$C$7*K1251^2)*-1</f>
        <v>-166.34005599975137</v>
      </c>
      <c r="O1251" s="74">
        <f>M1251-N1251-C$17</f>
        <v>166.84714822197404</v>
      </c>
      <c r="P1251" s="78">
        <f>O1251*K1251</f>
        <v>3985.7929853027131</v>
      </c>
      <c r="Q1251" s="81" t="str">
        <f>IF(L1251&lt;0,"Braking","Not Braking")</f>
        <v>Braking</v>
      </c>
      <c r="R1251" s="46">
        <f>(IF(L1251&gt;0,(O1251*((K1251+K1250)/2)),0)+R1250)</f>
        <v>1411236.3231905231</v>
      </c>
      <c r="S1251" s="47">
        <f t="shared" si="116"/>
        <v>0.39201008977514529</v>
      </c>
      <c r="T1251" s="56">
        <f>IF(L1251&lt;0,((O1251*((K1251+K1250)/2))+((N1251*((K1251+K1250)/2))+C$17*((K1251+K1250)/2))),0)</f>
        <v>-1347.1865933641875</v>
      </c>
      <c r="U1251" s="57">
        <f>IF(L1251&lt;0,((O1251*((K1251+K1250)/2))+((N1251*((K1251+K1250)/2))+C$17*((K1251+K1250)/2))),0)+U1250</f>
        <v>-586228.20709876507</v>
      </c>
      <c r="V1251" s="58">
        <f t="shared" si="117"/>
        <v>-0.16284116863854586</v>
      </c>
      <c r="W1251" s="52">
        <f t="shared" si="114"/>
        <v>-294144.27321790159</v>
      </c>
      <c r="X1251" s="53">
        <f t="shared" si="118"/>
        <v>-8.170674256052822E-2</v>
      </c>
      <c r="Y1251" s="50">
        <f t="shared" si="119"/>
        <v>20.843020292512048</v>
      </c>
    </row>
    <row r="1252" spans="7:25" x14ac:dyDescent="0.3">
      <c r="G1252" s="39" t="s">
        <v>13</v>
      </c>
      <c r="H1252" s="26">
        <v>227</v>
      </c>
      <c r="I1252" s="26">
        <v>1250</v>
      </c>
      <c r="J1252" s="27">
        <v>85.3</v>
      </c>
      <c r="K1252" s="28">
        <f t="shared" si="115"/>
        <v>23.694444444444443</v>
      </c>
      <c r="L1252" s="28">
        <f>K1252-K1251</f>
        <v>-0.19444444444444642</v>
      </c>
      <c r="M1252" s="74">
        <f>$C$5*L1252</f>
        <v>-56.16527777777835</v>
      </c>
      <c r="N1252" s="74">
        <f>(0.5*$C$9*$C$8*$C$7*K1252^2)*-1</f>
        <v>-163.64321498907933</v>
      </c>
      <c r="O1252" s="74">
        <f>M1252-N1252-C$17</f>
        <v>164.15030721130097</v>
      </c>
      <c r="P1252" s="78">
        <f>O1252*K1252</f>
        <v>3889.4503347566588</v>
      </c>
      <c r="Q1252" s="81" t="str">
        <f>IF(L1252&lt;0,"Braking","Not Braking")</f>
        <v>Braking</v>
      </c>
      <c r="R1252" s="46">
        <f>(IF(L1252&gt;0,(O1252*((K1252+K1251)/2)),0)+R1251)</f>
        <v>1411236.3231905231</v>
      </c>
      <c r="S1252" s="47">
        <f t="shared" si="116"/>
        <v>0.39201008977514529</v>
      </c>
      <c r="T1252" s="56">
        <f>IF(L1252&lt;0,((O1252*((K1252+K1251)/2))+((N1252*((K1252+K1251)/2))+C$17*((K1252+K1251)/2))),0)</f>
        <v>-1336.2655671296434</v>
      </c>
      <c r="U1252" s="57">
        <f>IF(L1252&lt;0,((O1252*((K1252+K1251)/2))+((N1252*((K1252+K1251)/2))+C$17*((K1252+K1251)/2))),0)+U1251</f>
        <v>-587564.47266589466</v>
      </c>
      <c r="V1252" s="58">
        <f t="shared" si="117"/>
        <v>-0.16321235351830407</v>
      </c>
      <c r="W1252" s="52">
        <f t="shared" si="114"/>
        <v>-294814.75420006836</v>
      </c>
      <c r="X1252" s="53">
        <f t="shared" si="118"/>
        <v>-8.1892987277796772E-2</v>
      </c>
      <c r="Y1252" s="50">
        <f t="shared" si="119"/>
        <v>20.890530477103312</v>
      </c>
    </row>
    <row r="1253" spans="7:25" x14ac:dyDescent="0.3">
      <c r="G1253" s="39" t="s">
        <v>13</v>
      </c>
      <c r="H1253" s="26">
        <v>228</v>
      </c>
      <c r="I1253" s="26">
        <v>1251</v>
      </c>
      <c r="J1253" s="27">
        <v>84.7</v>
      </c>
      <c r="K1253" s="28">
        <f t="shared" si="115"/>
        <v>23.527777777777779</v>
      </c>
      <c r="L1253" s="28">
        <f>K1253-K1252</f>
        <v>-0.1666666666666643</v>
      </c>
      <c r="M1253" s="74">
        <f>$C$5*L1253</f>
        <v>-48.141666666665984</v>
      </c>
      <c r="N1253" s="74">
        <f>(0.5*$C$9*$C$8*$C$7*K1253^2)*-1</f>
        <v>-161.34917960346894</v>
      </c>
      <c r="O1253" s="74">
        <f>M1253-N1253-C$17</f>
        <v>169.87988293680297</v>
      </c>
      <c r="P1253" s="78">
        <f>O1253*K1253</f>
        <v>3996.8961346520032</v>
      </c>
      <c r="Q1253" s="81" t="str">
        <f>IF(L1253&lt;0,"Braking","Not Braking")</f>
        <v>Braking</v>
      </c>
      <c r="R1253" s="46">
        <f>(IF(L1253&gt;0,(O1253*((K1253+K1252)/2)),0)+R1252)</f>
        <v>1411236.3231905231</v>
      </c>
      <c r="S1253" s="47">
        <f t="shared" si="116"/>
        <v>0.39201008977514529</v>
      </c>
      <c r="T1253" s="56">
        <f>IF(L1253&lt;0,((O1253*((K1253+K1252)/2))+((N1253*((K1253+K1252)/2))+C$17*((K1253+K1252)/2))),0)</f>
        <v>-1136.678240740724</v>
      </c>
      <c r="U1253" s="57">
        <f>IF(L1253&lt;0,((O1253*((K1253+K1252)/2))+((N1253*((K1253+K1252)/2))+C$17*((K1253+K1252)/2))),0)+U1252</f>
        <v>-588701.15090663533</v>
      </c>
      <c r="V1253" s="58">
        <f t="shared" si="117"/>
        <v>-0.16352809747406538</v>
      </c>
      <c r="W1253" s="52">
        <f t="shared" si="114"/>
        <v>-295385.09078735061</v>
      </c>
      <c r="X1253" s="53">
        <f t="shared" si="118"/>
        <v>-8.2051414107597392E-2</v>
      </c>
      <c r="Y1253" s="50">
        <f t="shared" si="119"/>
        <v>20.930944444481415</v>
      </c>
    </row>
    <row r="1254" spans="7:25" x14ac:dyDescent="0.3">
      <c r="G1254" s="39" t="s">
        <v>13</v>
      </c>
      <c r="H1254" s="26">
        <v>229</v>
      </c>
      <c r="I1254" s="26">
        <v>1252</v>
      </c>
      <c r="J1254" s="27">
        <v>84.1</v>
      </c>
      <c r="K1254" s="28">
        <f t="shared" si="115"/>
        <v>23.361111111111111</v>
      </c>
      <c r="L1254" s="28">
        <f>K1254-K1253</f>
        <v>-0.16666666666666785</v>
      </c>
      <c r="M1254" s="74">
        <f>$C$5*L1254</f>
        <v>-48.141666666667014</v>
      </c>
      <c r="N1254" s="74">
        <f>(0.5*$C$9*$C$8*$C$7*K1254^2)*-1</f>
        <v>-159.07133740881577</v>
      </c>
      <c r="O1254" s="74">
        <f>M1254-N1254-C$17</f>
        <v>167.60204074214874</v>
      </c>
      <c r="P1254" s="78">
        <f>O1254*K1254</f>
        <v>3915.3698962263079</v>
      </c>
      <c r="Q1254" s="81" t="str">
        <f>IF(L1254&lt;0,"Braking","Not Braking")</f>
        <v>Braking</v>
      </c>
      <c r="R1254" s="46">
        <f>(IF(L1254&gt;0,(O1254*((K1254+K1253)/2)),0)+R1253)</f>
        <v>1411236.3231905231</v>
      </c>
      <c r="S1254" s="47">
        <f t="shared" si="116"/>
        <v>0.39201008977514529</v>
      </c>
      <c r="T1254" s="56">
        <f>IF(L1254&lt;0,((O1254*((K1254+K1253)/2))+((N1254*((K1254+K1253)/2))+C$17*((K1254+K1253)/2))),0)</f>
        <v>-1128.6546296296378</v>
      </c>
      <c r="U1254" s="57">
        <f>IF(L1254&lt;0,((O1254*((K1254+K1253)/2))+((N1254*((K1254+K1253)/2))+C$17*((K1254+K1253)/2))),0)+U1253</f>
        <v>-589829.80553626502</v>
      </c>
      <c r="V1254" s="58">
        <f t="shared" si="117"/>
        <v>-0.16384161264896249</v>
      </c>
      <c r="W1254" s="52">
        <f t="shared" si="114"/>
        <v>-295951.40146931086</v>
      </c>
      <c r="X1254" s="53">
        <f t="shared" si="118"/>
        <v>-8.2208722630364134E-2</v>
      </c>
      <c r="Y1254" s="50">
        <f t="shared" si="119"/>
        <v>20.971073136795685</v>
      </c>
    </row>
    <row r="1255" spans="7:25" x14ac:dyDescent="0.3">
      <c r="G1255" s="39" t="s">
        <v>13</v>
      </c>
      <c r="H1255" s="26">
        <v>230</v>
      </c>
      <c r="I1255" s="26">
        <v>1253</v>
      </c>
      <c r="J1255" s="27">
        <v>83.5</v>
      </c>
      <c r="K1255" s="28">
        <f t="shared" si="115"/>
        <v>23.194444444444443</v>
      </c>
      <c r="L1255" s="28">
        <f>K1255-K1254</f>
        <v>-0.16666666666666785</v>
      </c>
      <c r="M1255" s="74">
        <f>$C$5*L1255</f>
        <v>-48.141666666667014</v>
      </c>
      <c r="N1255" s="74">
        <f>(0.5*$C$9*$C$8*$C$7*K1255^2)*-1</f>
        <v>-156.80968840511983</v>
      </c>
      <c r="O1255" s="74">
        <f>M1255-N1255-C$17</f>
        <v>165.34039173845281</v>
      </c>
      <c r="P1255" s="78">
        <f>O1255*K1255</f>
        <v>3834.9785306002245</v>
      </c>
      <c r="Q1255" s="81" t="str">
        <f>IF(L1255&lt;0,"Braking","Not Braking")</f>
        <v>Braking</v>
      </c>
      <c r="R1255" s="46">
        <f>(IF(L1255&gt;0,(O1255*((K1255+K1254)/2)),0)+R1254)</f>
        <v>1411236.3231905231</v>
      </c>
      <c r="S1255" s="47">
        <f t="shared" si="116"/>
        <v>0.39201008977514529</v>
      </c>
      <c r="T1255" s="56">
        <f>IF(L1255&lt;0,((O1255*((K1255+K1254)/2))+((N1255*((K1255+K1254)/2))+C$17*((K1255+K1254)/2))),0)</f>
        <v>-1120.6310185185266</v>
      </c>
      <c r="U1255" s="57">
        <f>IF(L1255&lt;0,((O1255*((K1255+K1254)/2))+((N1255*((K1255+K1254)/2))+C$17*((K1255+K1254)/2))),0)+U1254</f>
        <v>-590950.43655478349</v>
      </c>
      <c r="V1255" s="58">
        <f t="shared" si="117"/>
        <v>-0.1641528990429954</v>
      </c>
      <c r="W1255" s="52">
        <f t="shared" si="114"/>
        <v>-296513.68624594912</v>
      </c>
      <c r="X1255" s="53">
        <f t="shared" si="118"/>
        <v>-8.2364912846096983E-2</v>
      </c>
      <c r="Y1255" s="50">
        <f t="shared" si="119"/>
        <v>21.010916554046098</v>
      </c>
    </row>
    <row r="1256" spans="7:25" x14ac:dyDescent="0.3">
      <c r="G1256" s="39" t="s">
        <v>13</v>
      </c>
      <c r="H1256" s="26">
        <v>231</v>
      </c>
      <c r="I1256" s="26">
        <v>1254</v>
      </c>
      <c r="J1256" s="27">
        <v>82.9</v>
      </c>
      <c r="K1256" s="28">
        <f t="shared" si="115"/>
        <v>23.027777777777779</v>
      </c>
      <c r="L1256" s="28">
        <f>K1256-K1255</f>
        <v>-0.1666666666666643</v>
      </c>
      <c r="M1256" s="74">
        <f>$C$5*L1256</f>
        <v>-48.141666666665984</v>
      </c>
      <c r="N1256" s="74">
        <f>(0.5*$C$9*$C$8*$C$7*K1256^2)*-1</f>
        <v>-154.56423259238119</v>
      </c>
      <c r="O1256" s="74">
        <f>M1256-N1256-C$17</f>
        <v>163.09493592571522</v>
      </c>
      <c r="P1256" s="78">
        <f>O1256*K1256</f>
        <v>3755.7139411782755</v>
      </c>
      <c r="Q1256" s="81" t="str">
        <f>IF(L1256&lt;0,"Braking","Not Braking")</f>
        <v>Braking</v>
      </c>
      <c r="R1256" s="46">
        <f>(IF(L1256&gt;0,(O1256*((K1256+K1255)/2)),0)+R1255)</f>
        <v>1411236.3231905231</v>
      </c>
      <c r="S1256" s="47">
        <f t="shared" si="116"/>
        <v>0.39201008977514529</v>
      </c>
      <c r="T1256" s="56">
        <f>IF(L1256&lt;0,((O1256*((K1256+K1255)/2))+((N1256*((K1256+K1255)/2))+C$17*((K1256+K1255)/2))),0)</f>
        <v>-1112.6074074073913</v>
      </c>
      <c r="U1256" s="57">
        <f>IF(L1256&lt;0,((O1256*((K1256+K1255)/2))+((N1256*((K1256+K1255)/2))+C$17*((K1256+K1255)/2))),0)+U1255</f>
        <v>-592063.04396219086</v>
      </c>
      <c r="V1256" s="58">
        <f t="shared" si="117"/>
        <v>-0.16446195665616412</v>
      </c>
      <c r="W1256" s="52">
        <f t="shared" si="114"/>
        <v>-297071.94511726539</v>
      </c>
      <c r="X1256" s="53">
        <f t="shared" si="118"/>
        <v>-8.2519984754795939E-2</v>
      </c>
      <c r="Y1256" s="50">
        <f t="shared" si="119"/>
        <v>21.050474696232673</v>
      </c>
    </row>
    <row r="1257" spans="7:25" x14ac:dyDescent="0.3">
      <c r="G1257" s="39" t="s">
        <v>13</v>
      </c>
      <c r="H1257" s="26">
        <v>232</v>
      </c>
      <c r="I1257" s="26">
        <v>1255</v>
      </c>
      <c r="J1257" s="27">
        <v>82.3</v>
      </c>
      <c r="K1257" s="28">
        <f t="shared" si="115"/>
        <v>22.861111111111111</v>
      </c>
      <c r="L1257" s="28">
        <f>K1257-K1256</f>
        <v>-0.16666666666666785</v>
      </c>
      <c r="M1257" s="74">
        <f>$C$5*L1257</f>
        <v>-48.141666666667014</v>
      </c>
      <c r="N1257" s="74">
        <f>(0.5*$C$9*$C$8*$C$7*K1257^2)*-1</f>
        <v>-152.33496997059979</v>
      </c>
      <c r="O1257" s="74">
        <f>M1257-N1257-C$17</f>
        <v>160.86567330393277</v>
      </c>
      <c r="P1257" s="78">
        <f>O1257*K1257</f>
        <v>3677.5680313649073</v>
      </c>
      <c r="Q1257" s="81" t="str">
        <f>IF(L1257&lt;0,"Braking","Not Braking")</f>
        <v>Braking</v>
      </c>
      <c r="R1257" s="46">
        <f>(IF(L1257&gt;0,(O1257*((K1257+K1256)/2)),0)+R1256)</f>
        <v>1411236.3231905231</v>
      </c>
      <c r="S1257" s="47">
        <f t="shared" si="116"/>
        <v>0.39201008977514529</v>
      </c>
      <c r="T1257" s="56">
        <f>IF(L1257&lt;0,((O1257*((K1257+K1256)/2))+((N1257*((K1257+K1256)/2))+C$17*((K1257+K1256)/2))),0)</f>
        <v>-1104.5837962963046</v>
      </c>
      <c r="U1257" s="57">
        <f>IF(L1257&lt;0,((O1257*((K1257+K1256)/2))+((N1257*((K1257+K1256)/2))+C$17*((K1257+K1256)/2))),0)+U1256</f>
        <v>-593167.62775848713</v>
      </c>
      <c r="V1257" s="58">
        <f t="shared" si="117"/>
        <v>-0.16476878548846866</v>
      </c>
      <c r="W1257" s="52">
        <f t="shared" si="114"/>
        <v>-297626.17808325967</v>
      </c>
      <c r="X1257" s="53">
        <f t="shared" si="118"/>
        <v>-8.2673938356461016E-2</v>
      </c>
      <c r="Y1257" s="50">
        <f t="shared" si="119"/>
        <v>21.089747563355399</v>
      </c>
    </row>
    <row r="1258" spans="7:25" x14ac:dyDescent="0.3">
      <c r="G1258" s="39" t="s">
        <v>13</v>
      </c>
      <c r="H1258" s="26">
        <v>233</v>
      </c>
      <c r="I1258" s="26">
        <v>1256</v>
      </c>
      <c r="J1258" s="27">
        <v>81.7</v>
      </c>
      <c r="K1258" s="28">
        <f t="shared" si="115"/>
        <v>22.694444444444446</v>
      </c>
      <c r="L1258" s="28">
        <f>K1258-K1257</f>
        <v>-0.1666666666666643</v>
      </c>
      <c r="M1258" s="74">
        <f>$C$5*L1258</f>
        <v>-48.141666666665984</v>
      </c>
      <c r="N1258" s="74">
        <f>(0.5*$C$9*$C$8*$C$7*K1258^2)*-1</f>
        <v>-150.12190053977562</v>
      </c>
      <c r="O1258" s="74">
        <f>M1258-N1258-C$17</f>
        <v>158.65260387310965</v>
      </c>
      <c r="P1258" s="78">
        <f>O1258*K1258</f>
        <v>3600.5327045647387</v>
      </c>
      <c r="Q1258" s="81" t="str">
        <f>IF(L1258&lt;0,"Braking","Not Braking")</f>
        <v>Braking</v>
      </c>
      <c r="R1258" s="46">
        <f>(IF(L1258&gt;0,(O1258*((K1258+K1257)/2)),0)+R1257)</f>
        <v>1411236.3231905231</v>
      </c>
      <c r="S1258" s="47">
        <f t="shared" si="116"/>
        <v>0.39201008977514529</v>
      </c>
      <c r="T1258" s="56">
        <f>IF(L1258&lt;0,((O1258*((K1258+K1257)/2))+((N1258*((K1258+K1257)/2))+C$17*((K1258+K1257)/2))),0)</f>
        <v>-1096.5601851851688</v>
      </c>
      <c r="U1258" s="57">
        <f>IF(L1258&lt;0,((O1258*((K1258+K1257)/2))+((N1258*((K1258+K1257)/2))+C$17*((K1258+K1257)/2))),0)+U1257</f>
        <v>-594264.1879436723</v>
      </c>
      <c r="V1258" s="58">
        <f t="shared" si="117"/>
        <v>-0.16507338553990897</v>
      </c>
      <c r="W1258" s="52">
        <f t="shared" si="114"/>
        <v>-298176.38514393196</v>
      </c>
      <c r="X1258" s="53">
        <f t="shared" si="118"/>
        <v>-8.2826773651092214E-2</v>
      </c>
      <c r="Y1258" s="50">
        <f t="shared" si="119"/>
        <v>21.128735155414283</v>
      </c>
    </row>
    <row r="1259" spans="7:25" x14ac:dyDescent="0.3">
      <c r="G1259" s="39" t="s">
        <v>13</v>
      </c>
      <c r="H1259" s="26">
        <v>234</v>
      </c>
      <c r="I1259" s="26">
        <v>1257</v>
      </c>
      <c r="J1259" s="27">
        <v>81.099999999999994</v>
      </c>
      <c r="K1259" s="28">
        <f t="shared" si="115"/>
        <v>22.527777777777775</v>
      </c>
      <c r="L1259" s="28">
        <f>K1259-K1258</f>
        <v>-0.1666666666666714</v>
      </c>
      <c r="M1259" s="74">
        <f>$C$5*L1259</f>
        <v>-48.141666666668037</v>
      </c>
      <c r="N1259" s="74">
        <f>(0.5*$C$9*$C$8*$C$7*K1259^2)*-1</f>
        <v>-147.92502429990867</v>
      </c>
      <c r="O1259" s="74">
        <f>M1259-N1259-C$17</f>
        <v>156.45572763324063</v>
      </c>
      <c r="P1259" s="78">
        <f>O1259*K1259</f>
        <v>3524.5998641821702</v>
      </c>
      <c r="Q1259" s="81" t="str">
        <f>IF(L1259&lt;0,"Braking","Not Braking")</f>
        <v>Braking</v>
      </c>
      <c r="R1259" s="46">
        <f>(IF(L1259&gt;0,(O1259*((K1259+K1258)/2)),0)+R1258)</f>
        <v>1411236.3231905231</v>
      </c>
      <c r="S1259" s="47">
        <f t="shared" si="116"/>
        <v>0.39201008977514529</v>
      </c>
      <c r="T1259" s="56">
        <f>IF(L1259&lt;0,((O1259*((K1259+K1258)/2))+((N1259*((K1259+K1258)/2))+C$17*((K1259+K1258)/2))),0)</f>
        <v>-1088.5365740741049</v>
      </c>
      <c r="U1259" s="57">
        <f>IF(L1259&lt;0,((O1259*((K1259+K1258)/2))+((N1259*((K1259+K1258)/2))+C$17*((K1259+K1258)/2))),0)+U1258</f>
        <v>-595352.72451774636</v>
      </c>
      <c r="V1259" s="58">
        <f t="shared" si="117"/>
        <v>-0.16537575681048511</v>
      </c>
      <c r="W1259" s="52">
        <f t="shared" ref="W1259:W1322" si="120">($C$11^2*$C$12^2*$C$13^2*$C$14*T1259)+IF(W1258&lt;0,+W1258,0)</f>
        <v>-298722.56629928225</v>
      </c>
      <c r="X1259" s="53">
        <f t="shared" si="118"/>
        <v>-8.297849063868952E-2</v>
      </c>
      <c r="Y1259" s="50">
        <f t="shared" si="119"/>
        <v>21.167437472409318</v>
      </c>
    </row>
    <row r="1260" spans="7:25" x14ac:dyDescent="0.3">
      <c r="G1260" s="39" t="s">
        <v>13</v>
      </c>
      <c r="H1260" s="26">
        <v>235</v>
      </c>
      <c r="I1260" s="26">
        <v>1258</v>
      </c>
      <c r="J1260" s="27">
        <v>80.5</v>
      </c>
      <c r="K1260" s="28">
        <f t="shared" si="115"/>
        <v>22.361111111111111</v>
      </c>
      <c r="L1260" s="28">
        <f>K1260-K1259</f>
        <v>-0.1666666666666643</v>
      </c>
      <c r="M1260" s="74">
        <f>$C$5*L1260</f>
        <v>-48.141666666665984</v>
      </c>
      <c r="N1260" s="74">
        <f>(0.5*$C$9*$C$8*$C$7*K1260^2)*-1</f>
        <v>-145.74434125099901</v>
      </c>
      <c r="O1260" s="74">
        <f>M1260-N1260-C$17</f>
        <v>154.27504458433305</v>
      </c>
      <c r="P1260" s="78">
        <f>O1260*K1260</f>
        <v>3449.7614136218917</v>
      </c>
      <c r="Q1260" s="81" t="str">
        <f>IF(L1260&lt;0,"Braking","Not Braking")</f>
        <v>Braking</v>
      </c>
      <c r="R1260" s="46">
        <f>(IF(L1260&gt;0,(O1260*((K1260+K1259)/2)),0)+R1259)</f>
        <v>1411236.3231905231</v>
      </c>
      <c r="S1260" s="47">
        <f t="shared" si="116"/>
        <v>0.39201008977514529</v>
      </c>
      <c r="T1260" s="56">
        <f>IF(L1260&lt;0,((O1260*((K1260+K1259)/2))+((N1260*((K1260+K1259)/2))+C$17*((K1260+K1259)/2))),0)</f>
        <v>-1080.5129629629478</v>
      </c>
      <c r="U1260" s="57">
        <f>IF(L1260&lt;0,((O1260*((K1260+K1259)/2))+((N1260*((K1260+K1259)/2))+C$17*((K1260+K1259)/2))),0)+U1259</f>
        <v>-596433.23748070933</v>
      </c>
      <c r="V1260" s="58">
        <f t="shared" si="117"/>
        <v>-0.16567589930019705</v>
      </c>
      <c r="W1260" s="52">
        <f t="shared" si="120"/>
        <v>-299264.72154931055</v>
      </c>
      <c r="X1260" s="53">
        <f t="shared" si="118"/>
        <v>-8.3129089319252933E-2</v>
      </c>
      <c r="Y1260" s="50">
        <f t="shared" si="119"/>
        <v>21.205854514340512</v>
      </c>
    </row>
    <row r="1261" spans="7:25" x14ac:dyDescent="0.3">
      <c r="G1261" s="39" t="s">
        <v>13</v>
      </c>
      <c r="H1261" s="26">
        <v>236</v>
      </c>
      <c r="I1261" s="26">
        <v>1259</v>
      </c>
      <c r="J1261" s="27">
        <v>79.900000000000006</v>
      </c>
      <c r="K1261" s="28">
        <f t="shared" si="115"/>
        <v>22.194444444444446</v>
      </c>
      <c r="L1261" s="28">
        <f>K1261-K1260</f>
        <v>-0.1666666666666643</v>
      </c>
      <c r="M1261" s="74">
        <f>$C$5*L1261</f>
        <v>-48.141666666665984</v>
      </c>
      <c r="N1261" s="74">
        <f>(0.5*$C$9*$C$8*$C$7*K1261^2)*-1</f>
        <v>-143.57985139304662</v>
      </c>
      <c r="O1261" s="74">
        <f>M1261-N1261-C$17</f>
        <v>152.11055472638066</v>
      </c>
      <c r="P1261" s="78">
        <f>O1261*K1261</f>
        <v>3376.0092562882819</v>
      </c>
      <c r="Q1261" s="81" t="str">
        <f>IF(L1261&lt;0,"Braking","Not Braking")</f>
        <v>Braking</v>
      </c>
      <c r="R1261" s="46">
        <f>(IF(L1261&gt;0,(O1261*((K1261+K1260)/2)),0)+R1260)</f>
        <v>1411236.3231905231</v>
      </c>
      <c r="S1261" s="47">
        <f t="shared" si="116"/>
        <v>0.39201008977514529</v>
      </c>
      <c r="T1261" s="56">
        <f>IF(L1261&lt;0,((O1261*((K1261+K1260)/2))+((N1261*((K1261+K1260)/2))+C$17*((K1261+K1260)/2))),0)</f>
        <v>-1072.4893518518356</v>
      </c>
      <c r="U1261" s="57">
        <f>IF(L1261&lt;0,((O1261*((K1261+K1260)/2))+((N1261*((K1261+K1260)/2))+C$17*((K1261+K1260)/2))),0)+U1260</f>
        <v>-597505.72683256119</v>
      </c>
      <c r="V1261" s="58">
        <f t="shared" si="117"/>
        <v>-0.16597381300904476</v>
      </c>
      <c r="W1261" s="52">
        <f t="shared" si="120"/>
        <v>-299802.85089401685</v>
      </c>
      <c r="X1261" s="53">
        <f t="shared" si="118"/>
        <v>-8.3278569692782453E-2</v>
      </c>
      <c r="Y1261" s="50">
        <f t="shared" si="119"/>
        <v>21.243986281207853</v>
      </c>
    </row>
    <row r="1262" spans="7:25" x14ac:dyDescent="0.3">
      <c r="G1262" s="39" t="s">
        <v>13</v>
      </c>
      <c r="H1262" s="26">
        <v>237</v>
      </c>
      <c r="I1262" s="26">
        <v>1260</v>
      </c>
      <c r="J1262" s="27">
        <v>79.400000000000006</v>
      </c>
      <c r="K1262" s="28">
        <f t="shared" si="115"/>
        <v>22.055555555555557</v>
      </c>
      <c r="L1262" s="28">
        <f>K1262-K1261</f>
        <v>-0.13888888888888928</v>
      </c>
      <c r="M1262" s="74">
        <f>$C$5*L1262</f>
        <v>-40.118055555555671</v>
      </c>
      <c r="N1262" s="74">
        <f>(0.5*$C$9*$C$8*$C$7*K1262^2)*-1</f>
        <v>-141.78847964340085</v>
      </c>
      <c r="O1262" s="74">
        <f>M1262-N1262-C$17</f>
        <v>158.34279408784519</v>
      </c>
      <c r="P1262" s="78">
        <f>O1262*K1262</f>
        <v>3492.3382918263637</v>
      </c>
      <c r="Q1262" s="81" t="str">
        <f>IF(L1262&lt;0,"Braking","Not Braking")</f>
        <v>Braking</v>
      </c>
      <c r="R1262" s="46">
        <f>(IF(L1262&gt;0,(O1262*((K1262+K1261)/2)),0)+R1261)</f>
        <v>1411236.3231905231</v>
      </c>
      <c r="S1262" s="47">
        <f t="shared" si="116"/>
        <v>0.39201008977514529</v>
      </c>
      <c r="T1262" s="56">
        <f>IF(L1262&lt;0,((O1262*((K1262+K1261)/2))+((N1262*((K1262+K1261)/2))+C$17*((K1262+K1261)/2))),0)</f>
        <v>-887.61197916666924</v>
      </c>
      <c r="U1262" s="57">
        <f>IF(L1262&lt;0,((O1262*((K1262+K1261)/2))+((N1262*((K1262+K1261)/2))+C$17*((K1262+K1261)/2))),0)+U1261</f>
        <v>-598393.33881172782</v>
      </c>
      <c r="V1262" s="58">
        <f t="shared" si="117"/>
        <v>-0.16622037189214661</v>
      </c>
      <c r="W1262" s="52">
        <f t="shared" si="120"/>
        <v>-300248.21667026222</v>
      </c>
      <c r="X1262" s="53">
        <f t="shared" si="118"/>
        <v>-8.3402282408406178E-2</v>
      </c>
      <c r="Y1262" s="50">
        <f t="shared" si="119"/>
        <v>21.275544835145759</v>
      </c>
    </row>
    <row r="1263" spans="7:25" x14ac:dyDescent="0.3">
      <c r="G1263" s="39" t="s">
        <v>13</v>
      </c>
      <c r="H1263" s="26">
        <v>238</v>
      </c>
      <c r="I1263" s="26">
        <v>1261</v>
      </c>
      <c r="J1263" s="27">
        <v>79</v>
      </c>
      <c r="K1263" s="28">
        <f t="shared" si="115"/>
        <v>21.944444444444443</v>
      </c>
      <c r="L1263" s="28">
        <f>K1263-K1262</f>
        <v>-0.11111111111111427</v>
      </c>
      <c r="M1263" s="74">
        <f>$C$5*L1263</f>
        <v>-32.094444444445358</v>
      </c>
      <c r="N1263" s="74">
        <f>(0.5*$C$9*$C$8*$C$7*K1263^2)*-1</f>
        <v>-140.36347883916281</v>
      </c>
      <c r="O1263" s="74">
        <f>M1263-N1263-C$17</f>
        <v>164.94140439471747</v>
      </c>
      <c r="P1263" s="78">
        <f>O1263*K1263</f>
        <v>3619.5474853285218</v>
      </c>
      <c r="Q1263" s="81" t="str">
        <f>IF(L1263&lt;0,"Braking","Not Braking")</f>
        <v>Braking</v>
      </c>
      <c r="R1263" s="46">
        <f>(IF(L1263&gt;0,(O1263*((K1263+K1262)/2)),0)+R1262)</f>
        <v>1411236.3231905231</v>
      </c>
      <c r="S1263" s="47">
        <f t="shared" si="116"/>
        <v>0.39201008977514529</v>
      </c>
      <c r="T1263" s="56">
        <f>IF(L1263&lt;0,((O1263*((K1263+K1262)/2))+((N1263*((K1263+K1262)/2))+C$17*((K1263+K1262)/2))),0)</f>
        <v>-706.07777777779756</v>
      </c>
      <c r="U1263" s="57">
        <f>IF(L1263&lt;0,((O1263*((K1263+K1262)/2))+((N1263*((K1263+K1262)/2))+C$17*((K1263+K1262)/2))),0)+U1262</f>
        <v>-599099.41658950562</v>
      </c>
      <c r="V1263" s="58">
        <f t="shared" si="117"/>
        <v>-0.16641650460819601</v>
      </c>
      <c r="W1263" s="52">
        <f t="shared" si="120"/>
        <v>-300602.49633859756</v>
      </c>
      <c r="X1263" s="53">
        <f t="shared" si="118"/>
        <v>-8.3500693427388209E-2</v>
      </c>
      <c r="Y1263" s="50">
        <f t="shared" si="119"/>
        <v>21.30064904076416</v>
      </c>
    </row>
    <row r="1264" spans="7:25" x14ac:dyDescent="0.3">
      <c r="G1264" s="39" t="s">
        <v>13</v>
      </c>
      <c r="H1264" s="26">
        <v>239</v>
      </c>
      <c r="I1264" s="26">
        <v>1262</v>
      </c>
      <c r="J1264" s="27">
        <v>78.7</v>
      </c>
      <c r="K1264" s="28">
        <f t="shared" si="115"/>
        <v>21.861111111111111</v>
      </c>
      <c r="L1264" s="28">
        <f>K1264-K1263</f>
        <v>-8.3333333333332149E-2</v>
      </c>
      <c r="M1264" s="74">
        <f>$C$5*L1264</f>
        <v>-24.070833333332992</v>
      </c>
      <c r="N1264" s="74">
        <f>(0.5*$C$9*$C$8*$C$7*K1264^2)*-1</f>
        <v>-139.29945125001353</v>
      </c>
      <c r="O1264" s="74">
        <f>M1264-N1264-C$17</f>
        <v>171.90098791668055</v>
      </c>
      <c r="P1264" s="78">
        <f>O1264*K1264</f>
        <v>3757.9465969563221</v>
      </c>
      <c r="Q1264" s="81" t="str">
        <f>IF(L1264&lt;0,"Braking","Not Braking")</f>
        <v>Braking</v>
      </c>
      <c r="R1264" s="46">
        <f>(IF(L1264&gt;0,(O1264*((K1264+K1263)/2)),0)+R1263)</f>
        <v>1411236.3231905231</v>
      </c>
      <c r="S1264" s="47">
        <f t="shared" si="116"/>
        <v>0.39201008977514529</v>
      </c>
      <c r="T1264" s="56">
        <f>IF(L1264&lt;0,((O1264*((K1264+K1263)/2))+((N1264*((K1264+K1263)/2))+C$17*((K1264+K1263)/2))),0)</f>
        <v>-527.21811342591855</v>
      </c>
      <c r="U1264" s="57">
        <f>IF(L1264&lt;0,((O1264*((K1264+K1263)/2))+((N1264*((K1264+K1263)/2))+C$17*((K1264+K1263)/2))),0)+U1263</f>
        <v>-599626.63470293151</v>
      </c>
      <c r="V1264" s="58">
        <f t="shared" si="117"/>
        <v>-0.16656295408414765</v>
      </c>
      <c r="W1264" s="52">
        <f t="shared" si="120"/>
        <v>-300867.03186746343</v>
      </c>
      <c r="X1264" s="53">
        <f t="shared" si="118"/>
        <v>-8.3574175518739843E-2</v>
      </c>
      <c r="Y1264" s="50">
        <f t="shared" si="119"/>
        <v>21.319393989751003</v>
      </c>
    </row>
    <row r="1265" spans="7:25" x14ac:dyDescent="0.3">
      <c r="G1265" s="39" t="s">
        <v>13</v>
      </c>
      <c r="H1265" s="26">
        <v>240</v>
      </c>
      <c r="I1265" s="26">
        <v>1263</v>
      </c>
      <c r="J1265" s="27">
        <v>78.7</v>
      </c>
      <c r="K1265" s="28">
        <f t="shared" si="115"/>
        <v>21.861111111111111</v>
      </c>
      <c r="L1265" s="28">
        <f>K1265-K1264</f>
        <v>0</v>
      </c>
      <c r="M1265" s="74">
        <f>$C$5*L1265</f>
        <v>0</v>
      </c>
      <c r="N1265" s="74">
        <f>(0.5*$C$9*$C$8*$C$7*K1265^2)*-1</f>
        <v>-139.29945125001353</v>
      </c>
      <c r="O1265" s="74">
        <f>M1265-N1265-C$17</f>
        <v>195.97182125001353</v>
      </c>
      <c r="P1265" s="78">
        <f>O1265*K1265</f>
        <v>4284.1617589933512</v>
      </c>
      <c r="Q1265" s="81" t="str">
        <f>IF(L1265&lt;0,"Braking","Not Braking")</f>
        <v>Not Braking</v>
      </c>
      <c r="R1265" s="46">
        <f>(IF(L1265&gt;0,(O1265*((K1265+K1264)/2)),0)+R1264)</f>
        <v>1411236.3231905231</v>
      </c>
      <c r="S1265" s="47">
        <f t="shared" si="116"/>
        <v>0.39201008977514529</v>
      </c>
      <c r="T1265" s="56">
        <f>IF(L1265&lt;0,((O1265*((K1265+K1264)/2))+((N1265*((K1265+K1264)/2))+C$17*((K1265+K1264)/2))),0)</f>
        <v>0</v>
      </c>
      <c r="U1265" s="57">
        <f>IF(L1265&lt;0,((O1265*((K1265+K1264)/2))+((N1265*((K1265+K1264)/2))+C$17*((K1265+K1264)/2))),0)+U1264</f>
        <v>-599626.63470293151</v>
      </c>
      <c r="V1265" s="58">
        <f t="shared" si="117"/>
        <v>-0.16656295408414765</v>
      </c>
      <c r="W1265" s="52">
        <f t="shared" si="120"/>
        <v>-300867.03186746343</v>
      </c>
      <c r="X1265" s="53">
        <f t="shared" si="118"/>
        <v>-8.3574175518739843E-2</v>
      </c>
      <c r="Y1265" s="50">
        <f t="shared" si="119"/>
        <v>21.319393989751003</v>
      </c>
    </row>
    <row r="1266" spans="7:25" x14ac:dyDescent="0.3">
      <c r="G1266" s="39" t="s">
        <v>13</v>
      </c>
      <c r="H1266" s="26">
        <v>241</v>
      </c>
      <c r="I1266" s="26">
        <v>1264</v>
      </c>
      <c r="J1266" s="27">
        <v>78.8</v>
      </c>
      <c r="K1266" s="28">
        <f t="shared" si="115"/>
        <v>21.888888888888889</v>
      </c>
      <c r="L1266" s="28">
        <f>K1266-K1265</f>
        <v>2.7777777777778567E-2</v>
      </c>
      <c r="M1266" s="74">
        <f>$C$5*L1266</f>
        <v>8.0236111111113395</v>
      </c>
      <c r="N1266" s="74">
        <f>(0.5*$C$9*$C$8*$C$7*K1266^2)*-1</f>
        <v>-139.65367730220339</v>
      </c>
      <c r="O1266" s="74">
        <f>M1266-N1266-C$17</f>
        <v>204.34965841331473</v>
      </c>
      <c r="P1266" s="78">
        <f>O1266*K1266</f>
        <v>4472.9869674914444</v>
      </c>
      <c r="Q1266" s="81" t="str">
        <f>IF(L1266&lt;0,"Braking","Not Braking")</f>
        <v>Not Braking</v>
      </c>
      <c r="R1266" s="46">
        <f>(IF(L1266&gt;0,(O1266*((K1266+K1265)/2)),0)+R1265)</f>
        <v>1415706.4719683144</v>
      </c>
      <c r="S1266" s="47">
        <f t="shared" si="116"/>
        <v>0.39325179776897623</v>
      </c>
      <c r="T1266" s="56">
        <f>IF(L1266&lt;0,((O1266*((K1266+K1265)/2))+((N1266*((K1266+K1265)/2))+C$17*((K1266+K1265)/2))),0)</f>
        <v>0</v>
      </c>
      <c r="U1266" s="57">
        <f>IF(L1266&lt;0,((O1266*((K1266+K1265)/2))+((N1266*((K1266+K1265)/2))+C$17*((K1266+K1265)/2))),0)+U1265</f>
        <v>-599626.63470293151</v>
      </c>
      <c r="V1266" s="58">
        <f t="shared" si="117"/>
        <v>-0.16656295408414765</v>
      </c>
      <c r="W1266" s="52">
        <f t="shared" si="120"/>
        <v>-300867.03186746343</v>
      </c>
      <c r="X1266" s="53">
        <f t="shared" si="118"/>
        <v>-8.3574175518739843E-2</v>
      </c>
      <c r="Y1266" s="50">
        <f t="shared" si="119"/>
        <v>21.252077166049524</v>
      </c>
    </row>
    <row r="1267" spans="7:25" x14ac:dyDescent="0.3">
      <c r="G1267" s="39" t="s">
        <v>13</v>
      </c>
      <c r="H1267" s="26">
        <v>242</v>
      </c>
      <c r="I1267" s="26">
        <v>1265</v>
      </c>
      <c r="J1267" s="27">
        <v>79.099999999999994</v>
      </c>
      <c r="K1267" s="28">
        <f t="shared" si="115"/>
        <v>21.972222222222221</v>
      </c>
      <c r="L1267" s="28">
        <f>K1267-K1266</f>
        <v>8.3333333333332149E-2</v>
      </c>
      <c r="M1267" s="74">
        <f>$C$5*L1267</f>
        <v>24.070833333332992</v>
      </c>
      <c r="N1267" s="74">
        <f>(0.5*$C$9*$C$8*$C$7*K1267^2)*-1</f>
        <v>-140.71905432393243</v>
      </c>
      <c r="O1267" s="74">
        <f>M1267-N1267-C$17</f>
        <v>221.46225765726541</v>
      </c>
      <c r="P1267" s="78">
        <f>O1267*K1267</f>
        <v>4866.0179390804706</v>
      </c>
      <c r="Q1267" s="81" t="str">
        <f>IF(L1267&lt;0,"Braking","Not Braking")</f>
        <v>Not Braking</v>
      </c>
      <c r="R1267" s="46">
        <f>(IF(L1267&gt;0,(O1267*((K1267+K1266)/2)),0)+R1266)</f>
        <v>1420563.2623133259</v>
      </c>
      <c r="S1267" s="47">
        <f t="shared" si="116"/>
        <v>0.39460090619814608</v>
      </c>
      <c r="T1267" s="56">
        <f>IF(L1267&lt;0,((O1267*((K1267+K1266)/2))+((N1267*((K1267+K1266)/2))+C$17*((K1267+K1266)/2))),0)</f>
        <v>0</v>
      </c>
      <c r="U1267" s="57">
        <f>IF(L1267&lt;0,((O1267*((K1267+K1266)/2))+((N1267*((K1267+K1266)/2))+C$17*((K1267+K1266)/2))),0)+U1266</f>
        <v>-599626.63470293151</v>
      </c>
      <c r="V1267" s="58">
        <f t="shared" si="117"/>
        <v>-0.16656295408414765</v>
      </c>
      <c r="W1267" s="52">
        <f t="shared" si="120"/>
        <v>-300867.03186746343</v>
      </c>
      <c r="X1267" s="53">
        <f t="shared" si="118"/>
        <v>-8.3574175518739843E-2</v>
      </c>
      <c r="Y1267" s="50">
        <f t="shared" si="119"/>
        <v>21.179418041370045</v>
      </c>
    </row>
    <row r="1268" spans="7:25" x14ac:dyDescent="0.3">
      <c r="G1268" s="39" t="s">
        <v>13</v>
      </c>
      <c r="H1268" s="26">
        <v>243</v>
      </c>
      <c r="I1268" s="26">
        <v>1266</v>
      </c>
      <c r="J1268" s="27">
        <v>79.400000000000006</v>
      </c>
      <c r="K1268" s="28">
        <f t="shared" si="115"/>
        <v>22.055555555555557</v>
      </c>
      <c r="L1268" s="28">
        <f>K1268-K1267</f>
        <v>8.3333333333335702E-2</v>
      </c>
      <c r="M1268" s="74">
        <f>$C$5*L1268</f>
        <v>24.070833333334019</v>
      </c>
      <c r="N1268" s="74">
        <f>(0.5*$C$9*$C$8*$C$7*K1268^2)*-1</f>
        <v>-141.78847964340085</v>
      </c>
      <c r="O1268" s="74">
        <f>M1268-N1268-C$17</f>
        <v>222.53168297673486</v>
      </c>
      <c r="P1268" s="78">
        <f>O1268*K1268</f>
        <v>4908.0598967646529</v>
      </c>
      <c r="Q1268" s="81" t="str">
        <f>IF(L1268&lt;0,"Braking","Not Braking")</f>
        <v>Not Braking</v>
      </c>
      <c r="R1268" s="46">
        <f>(IF(L1268&gt;0,(O1268*((K1268+K1267)/2)),0)+R1267)</f>
        <v>1425462.0500566331</v>
      </c>
      <c r="S1268" s="47">
        <f t="shared" si="116"/>
        <v>0.39596168057128694</v>
      </c>
      <c r="T1268" s="56">
        <f>IF(L1268&lt;0,((O1268*((K1268+K1267)/2))+((N1268*((K1268+K1267)/2))+C$17*((K1268+K1267)/2))),0)</f>
        <v>0</v>
      </c>
      <c r="U1268" s="57">
        <f>IF(L1268&lt;0,((O1268*((K1268+K1267)/2))+((N1268*((K1268+K1267)/2))+C$17*((K1268+K1267)/2))),0)+U1267</f>
        <v>-599626.63470293151</v>
      </c>
      <c r="V1268" s="58">
        <f t="shared" si="117"/>
        <v>-0.16656295408414765</v>
      </c>
      <c r="W1268" s="52">
        <f t="shared" si="120"/>
        <v>-300867.03186746343</v>
      </c>
      <c r="X1268" s="53">
        <f t="shared" si="118"/>
        <v>-8.3574175518739843E-2</v>
      </c>
      <c r="Y1268" s="50">
        <f t="shared" si="119"/>
        <v>21.106632186771307</v>
      </c>
    </row>
    <row r="1269" spans="7:25" x14ac:dyDescent="0.3">
      <c r="G1269" s="39" t="s">
        <v>13</v>
      </c>
      <c r="H1269" s="26">
        <v>244</v>
      </c>
      <c r="I1269" s="26">
        <v>1267</v>
      </c>
      <c r="J1269" s="27">
        <v>79.599999999999994</v>
      </c>
      <c r="K1269" s="28">
        <f t="shared" si="115"/>
        <v>22.111111111111111</v>
      </c>
      <c r="L1269" s="28">
        <f>K1269-K1268</f>
        <v>5.5555555555553582E-2</v>
      </c>
      <c r="M1269" s="74">
        <f>$C$5*L1269</f>
        <v>16.047222222221652</v>
      </c>
      <c r="N1269" s="74">
        <f>(0.5*$C$9*$C$8*$C$7*K1269^2)*-1</f>
        <v>-142.50367891067935</v>
      </c>
      <c r="O1269" s="74">
        <f>M1269-N1269-C$17</f>
        <v>215.223271132901</v>
      </c>
      <c r="P1269" s="78">
        <f>O1269*K1269</f>
        <v>4758.825661716367</v>
      </c>
      <c r="Q1269" s="81" t="str">
        <f>IF(L1269&lt;0,"Braking","Not Braking")</f>
        <v>Not Braking</v>
      </c>
      <c r="R1269" s="46">
        <f>(IF(L1269&gt;0,(O1269*((K1269+K1268)/2)),0)+R1268)</f>
        <v>1430214.8972941514</v>
      </c>
      <c r="S1269" s="47">
        <f t="shared" si="116"/>
        <v>0.39728191591504203</v>
      </c>
      <c r="T1269" s="56">
        <f>IF(L1269&lt;0,((O1269*((K1269+K1268)/2))+((N1269*((K1269+K1268)/2))+C$17*((K1269+K1268)/2))),0)</f>
        <v>0</v>
      </c>
      <c r="U1269" s="57">
        <f>IF(L1269&lt;0,((O1269*((K1269+K1268)/2))+((N1269*((K1269+K1268)/2))+C$17*((K1269+K1268)/2))),0)+U1268</f>
        <v>-599626.63470293151</v>
      </c>
      <c r="V1269" s="58">
        <f t="shared" si="117"/>
        <v>-0.16656295408414765</v>
      </c>
      <c r="W1269" s="52">
        <f t="shared" si="120"/>
        <v>-300867.03186746343</v>
      </c>
      <c r="X1269" s="53">
        <f t="shared" si="118"/>
        <v>-8.3574175518739843E-2</v>
      </c>
      <c r="Y1269" s="50">
        <f t="shared" si="119"/>
        <v>21.036491259927377</v>
      </c>
    </row>
    <row r="1270" spans="7:25" x14ac:dyDescent="0.3">
      <c r="G1270" s="39" t="s">
        <v>13</v>
      </c>
      <c r="H1270" s="26">
        <v>245</v>
      </c>
      <c r="I1270" s="26">
        <v>1268</v>
      </c>
      <c r="J1270" s="27">
        <v>79.8</v>
      </c>
      <c r="K1270" s="28">
        <f t="shared" si="115"/>
        <v>22.166666666666664</v>
      </c>
      <c r="L1270" s="28">
        <f>K1270-K1269</f>
        <v>5.5555555555553582E-2</v>
      </c>
      <c r="M1270" s="74">
        <f>$C$5*L1270</f>
        <v>16.047222222221652</v>
      </c>
      <c r="N1270" s="74">
        <f>(0.5*$C$9*$C$8*$C$7*K1270^2)*-1</f>
        <v>-143.22067742139757</v>
      </c>
      <c r="O1270" s="74">
        <f>M1270-N1270-C$17</f>
        <v>215.94026964361922</v>
      </c>
      <c r="P1270" s="78">
        <f>O1270*K1270</f>
        <v>4786.6759771002253</v>
      </c>
      <c r="Q1270" s="81" t="str">
        <f>IF(L1270&lt;0,"Braking","Not Braking")</f>
        <v>Not Braking</v>
      </c>
      <c r="R1270" s="46">
        <f>(IF(L1270&gt;0,(O1270*((K1270+K1269)/2)),0)+R1269)</f>
        <v>1434995.5749304281</v>
      </c>
      <c r="S1270" s="47">
        <f t="shared" si="116"/>
        <v>0.39860988192511893</v>
      </c>
      <c r="T1270" s="56">
        <f>IF(L1270&lt;0,((O1270*((K1270+K1269)/2))+((N1270*((K1270+K1269)/2))+C$17*((K1270+K1269)/2))),0)</f>
        <v>0</v>
      </c>
      <c r="U1270" s="57">
        <f>IF(L1270&lt;0,((O1270*((K1270+K1269)/2))+((N1270*((K1270+K1269)/2))+C$17*((K1270+K1269)/2))),0)+U1269</f>
        <v>-599626.63470293151</v>
      </c>
      <c r="V1270" s="58">
        <f t="shared" si="117"/>
        <v>-0.16656295408414765</v>
      </c>
      <c r="W1270" s="52">
        <f t="shared" si="120"/>
        <v>-300867.03186746343</v>
      </c>
      <c r="X1270" s="53">
        <f t="shared" si="118"/>
        <v>-8.3574175518739843E-2</v>
      </c>
      <c r="Y1270" s="50">
        <f t="shared" si="119"/>
        <v>20.966408337673805</v>
      </c>
    </row>
    <row r="1271" spans="7:25" x14ac:dyDescent="0.3">
      <c r="G1271" s="39" t="s">
        <v>13</v>
      </c>
      <c r="H1271" s="26">
        <v>246</v>
      </c>
      <c r="I1271" s="26">
        <v>1269</v>
      </c>
      <c r="J1271" s="27">
        <v>79.8</v>
      </c>
      <c r="K1271" s="28">
        <f t="shared" si="115"/>
        <v>22.166666666666664</v>
      </c>
      <c r="L1271" s="28">
        <f>K1271-K1270</f>
        <v>0</v>
      </c>
      <c r="M1271" s="74">
        <f>$C$5*L1271</f>
        <v>0</v>
      </c>
      <c r="N1271" s="74">
        <f>(0.5*$C$9*$C$8*$C$7*K1271^2)*-1</f>
        <v>-143.22067742139757</v>
      </c>
      <c r="O1271" s="74">
        <f>M1271-N1271-C$17</f>
        <v>199.89304742139757</v>
      </c>
      <c r="P1271" s="78">
        <f>O1271*K1271</f>
        <v>4430.9625511743125</v>
      </c>
      <c r="Q1271" s="81" t="str">
        <f>IF(L1271&lt;0,"Braking","Not Braking")</f>
        <v>Not Braking</v>
      </c>
      <c r="R1271" s="46">
        <f>(IF(L1271&gt;0,(O1271*((K1271+K1270)/2)),0)+R1270)</f>
        <v>1434995.5749304281</v>
      </c>
      <c r="S1271" s="47">
        <f t="shared" si="116"/>
        <v>0.39860988192511893</v>
      </c>
      <c r="T1271" s="56">
        <f>IF(L1271&lt;0,((O1271*((K1271+K1270)/2))+((N1271*((K1271+K1270)/2))+C$17*((K1271+K1270)/2))),0)</f>
        <v>0</v>
      </c>
      <c r="U1271" s="57">
        <f>IF(L1271&lt;0,((O1271*((K1271+K1270)/2))+((N1271*((K1271+K1270)/2))+C$17*((K1271+K1270)/2))),0)+U1270</f>
        <v>-599626.63470293151</v>
      </c>
      <c r="V1271" s="58">
        <f t="shared" si="117"/>
        <v>-0.16656295408414765</v>
      </c>
      <c r="W1271" s="52">
        <f t="shared" si="120"/>
        <v>-300867.03186746343</v>
      </c>
      <c r="X1271" s="53">
        <f t="shared" si="118"/>
        <v>-8.3574175518739843E-2</v>
      </c>
      <c r="Y1271" s="50">
        <f t="shared" si="119"/>
        <v>20.966408337673805</v>
      </c>
    </row>
    <row r="1272" spans="7:25" x14ac:dyDescent="0.3">
      <c r="G1272" s="39" t="s">
        <v>13</v>
      </c>
      <c r="H1272" s="26">
        <v>247</v>
      </c>
      <c r="I1272" s="26">
        <v>1270</v>
      </c>
      <c r="J1272" s="27">
        <v>79.599999999999994</v>
      </c>
      <c r="K1272" s="28">
        <f t="shared" si="115"/>
        <v>22.111111111111111</v>
      </c>
      <c r="L1272" s="28">
        <f>K1272-K1271</f>
        <v>-5.5555555555553582E-2</v>
      </c>
      <c r="M1272" s="74">
        <f>$C$5*L1272</f>
        <v>-16.047222222221652</v>
      </c>
      <c r="N1272" s="74">
        <f>(0.5*$C$9*$C$8*$C$7*K1272^2)*-1</f>
        <v>-142.50367891067935</v>
      </c>
      <c r="O1272" s="74">
        <f>M1272-N1272-C$17</f>
        <v>183.12882668845771</v>
      </c>
      <c r="P1272" s="78">
        <f>O1272*K1272</f>
        <v>4049.1818345558981</v>
      </c>
      <c r="Q1272" s="81" t="str">
        <f>IF(L1272&lt;0,"Braking","Not Braking")</f>
        <v>Braking</v>
      </c>
      <c r="R1272" s="46">
        <f>(IF(L1272&gt;0,(O1272*((K1272+K1271)/2)),0)+R1271)</f>
        <v>1434995.5749304281</v>
      </c>
      <c r="S1272" s="47">
        <f t="shared" si="116"/>
        <v>0.39860988192511893</v>
      </c>
      <c r="T1272" s="56">
        <f>IF(L1272&lt;0,((O1272*((K1272+K1271)/2))+((N1272*((K1272+K1271)/2))+C$17*((K1272+K1271)/2))),0)</f>
        <v>-355.26766975307419</v>
      </c>
      <c r="U1272" s="57">
        <f>IF(L1272&lt;0,((O1272*((K1272+K1271)/2))+((N1272*((K1272+K1271)/2))+C$17*((K1272+K1271)/2))),0)+U1271</f>
        <v>-599981.90237268456</v>
      </c>
      <c r="V1272" s="58">
        <f t="shared" si="117"/>
        <v>-0.16666163954796792</v>
      </c>
      <c r="W1272" s="52">
        <f t="shared" si="120"/>
        <v>-301045.29000866495</v>
      </c>
      <c r="X1272" s="53">
        <f t="shared" si="118"/>
        <v>-8.3623691669073602E-2</v>
      </c>
      <c r="Y1272" s="50">
        <f t="shared" si="119"/>
        <v>20.978830546098397</v>
      </c>
    </row>
    <row r="1273" spans="7:25" x14ac:dyDescent="0.3">
      <c r="G1273" s="39" t="s">
        <v>13</v>
      </c>
      <c r="H1273" s="26">
        <v>248</v>
      </c>
      <c r="I1273" s="26">
        <v>1271</v>
      </c>
      <c r="J1273" s="27">
        <v>79.3</v>
      </c>
      <c r="K1273" s="28">
        <f t="shared" si="115"/>
        <v>22.027777777777775</v>
      </c>
      <c r="L1273" s="28">
        <f>K1273-K1272</f>
        <v>-8.3333333333335702E-2</v>
      </c>
      <c r="M1273" s="74">
        <f>$C$5*L1273</f>
        <v>-24.070833333334019</v>
      </c>
      <c r="N1273" s="74">
        <f>(0.5*$C$9*$C$8*$C$7*K1273^2)*-1</f>
        <v>-141.43155472605142</v>
      </c>
      <c r="O1273" s="74">
        <f>M1273-N1273-C$17</f>
        <v>174.03309139271741</v>
      </c>
      <c r="P1273" s="78">
        <f>O1273*K1273</f>
        <v>3833.562263178469</v>
      </c>
      <c r="Q1273" s="81" t="str">
        <f>IF(L1273&lt;0,"Braking","Not Braking")</f>
        <v>Braking</v>
      </c>
      <c r="R1273" s="46">
        <f>(IF(L1273&gt;0,(O1273*((K1273+K1272)/2)),0)+R1272)</f>
        <v>1434995.5749304281</v>
      </c>
      <c r="S1273" s="47">
        <f t="shared" si="116"/>
        <v>0.39860988192511893</v>
      </c>
      <c r="T1273" s="56">
        <f>IF(L1273&lt;0,((O1273*((K1273+K1272)/2))+((N1273*((K1273+K1272)/2))+C$17*((K1273+K1272)/2))),0)</f>
        <v>-531.22991898149621</v>
      </c>
      <c r="U1273" s="57">
        <f>IF(L1273&lt;0,((O1273*((K1273+K1272)/2))+((N1273*((K1273+K1272)/2))+C$17*((K1273+K1272)/2))),0)+U1272</f>
        <v>-600513.13229166612</v>
      </c>
      <c r="V1273" s="58">
        <f t="shared" si="117"/>
        <v>-0.16680920341435171</v>
      </c>
      <c r="W1273" s="52">
        <f t="shared" si="120"/>
        <v>-301311.83849019185</v>
      </c>
      <c r="X1273" s="53">
        <f t="shared" si="118"/>
        <v>-8.3697732913942183E-2</v>
      </c>
      <c r="Y1273" s="50">
        <f t="shared" si="119"/>
        <v>20.997405410452235</v>
      </c>
    </row>
    <row r="1274" spans="7:25" x14ac:dyDescent="0.3">
      <c r="G1274" s="39" t="s">
        <v>13</v>
      </c>
      <c r="H1274" s="26">
        <v>249</v>
      </c>
      <c r="I1274" s="26">
        <v>1272</v>
      </c>
      <c r="J1274" s="27">
        <v>78.900000000000006</v>
      </c>
      <c r="K1274" s="28">
        <f t="shared" si="115"/>
        <v>21.916666666666668</v>
      </c>
      <c r="L1274" s="28">
        <f>K1274-K1273</f>
        <v>-0.11111111111110716</v>
      </c>
      <c r="M1274" s="74">
        <f>$C$5*L1274</f>
        <v>-32.094444444443305</v>
      </c>
      <c r="N1274" s="74">
        <f>(0.5*$C$9*$C$8*$C$7*K1274^2)*-1</f>
        <v>-140.00835316525314</v>
      </c>
      <c r="O1274" s="74">
        <f>M1274-N1274-C$17</f>
        <v>164.58627872080984</v>
      </c>
      <c r="P1274" s="78">
        <f>O1274*K1274</f>
        <v>3607.1826086310825</v>
      </c>
      <c r="Q1274" s="81" t="str">
        <f>IF(L1274&lt;0,"Braking","Not Braking")</f>
        <v>Braking</v>
      </c>
      <c r="R1274" s="46">
        <f>(IF(L1274&gt;0,(O1274*((K1274+K1273)/2)),0)+R1273)</f>
        <v>1434995.5749304281</v>
      </c>
      <c r="S1274" s="47">
        <f t="shared" si="116"/>
        <v>0.39860988192511893</v>
      </c>
      <c r="T1274" s="56">
        <f>IF(L1274&lt;0,((O1274*((K1274+K1273)/2))+((N1274*((K1274+K1273)/2))+C$17*((K1274+K1273)/2))),0)</f>
        <v>-705.18626543207392</v>
      </c>
      <c r="U1274" s="57">
        <f>IF(L1274&lt;0,((O1274*((K1274+K1273)/2))+((N1274*((K1274+K1273)/2))+C$17*((K1274+K1273)/2))),0)+U1273</f>
        <v>-601218.31855709816</v>
      </c>
      <c r="V1274" s="58">
        <f t="shared" si="117"/>
        <v>-0.16700508848808282</v>
      </c>
      <c r="W1274" s="52">
        <f t="shared" si="120"/>
        <v>-301665.67083571356</v>
      </c>
      <c r="X1274" s="53">
        <f t="shared" si="118"/>
        <v>-8.3796019676587105E-2</v>
      </c>
      <c r="Y1274" s="50">
        <f t="shared" si="119"/>
        <v>21.022062792795651</v>
      </c>
    </row>
    <row r="1275" spans="7:25" x14ac:dyDescent="0.3">
      <c r="G1275" s="39" t="s">
        <v>13</v>
      </c>
      <c r="H1275" s="26">
        <v>250</v>
      </c>
      <c r="I1275" s="26">
        <v>1273</v>
      </c>
      <c r="J1275" s="27">
        <v>78.5</v>
      </c>
      <c r="K1275" s="28">
        <f t="shared" si="115"/>
        <v>21.805555555555554</v>
      </c>
      <c r="L1275" s="28">
        <f>K1275-K1274</f>
        <v>-0.11111111111111427</v>
      </c>
      <c r="M1275" s="74">
        <f>$C$5*L1275</f>
        <v>-32.094444444445358</v>
      </c>
      <c r="N1275" s="74">
        <f>(0.5*$C$9*$C$8*$C$7*K1275^2)*-1</f>
        <v>-138.5923485782136</v>
      </c>
      <c r="O1275" s="74">
        <f>M1275-N1275-C$17</f>
        <v>163.17027413376826</v>
      </c>
      <c r="P1275" s="78">
        <f>O1275*K1275</f>
        <v>3558.0184776391129</v>
      </c>
      <c r="Q1275" s="81" t="str">
        <f>IF(L1275&lt;0,"Braking","Not Braking")</f>
        <v>Braking</v>
      </c>
      <c r="R1275" s="46">
        <f>(IF(L1275&gt;0,(O1275*((K1275+K1274)/2)),0)+R1274)</f>
        <v>1434995.5749304281</v>
      </c>
      <c r="S1275" s="47">
        <f t="shared" si="116"/>
        <v>0.39860988192511893</v>
      </c>
      <c r="T1275" s="56">
        <f>IF(L1275&lt;0,((O1275*((K1275+K1274)/2))+((N1275*((K1275+K1274)/2))+C$17*((K1275+K1274)/2))),0)</f>
        <v>-701.62021604940219</v>
      </c>
      <c r="U1275" s="57">
        <f>IF(L1275&lt;0,((O1275*((K1275+K1274)/2))+((N1275*((K1275+K1274)/2))+C$17*((K1275+K1274)/2))),0)+U1274</f>
        <v>-601919.93877314753</v>
      </c>
      <c r="V1275" s="58">
        <f t="shared" si="117"/>
        <v>-0.16719998299254099</v>
      </c>
      <c r="W1275" s="52">
        <f t="shared" si="120"/>
        <v>-302017.7138899811</v>
      </c>
      <c r="X1275" s="53">
        <f t="shared" si="118"/>
        <v>-8.3893809413883635E-2</v>
      </c>
      <c r="Y1275" s="50">
        <f t="shared" si="119"/>
        <v>21.046595485468558</v>
      </c>
    </row>
    <row r="1276" spans="7:25" x14ac:dyDescent="0.3">
      <c r="G1276" s="39" t="s">
        <v>13</v>
      </c>
      <c r="H1276" s="26">
        <v>251</v>
      </c>
      <c r="I1276" s="26">
        <v>1274</v>
      </c>
      <c r="J1276" s="27">
        <v>78.2</v>
      </c>
      <c r="K1276" s="28">
        <f t="shared" si="115"/>
        <v>21.722222222222221</v>
      </c>
      <c r="L1276" s="28">
        <f>K1276-K1275</f>
        <v>-8.3333333333332149E-2</v>
      </c>
      <c r="M1276" s="74">
        <f>$C$5*L1276</f>
        <v>-24.070833333332992</v>
      </c>
      <c r="N1276" s="74">
        <f>(0.5*$C$9*$C$8*$C$7*K1276^2)*-1</f>
        <v>-137.53506815196315</v>
      </c>
      <c r="O1276" s="74">
        <f>M1276-N1276-C$17</f>
        <v>170.13660481863016</v>
      </c>
      <c r="P1276" s="78">
        <f>O1276*K1276</f>
        <v>3695.7451380046882</v>
      </c>
      <c r="Q1276" s="81" t="str">
        <f>IF(L1276&lt;0,"Braking","Not Braking")</f>
        <v>Braking</v>
      </c>
      <c r="R1276" s="46">
        <f>(IF(L1276&gt;0,(O1276*((K1276+K1275)/2)),0)+R1275)</f>
        <v>1434995.5749304281</v>
      </c>
      <c r="S1276" s="47">
        <f t="shared" si="116"/>
        <v>0.39860988192511893</v>
      </c>
      <c r="T1276" s="56">
        <f>IF(L1276&lt;0,((O1276*((K1276+K1275)/2))+((N1276*((K1276+K1275)/2))+C$17*((K1276+K1275)/2))),0)</f>
        <v>-523.87494212962247</v>
      </c>
      <c r="U1276" s="57">
        <f>IF(L1276&lt;0,((O1276*((K1276+K1275)/2))+((N1276*((K1276+K1275)/2))+C$17*((K1276+K1275)/2))),0)+U1275</f>
        <v>-602443.81371527712</v>
      </c>
      <c r="V1276" s="58">
        <f t="shared" si="117"/>
        <v>-0.16734550380979921</v>
      </c>
      <c r="W1276" s="52">
        <f t="shared" si="120"/>
        <v>-302280.57195829618</v>
      </c>
      <c r="X1276" s="53">
        <f t="shared" si="118"/>
        <v>-8.3966825543971155E-2</v>
      </c>
      <c r="Y1276" s="50">
        <f t="shared" si="119"/>
        <v>21.064913177376969</v>
      </c>
    </row>
    <row r="1277" spans="7:25" x14ac:dyDescent="0.3">
      <c r="G1277" s="39" t="s">
        <v>13</v>
      </c>
      <c r="H1277" s="26">
        <v>252</v>
      </c>
      <c r="I1277" s="26">
        <v>1275</v>
      </c>
      <c r="J1277" s="27">
        <v>77.900000000000006</v>
      </c>
      <c r="K1277" s="28">
        <f t="shared" si="115"/>
        <v>21.638888888888889</v>
      </c>
      <c r="L1277" s="28">
        <f>K1277-K1276</f>
        <v>-8.3333333333332149E-2</v>
      </c>
      <c r="M1277" s="74">
        <f>$C$5*L1277</f>
        <v>-24.070833333332992</v>
      </c>
      <c r="N1277" s="74">
        <f>(0.5*$C$9*$C$8*$C$7*K1277^2)*-1</f>
        <v>-136.48183602345205</v>
      </c>
      <c r="O1277" s="74">
        <f>M1277-N1277-C$17</f>
        <v>169.08337269011906</v>
      </c>
      <c r="P1277" s="78">
        <f>O1277*K1277</f>
        <v>3658.7763146000766</v>
      </c>
      <c r="Q1277" s="81" t="str">
        <f>IF(L1277&lt;0,"Braking","Not Braking")</f>
        <v>Braking</v>
      </c>
      <c r="R1277" s="46">
        <f>(IF(L1277&gt;0,(O1277*((K1277+K1276)/2)),0)+R1276)</f>
        <v>1434995.5749304281</v>
      </c>
      <c r="S1277" s="47">
        <f t="shared" si="116"/>
        <v>0.39860988192511893</v>
      </c>
      <c r="T1277" s="56">
        <f>IF(L1277&lt;0,((O1277*((K1277+K1276)/2))+((N1277*((K1277+K1276)/2))+C$17*((K1277+K1276)/2))),0)</f>
        <v>-521.869039351845</v>
      </c>
      <c r="U1277" s="57">
        <f>IF(L1277&lt;0,((O1277*((K1277+K1276)/2))+((N1277*((K1277+K1276)/2))+C$17*((K1277+K1276)/2))),0)+U1276</f>
        <v>-602965.68275462894</v>
      </c>
      <c r="V1277" s="58">
        <f t="shared" si="117"/>
        <v>-0.16749046743184137</v>
      </c>
      <c r="W1277" s="52">
        <f t="shared" si="120"/>
        <v>-302542.42355028074</v>
      </c>
      <c r="X1277" s="53">
        <f t="shared" si="118"/>
        <v>-8.4039562097300208E-2</v>
      </c>
      <c r="Y1277" s="50">
        <f t="shared" si="119"/>
        <v>21.083160731345718</v>
      </c>
    </row>
    <row r="1278" spans="7:25" x14ac:dyDescent="0.3">
      <c r="G1278" s="39" t="s">
        <v>13</v>
      </c>
      <c r="H1278" s="26">
        <v>253</v>
      </c>
      <c r="I1278" s="26">
        <v>1276</v>
      </c>
      <c r="J1278" s="27">
        <v>77.7</v>
      </c>
      <c r="K1278" s="28">
        <f t="shared" si="115"/>
        <v>21.583333333333332</v>
      </c>
      <c r="L1278" s="28">
        <f>K1278-K1277</f>
        <v>-5.5555555555557135E-2</v>
      </c>
      <c r="M1278" s="74">
        <f>$C$5*L1278</f>
        <v>-16.047222222222679</v>
      </c>
      <c r="N1278" s="74">
        <f>(0.5*$C$9*$C$8*$C$7*K1278^2)*-1</f>
        <v>-135.78193032541085</v>
      </c>
      <c r="O1278" s="74">
        <f>M1278-N1278-C$17</f>
        <v>176.40707810318818</v>
      </c>
      <c r="P1278" s="78">
        <f>O1278*K1278</f>
        <v>3807.4527690604782</v>
      </c>
      <c r="Q1278" s="81" t="str">
        <f>IF(L1278&lt;0,"Braking","Not Braking")</f>
        <v>Braking</v>
      </c>
      <c r="R1278" s="46">
        <f>(IF(L1278&gt;0,(O1278*((K1278+K1277)/2)),0)+R1277)</f>
        <v>1434995.5749304281</v>
      </c>
      <c r="S1278" s="47">
        <f t="shared" si="116"/>
        <v>0.39860988192511893</v>
      </c>
      <c r="T1278" s="56">
        <f>IF(L1278&lt;0,((O1278*((K1278+K1277)/2))+((N1278*((K1278+K1277)/2))+C$17*((K1278+K1277)/2))),0)</f>
        <v>-346.79830246914571</v>
      </c>
      <c r="U1278" s="57">
        <f>IF(L1278&lt;0,((O1278*((K1278+K1277)/2))+((N1278*((K1278+K1277)/2))+C$17*((K1278+K1277)/2))),0)+U1277</f>
        <v>-603312.48105709814</v>
      </c>
      <c r="V1278" s="58">
        <f t="shared" si="117"/>
        <v>-0.16758680029363837</v>
      </c>
      <c r="W1278" s="52">
        <f t="shared" si="120"/>
        <v>-302716.43212475354</v>
      </c>
      <c r="X1278" s="53">
        <f t="shared" si="118"/>
        <v>-8.4087897812431533E-2</v>
      </c>
      <c r="Y1278" s="50">
        <f t="shared" si="119"/>
        <v>21.09528680180285</v>
      </c>
    </row>
    <row r="1279" spans="7:25" x14ac:dyDescent="0.3">
      <c r="G1279" s="39" t="s">
        <v>13</v>
      </c>
      <c r="H1279" s="26">
        <v>254</v>
      </c>
      <c r="I1279" s="26">
        <v>1277</v>
      </c>
      <c r="J1279" s="27">
        <v>77.7</v>
      </c>
      <c r="K1279" s="28">
        <f t="shared" si="115"/>
        <v>21.583333333333332</v>
      </c>
      <c r="L1279" s="28">
        <f>K1279-K1278</f>
        <v>0</v>
      </c>
      <c r="M1279" s="74">
        <f>$C$5*L1279</f>
        <v>0</v>
      </c>
      <c r="N1279" s="74">
        <f>(0.5*$C$9*$C$8*$C$7*K1279^2)*-1</f>
        <v>-135.78193032541085</v>
      </c>
      <c r="O1279" s="74">
        <f>M1279-N1279-C$17</f>
        <v>192.45430032541086</v>
      </c>
      <c r="P1279" s="78">
        <f>O1279*K1279</f>
        <v>4153.8053153567844</v>
      </c>
      <c r="Q1279" s="81" t="str">
        <f>IF(L1279&lt;0,"Braking","Not Braking")</f>
        <v>Not Braking</v>
      </c>
      <c r="R1279" s="46">
        <f>(IF(L1279&gt;0,(O1279*((K1279+K1278)/2)),0)+R1278)</f>
        <v>1434995.5749304281</v>
      </c>
      <c r="S1279" s="47">
        <f t="shared" si="116"/>
        <v>0.39860988192511893</v>
      </c>
      <c r="T1279" s="56">
        <f>IF(L1279&lt;0,((O1279*((K1279+K1278)/2))+((N1279*((K1279+K1278)/2))+C$17*((K1279+K1278)/2))),0)</f>
        <v>0</v>
      </c>
      <c r="U1279" s="57">
        <f>IF(L1279&lt;0,((O1279*((K1279+K1278)/2))+((N1279*((K1279+K1278)/2))+C$17*((K1279+K1278)/2))),0)+U1278</f>
        <v>-603312.48105709814</v>
      </c>
      <c r="V1279" s="58">
        <f t="shared" si="117"/>
        <v>-0.16758680029363837</v>
      </c>
      <c r="W1279" s="52">
        <f t="shared" si="120"/>
        <v>-302716.43212475354</v>
      </c>
      <c r="X1279" s="53">
        <f t="shared" si="118"/>
        <v>-8.4087897812431533E-2</v>
      </c>
      <c r="Y1279" s="50">
        <f t="shared" si="119"/>
        <v>21.09528680180285</v>
      </c>
    </row>
    <row r="1280" spans="7:25" x14ac:dyDescent="0.3">
      <c r="G1280" s="39" t="s">
        <v>13</v>
      </c>
      <c r="H1280" s="26">
        <v>255</v>
      </c>
      <c r="I1280" s="26">
        <v>1278</v>
      </c>
      <c r="J1280" s="27">
        <v>77.8</v>
      </c>
      <c r="K1280" s="28">
        <f t="shared" si="115"/>
        <v>21.611111111111111</v>
      </c>
      <c r="L1280" s="28">
        <f>K1280-K1279</f>
        <v>2.7777777777778567E-2</v>
      </c>
      <c r="M1280" s="74">
        <f>$C$5*L1280</f>
        <v>8.0236111111113395</v>
      </c>
      <c r="N1280" s="74">
        <f>(0.5*$C$9*$C$8*$C$7*K1280^2)*-1</f>
        <v>-136.13165826900149</v>
      </c>
      <c r="O1280" s="74">
        <f>M1280-N1280-C$17</f>
        <v>200.82763938011283</v>
      </c>
      <c r="P1280" s="78">
        <f>O1280*K1280</f>
        <v>4340.1084288257716</v>
      </c>
      <c r="Q1280" s="81" t="str">
        <f>IF(L1280&lt;0,"Braking","Not Braking")</f>
        <v>Not Braking</v>
      </c>
      <c r="R1280" s="46">
        <f>(IF(L1280&gt;0,(O1280*((K1280+K1279)/2)),0)+R1279)</f>
        <v>1439332.8940864846</v>
      </c>
      <c r="S1280" s="47">
        <f t="shared" si="116"/>
        <v>0.39981469280180126</v>
      </c>
      <c r="T1280" s="56">
        <f>IF(L1280&lt;0,((O1280*((K1280+K1279)/2))+((N1280*((K1280+K1279)/2))+C$17*((K1280+K1279)/2))),0)</f>
        <v>0</v>
      </c>
      <c r="U1280" s="57">
        <f>IF(L1280&lt;0,((O1280*((K1280+K1279)/2))+((N1280*((K1280+K1279)/2))+C$17*((K1280+K1279)/2))),0)+U1279</f>
        <v>-603312.48105709814</v>
      </c>
      <c r="V1280" s="58">
        <f t="shared" si="117"/>
        <v>-0.16758680029363837</v>
      </c>
      <c r="W1280" s="52">
        <f t="shared" si="120"/>
        <v>-302716.43212475354</v>
      </c>
      <c r="X1280" s="53">
        <f t="shared" si="118"/>
        <v>-8.4087897812431533E-2</v>
      </c>
      <c r="Y1280" s="50">
        <f t="shared" si="119"/>
        <v>21.03171777484329</v>
      </c>
    </row>
    <row r="1281" spans="7:25" x14ac:dyDescent="0.3">
      <c r="G1281" s="39" t="s">
        <v>13</v>
      </c>
      <c r="H1281" s="26">
        <v>256</v>
      </c>
      <c r="I1281" s="26">
        <v>1279</v>
      </c>
      <c r="J1281" s="27">
        <v>77.900000000000006</v>
      </c>
      <c r="K1281" s="28">
        <f t="shared" si="115"/>
        <v>21.638888888888889</v>
      </c>
      <c r="L1281" s="28">
        <f>K1281-K1280</f>
        <v>2.7777777777778567E-2</v>
      </c>
      <c r="M1281" s="74">
        <f>$C$5*L1281</f>
        <v>8.0236111111113395</v>
      </c>
      <c r="N1281" s="74">
        <f>(0.5*$C$9*$C$8*$C$7*K1281^2)*-1</f>
        <v>-136.48183602345205</v>
      </c>
      <c r="O1281" s="74">
        <f>M1281-N1281-C$17</f>
        <v>201.17781713456338</v>
      </c>
      <c r="P1281" s="78">
        <f>O1281*K1281</f>
        <v>4353.2644318840248</v>
      </c>
      <c r="Q1281" s="81" t="str">
        <f>IF(L1281&lt;0,"Braking","Not Braking")</f>
        <v>Not Braking</v>
      </c>
      <c r="R1281" s="46">
        <f>(IF(L1281&gt;0,(O1281*((K1281+K1280)/2)),0)+R1280)</f>
        <v>1443683.3643820195</v>
      </c>
      <c r="S1281" s="47">
        <f t="shared" si="116"/>
        <v>0.40102315677278322</v>
      </c>
      <c r="T1281" s="56">
        <f>IF(L1281&lt;0,((O1281*((K1281+K1280)/2))+((N1281*((K1281+K1280)/2))+C$17*((K1281+K1280)/2))),0)</f>
        <v>0</v>
      </c>
      <c r="U1281" s="57">
        <f>IF(L1281&lt;0,((O1281*((K1281+K1280)/2))+((N1281*((K1281+K1280)/2))+C$17*((K1281+K1280)/2))),0)+U1280</f>
        <v>-603312.48105709814</v>
      </c>
      <c r="V1281" s="58">
        <f t="shared" si="117"/>
        <v>-0.16758680029363837</v>
      </c>
      <c r="W1281" s="52">
        <f t="shared" si="120"/>
        <v>-302716.43212475354</v>
      </c>
      <c r="X1281" s="53">
        <f t="shared" si="118"/>
        <v>-8.4087897812431533E-2</v>
      </c>
      <c r="Y1281" s="50">
        <f t="shared" si="119"/>
        <v>20.968339706146974</v>
      </c>
    </row>
    <row r="1282" spans="7:25" x14ac:dyDescent="0.3">
      <c r="G1282" s="39" t="s">
        <v>13</v>
      </c>
      <c r="H1282" s="26">
        <v>257</v>
      </c>
      <c r="I1282" s="26">
        <v>1280</v>
      </c>
      <c r="J1282" s="27">
        <v>78.099999999999994</v>
      </c>
      <c r="K1282" s="28">
        <f t="shared" si="115"/>
        <v>21.694444444444443</v>
      </c>
      <c r="L1282" s="28">
        <f>K1282-K1281</f>
        <v>5.5555555555553582E-2</v>
      </c>
      <c r="M1282" s="74">
        <f>$C$5*L1282</f>
        <v>16.047222222221652</v>
      </c>
      <c r="N1282" s="74">
        <f>(0.5*$C$9*$C$8*$C$7*K1282^2)*-1</f>
        <v>-137.18354096493286</v>
      </c>
      <c r="O1282" s="74">
        <f>M1282-N1282-C$17</f>
        <v>209.90313318715451</v>
      </c>
      <c r="P1282" s="78">
        <f>O1282*K1282</f>
        <v>4553.7318616435459</v>
      </c>
      <c r="Q1282" s="81" t="str">
        <f>IF(L1282&lt;0,"Braking","Not Braking")</f>
        <v>Not Braking</v>
      </c>
      <c r="R1282" s="46">
        <f>(IF(L1282&gt;0,(O1282*((K1282+K1281)/2)),0)+R1281)</f>
        <v>1448231.2656010746</v>
      </c>
      <c r="S1282" s="47">
        <f t="shared" si="116"/>
        <v>0.40228646266696516</v>
      </c>
      <c r="T1282" s="56">
        <f>IF(L1282&lt;0,((O1282*((K1282+K1281)/2))+((N1282*((K1282+K1281)/2))+C$17*((K1282+K1281)/2))),0)</f>
        <v>0</v>
      </c>
      <c r="U1282" s="57">
        <f>IF(L1282&lt;0,((O1282*((K1282+K1281)/2))+((N1282*((K1282+K1281)/2))+C$17*((K1282+K1281)/2))),0)+U1281</f>
        <v>-603312.48105709814</v>
      </c>
      <c r="V1282" s="58">
        <f t="shared" si="117"/>
        <v>-0.16758680029363837</v>
      </c>
      <c r="W1282" s="52">
        <f t="shared" si="120"/>
        <v>-302716.43212475354</v>
      </c>
      <c r="X1282" s="53">
        <f t="shared" si="118"/>
        <v>-8.4087897812431533E-2</v>
      </c>
      <c r="Y1282" s="50">
        <f t="shared" si="119"/>
        <v>20.902492531060911</v>
      </c>
    </row>
    <row r="1283" spans="7:25" x14ac:dyDescent="0.3">
      <c r="G1283" s="39" t="s">
        <v>13</v>
      </c>
      <c r="H1283" s="26">
        <v>258</v>
      </c>
      <c r="I1283" s="26">
        <v>1281</v>
      </c>
      <c r="J1283" s="27">
        <v>78.3</v>
      </c>
      <c r="K1283" s="28">
        <f t="shared" ref="K1283:K1346" si="121">J1283/3.6</f>
        <v>21.75</v>
      </c>
      <c r="L1283" s="28">
        <f>K1283-K1282</f>
        <v>5.5555555555557135E-2</v>
      </c>
      <c r="M1283" s="74">
        <f>$C$5*L1283</f>
        <v>16.047222222222679</v>
      </c>
      <c r="N1283" s="74">
        <f>(0.5*$C$9*$C$8*$C$7*K1283^2)*-1</f>
        <v>-137.88704514985338</v>
      </c>
      <c r="O1283" s="74">
        <f>M1283-N1283-C$17</f>
        <v>210.60663737207605</v>
      </c>
      <c r="P1283" s="78">
        <f>O1283*K1283</f>
        <v>4580.6943628426543</v>
      </c>
      <c r="Q1283" s="81" t="str">
        <f>IF(L1283&lt;0,"Braking","Not Braking")</f>
        <v>Not Braking</v>
      </c>
      <c r="R1283" s="46">
        <f>(IF(L1283&gt;0,(O1283*((K1283+K1282)/2)),0)+R1282)</f>
        <v>1452806.1097795458</v>
      </c>
      <c r="S1283" s="47">
        <f t="shared" ref="S1283:S1346" si="122">R1283/3600000</f>
        <v>0.40355725271654053</v>
      </c>
      <c r="T1283" s="56">
        <f>IF(L1283&lt;0,((O1283*((K1283+K1282)/2))+((N1283*((K1283+K1282)/2))+C$17*((K1283+K1282)/2))),0)</f>
        <v>0</v>
      </c>
      <c r="U1283" s="57">
        <f>IF(L1283&lt;0,((O1283*((K1283+K1282)/2))+((N1283*((K1283+K1282)/2))+C$17*((K1283+K1282)/2))),0)+U1282</f>
        <v>-603312.48105709814</v>
      </c>
      <c r="V1283" s="58">
        <f t="shared" ref="V1283:V1346" si="123">U1283/3600000</f>
        <v>-0.16758680029363837</v>
      </c>
      <c r="W1283" s="52">
        <f t="shared" si="120"/>
        <v>-302716.43212475354</v>
      </c>
      <c r="X1283" s="53">
        <f t="shared" ref="X1283:X1346" si="124">W1283/3600000</f>
        <v>-8.4087897812431533E-2</v>
      </c>
      <c r="Y1283" s="50">
        <f t="shared" si="119"/>
        <v>20.836671190121084</v>
      </c>
    </row>
    <row r="1284" spans="7:25" x14ac:dyDescent="0.3">
      <c r="G1284" s="39" t="s">
        <v>13</v>
      </c>
      <c r="H1284" s="26">
        <v>259</v>
      </c>
      <c r="I1284" s="26">
        <v>1282</v>
      </c>
      <c r="J1284" s="27">
        <v>78.3</v>
      </c>
      <c r="K1284" s="28">
        <f t="shared" si="121"/>
        <v>21.75</v>
      </c>
      <c r="L1284" s="28">
        <f>K1284-K1283</f>
        <v>0</v>
      </c>
      <c r="M1284" s="74">
        <f>$C$5*L1284</f>
        <v>0</v>
      </c>
      <c r="N1284" s="74">
        <f>(0.5*$C$9*$C$8*$C$7*K1284^2)*-1</f>
        <v>-137.88704514985338</v>
      </c>
      <c r="O1284" s="74">
        <f>M1284-N1284-C$17</f>
        <v>194.55941514985338</v>
      </c>
      <c r="P1284" s="78">
        <f>O1284*K1284</f>
        <v>4231.6672795093109</v>
      </c>
      <c r="Q1284" s="81" t="str">
        <f>IF(L1284&lt;0,"Braking","Not Braking")</f>
        <v>Not Braking</v>
      </c>
      <c r="R1284" s="46">
        <f>(IF(L1284&gt;0,(O1284*((K1284+K1283)/2)),0)+R1283)</f>
        <v>1452806.1097795458</v>
      </c>
      <c r="S1284" s="47">
        <f t="shared" si="122"/>
        <v>0.40355725271654053</v>
      </c>
      <c r="T1284" s="56">
        <f>IF(L1284&lt;0,((O1284*((K1284+K1283)/2))+((N1284*((K1284+K1283)/2))+C$17*((K1284+K1283)/2))),0)</f>
        <v>0</v>
      </c>
      <c r="U1284" s="57">
        <f>IF(L1284&lt;0,((O1284*((K1284+K1283)/2))+((N1284*((K1284+K1283)/2))+C$17*((K1284+K1283)/2))),0)+U1283</f>
        <v>-603312.48105709814</v>
      </c>
      <c r="V1284" s="58">
        <f t="shared" si="123"/>
        <v>-0.16758680029363837</v>
      </c>
      <c r="W1284" s="52">
        <f t="shared" si="120"/>
        <v>-302716.43212475354</v>
      </c>
      <c r="X1284" s="53">
        <f t="shared" si="124"/>
        <v>-8.4087897812431533E-2</v>
      </c>
      <c r="Y1284" s="50">
        <f t="shared" si="119"/>
        <v>20.836671190121084</v>
      </c>
    </row>
    <row r="1285" spans="7:25" x14ac:dyDescent="0.3">
      <c r="G1285" s="39" t="s">
        <v>13</v>
      </c>
      <c r="H1285" s="26">
        <v>260</v>
      </c>
      <c r="I1285" s="26">
        <v>1283</v>
      </c>
      <c r="J1285" s="27">
        <v>78.400000000000006</v>
      </c>
      <c r="K1285" s="28">
        <f t="shared" si="121"/>
        <v>21.777777777777779</v>
      </c>
      <c r="L1285" s="28">
        <f>K1285-K1284</f>
        <v>2.7777777777778567E-2</v>
      </c>
      <c r="M1285" s="74">
        <f>$C$5*L1285</f>
        <v>8.0236111111113395</v>
      </c>
      <c r="N1285" s="74">
        <f>(0.5*$C$9*$C$8*$C$7*K1285^2)*-1</f>
        <v>-138.23947195860356</v>
      </c>
      <c r="O1285" s="74">
        <f>M1285-N1285-C$17</f>
        <v>202.9354530697149</v>
      </c>
      <c r="P1285" s="78">
        <f>O1285*K1285</f>
        <v>4419.4832001849027</v>
      </c>
      <c r="Q1285" s="81" t="str">
        <f>IF(L1285&lt;0,"Braking","Not Braking")</f>
        <v>Not Braking</v>
      </c>
      <c r="R1285" s="46">
        <f>(IF(L1285&gt;0,(O1285*((K1285+K1284)/2)),0)+R1284)</f>
        <v>1457222.7744317714</v>
      </c>
      <c r="S1285" s="47">
        <f t="shared" si="122"/>
        <v>0.40478410400882536</v>
      </c>
      <c r="T1285" s="56">
        <f>IF(L1285&lt;0,((O1285*((K1285+K1284)/2))+((N1285*((K1285+K1284)/2))+C$17*((K1285+K1284)/2))),0)</f>
        <v>0</v>
      </c>
      <c r="U1285" s="57">
        <f>IF(L1285&lt;0,((O1285*((K1285+K1284)/2))+((N1285*((K1285+K1284)/2))+C$17*((K1285+K1284)/2))),0)+U1284</f>
        <v>-603312.48105709814</v>
      </c>
      <c r="V1285" s="58">
        <f t="shared" si="123"/>
        <v>-0.16758680029363837</v>
      </c>
      <c r="W1285" s="52">
        <f t="shared" si="120"/>
        <v>-302716.43212475354</v>
      </c>
      <c r="X1285" s="53">
        <f t="shared" si="124"/>
        <v>-8.4087897812431533E-2</v>
      </c>
      <c r="Y1285" s="50">
        <f t="shared" si="119"/>
        <v>20.773517778899294</v>
      </c>
    </row>
    <row r="1286" spans="7:25" x14ac:dyDescent="0.3">
      <c r="G1286" s="39" t="s">
        <v>13</v>
      </c>
      <c r="H1286" s="26">
        <v>261</v>
      </c>
      <c r="I1286" s="26">
        <v>1284</v>
      </c>
      <c r="J1286" s="27">
        <v>78.400000000000006</v>
      </c>
      <c r="K1286" s="28">
        <f t="shared" si="121"/>
        <v>21.777777777777779</v>
      </c>
      <c r="L1286" s="28">
        <f>K1286-K1285</f>
        <v>0</v>
      </c>
      <c r="M1286" s="74">
        <f>$C$5*L1286</f>
        <v>0</v>
      </c>
      <c r="N1286" s="74">
        <f>(0.5*$C$9*$C$8*$C$7*K1286^2)*-1</f>
        <v>-138.23947195860356</v>
      </c>
      <c r="O1286" s="74">
        <f>M1286-N1286-C$17</f>
        <v>194.91184195860356</v>
      </c>
      <c r="P1286" s="78">
        <f>O1286*K1286</f>
        <v>4244.7467804318112</v>
      </c>
      <c r="Q1286" s="81" t="str">
        <f>IF(L1286&lt;0,"Braking","Not Braking")</f>
        <v>Not Braking</v>
      </c>
      <c r="R1286" s="46">
        <f>(IF(L1286&gt;0,(O1286*((K1286+K1285)/2)),0)+R1285)</f>
        <v>1457222.7744317714</v>
      </c>
      <c r="S1286" s="47">
        <f t="shared" si="122"/>
        <v>0.40478410400882536</v>
      </c>
      <c r="T1286" s="56">
        <f>IF(L1286&lt;0,((O1286*((K1286+K1285)/2))+((N1286*((K1286+K1285)/2))+C$17*((K1286+K1285)/2))),0)</f>
        <v>0</v>
      </c>
      <c r="U1286" s="57">
        <f>IF(L1286&lt;0,((O1286*((K1286+K1285)/2))+((N1286*((K1286+K1285)/2))+C$17*((K1286+K1285)/2))),0)+U1285</f>
        <v>-603312.48105709814</v>
      </c>
      <c r="V1286" s="58">
        <f t="shared" si="123"/>
        <v>-0.16758680029363837</v>
      </c>
      <c r="W1286" s="52">
        <f t="shared" si="120"/>
        <v>-302716.43212475354</v>
      </c>
      <c r="X1286" s="53">
        <f t="shared" si="124"/>
        <v>-8.4087897812431533E-2</v>
      </c>
      <c r="Y1286" s="50">
        <f t="shared" si="119"/>
        <v>20.773517778899294</v>
      </c>
    </row>
    <row r="1287" spans="7:25" x14ac:dyDescent="0.3">
      <c r="G1287" s="39" t="s">
        <v>13</v>
      </c>
      <c r="H1287" s="26">
        <v>262</v>
      </c>
      <c r="I1287" s="26">
        <v>1285</v>
      </c>
      <c r="J1287" s="27">
        <v>78.400000000000006</v>
      </c>
      <c r="K1287" s="28">
        <f t="shared" si="121"/>
        <v>21.777777777777779</v>
      </c>
      <c r="L1287" s="28">
        <f>K1287-K1286</f>
        <v>0</v>
      </c>
      <c r="M1287" s="74">
        <f>$C$5*L1287</f>
        <v>0</v>
      </c>
      <c r="N1287" s="74">
        <f>(0.5*$C$9*$C$8*$C$7*K1287^2)*-1</f>
        <v>-138.23947195860356</v>
      </c>
      <c r="O1287" s="74">
        <f>M1287-N1287-C$17</f>
        <v>194.91184195860356</v>
      </c>
      <c r="P1287" s="78">
        <f>O1287*K1287</f>
        <v>4244.7467804318112</v>
      </c>
      <c r="Q1287" s="81" t="str">
        <f>IF(L1287&lt;0,"Braking","Not Braking")</f>
        <v>Not Braking</v>
      </c>
      <c r="R1287" s="46">
        <f>(IF(L1287&gt;0,(O1287*((K1287+K1286)/2)),0)+R1286)</f>
        <v>1457222.7744317714</v>
      </c>
      <c r="S1287" s="47">
        <f t="shared" si="122"/>
        <v>0.40478410400882536</v>
      </c>
      <c r="T1287" s="56">
        <f>IF(L1287&lt;0,((O1287*((K1287+K1286)/2))+((N1287*((K1287+K1286)/2))+C$17*((K1287+K1286)/2))),0)</f>
        <v>0</v>
      </c>
      <c r="U1287" s="57">
        <f>IF(L1287&lt;0,((O1287*((K1287+K1286)/2))+((N1287*((K1287+K1286)/2))+C$17*((K1287+K1286)/2))),0)+U1286</f>
        <v>-603312.48105709814</v>
      </c>
      <c r="V1287" s="58">
        <f t="shared" si="123"/>
        <v>-0.16758680029363837</v>
      </c>
      <c r="W1287" s="52">
        <f t="shared" si="120"/>
        <v>-302716.43212475354</v>
      </c>
      <c r="X1287" s="53">
        <f t="shared" si="124"/>
        <v>-8.4087897812431533E-2</v>
      </c>
      <c r="Y1287" s="50">
        <f t="shared" si="119"/>
        <v>20.773517778899294</v>
      </c>
    </row>
    <row r="1288" spans="7:25" x14ac:dyDescent="0.3">
      <c r="G1288" s="39" t="s">
        <v>13</v>
      </c>
      <c r="H1288" s="26">
        <v>263</v>
      </c>
      <c r="I1288" s="26">
        <v>1286</v>
      </c>
      <c r="J1288" s="27">
        <v>78.2</v>
      </c>
      <c r="K1288" s="28">
        <f t="shared" si="121"/>
        <v>21.722222222222221</v>
      </c>
      <c r="L1288" s="28">
        <f>K1288-K1287</f>
        <v>-5.5555555555557135E-2</v>
      </c>
      <c r="M1288" s="74">
        <f>$C$5*L1288</f>
        <v>-16.047222222222679</v>
      </c>
      <c r="N1288" s="74">
        <f>(0.5*$C$9*$C$8*$C$7*K1288^2)*-1</f>
        <v>-137.53506815196315</v>
      </c>
      <c r="O1288" s="74">
        <f>M1288-N1288-C$17</f>
        <v>178.16021592974047</v>
      </c>
      <c r="P1288" s="78">
        <f>O1288*K1288</f>
        <v>3870.0358015849179</v>
      </c>
      <c r="Q1288" s="81" t="str">
        <f>IF(L1288&lt;0,"Braking","Not Braking")</f>
        <v>Braking</v>
      </c>
      <c r="R1288" s="46">
        <f>(IF(L1288&gt;0,(O1288*((K1288+K1287)/2)),0)+R1287)</f>
        <v>1457222.7744317714</v>
      </c>
      <c r="S1288" s="47">
        <f t="shared" si="122"/>
        <v>0.40478410400882536</v>
      </c>
      <c r="T1288" s="56">
        <f>IF(L1288&lt;0,((O1288*((K1288+K1287)/2))+((N1288*((K1288+K1287)/2))+C$17*((K1288+K1287)/2))),0)</f>
        <v>-349.0270833333434</v>
      </c>
      <c r="U1288" s="57">
        <f>IF(L1288&lt;0,((O1288*((K1288+K1287)/2))+((N1288*((K1288+K1287)/2))+C$17*((K1288+K1287)/2))),0)+U1287</f>
        <v>-603661.50814043148</v>
      </c>
      <c r="V1288" s="58">
        <f t="shared" si="123"/>
        <v>-0.16768375226123097</v>
      </c>
      <c r="W1288" s="52">
        <f t="shared" si="120"/>
        <v>-302891.55900626018</v>
      </c>
      <c r="X1288" s="53">
        <f t="shared" si="124"/>
        <v>-8.4136544168405603E-2</v>
      </c>
      <c r="Y1288" s="50">
        <f t="shared" si="119"/>
        <v>20.785535631253744</v>
      </c>
    </row>
    <row r="1289" spans="7:25" x14ac:dyDescent="0.3">
      <c r="G1289" s="39" t="s">
        <v>13</v>
      </c>
      <c r="H1289" s="26">
        <v>264</v>
      </c>
      <c r="I1289" s="26">
        <v>1287</v>
      </c>
      <c r="J1289" s="27">
        <v>78</v>
      </c>
      <c r="K1289" s="28">
        <f t="shared" si="121"/>
        <v>21.666666666666668</v>
      </c>
      <c r="L1289" s="28">
        <f>K1289-K1288</f>
        <v>-5.5555555555553582E-2</v>
      </c>
      <c r="M1289" s="74">
        <f>$C$5*L1289</f>
        <v>-16.047222222221652</v>
      </c>
      <c r="N1289" s="74">
        <f>(0.5*$C$9*$C$8*$C$7*K1289^2)*-1</f>
        <v>-136.83246358876249</v>
      </c>
      <c r="O1289" s="74">
        <f>M1289-N1289-C$17</f>
        <v>177.45761136654085</v>
      </c>
      <c r="P1289" s="78">
        <f>O1289*K1289</f>
        <v>3844.9149129417187</v>
      </c>
      <c r="Q1289" s="81" t="str">
        <f>IF(L1289&lt;0,"Braking","Not Braking")</f>
        <v>Braking</v>
      </c>
      <c r="R1289" s="46">
        <f>(IF(L1289&gt;0,(O1289*((K1289+K1288)/2)),0)+R1288)</f>
        <v>1457222.7744317714</v>
      </c>
      <c r="S1289" s="47">
        <f t="shared" si="122"/>
        <v>0.40478410400882536</v>
      </c>
      <c r="T1289" s="56">
        <f>IF(L1289&lt;0,((O1289*((K1289+K1288)/2))+((N1289*((K1289+K1288)/2))+C$17*((K1289+K1288)/2))),0)</f>
        <v>-348.13557098764159</v>
      </c>
      <c r="U1289" s="57">
        <f>IF(L1289&lt;0,((O1289*((K1289+K1288)/2))+((N1289*((K1289+K1288)/2))+C$17*((K1289+K1288)/2))),0)+U1288</f>
        <v>-604009.64371141908</v>
      </c>
      <c r="V1289" s="58">
        <f t="shared" si="123"/>
        <v>-0.16778045658650531</v>
      </c>
      <c r="W1289" s="52">
        <f t="shared" si="120"/>
        <v>-303066.23856495327</v>
      </c>
      <c r="X1289" s="53">
        <f t="shared" si="124"/>
        <v>-8.4185066268042577E-2</v>
      </c>
      <c r="Y1289" s="50">
        <f t="shared" si="119"/>
        <v>20.797522786667315</v>
      </c>
    </row>
    <row r="1290" spans="7:25" x14ac:dyDescent="0.3">
      <c r="G1290" s="39" t="s">
        <v>13</v>
      </c>
      <c r="H1290" s="26">
        <v>265</v>
      </c>
      <c r="I1290" s="26">
        <v>1288</v>
      </c>
      <c r="J1290" s="27">
        <v>77.7</v>
      </c>
      <c r="K1290" s="28">
        <f t="shared" si="121"/>
        <v>21.583333333333332</v>
      </c>
      <c r="L1290" s="28">
        <f>K1290-K1289</f>
        <v>-8.3333333333335702E-2</v>
      </c>
      <c r="M1290" s="74">
        <f>$C$5*L1290</f>
        <v>-24.070833333334019</v>
      </c>
      <c r="N1290" s="74">
        <f>(0.5*$C$9*$C$8*$C$7*K1290^2)*-1</f>
        <v>-135.78193032541085</v>
      </c>
      <c r="O1290" s="74">
        <f>M1290-N1290-C$17</f>
        <v>168.38346699207685</v>
      </c>
      <c r="P1290" s="78">
        <f>O1290*K1290</f>
        <v>3634.2764959123251</v>
      </c>
      <c r="Q1290" s="81" t="str">
        <f>IF(L1290&lt;0,"Braking","Not Braking")</f>
        <v>Braking</v>
      </c>
      <c r="R1290" s="46">
        <f>(IF(L1290&gt;0,(O1290*((K1290+K1289)/2)),0)+R1289)</f>
        <v>1457222.7744317714</v>
      </c>
      <c r="S1290" s="47">
        <f t="shared" si="122"/>
        <v>0.40478410400882536</v>
      </c>
      <c r="T1290" s="56">
        <f>IF(L1290&lt;0,((O1290*((K1290+K1289)/2))+((N1290*((K1290+K1289)/2))+C$17*((K1290+K1289)/2))),0)</f>
        <v>-520.53177083334776</v>
      </c>
      <c r="U1290" s="57">
        <f>IF(L1290&lt;0,((O1290*((K1290+K1289)/2))+((N1290*((K1290+K1289)/2))+C$17*((K1290+K1289)/2))),0)+U1289</f>
        <v>-604530.17548225238</v>
      </c>
      <c r="V1290" s="58">
        <f t="shared" si="123"/>
        <v>-0.16792504874507011</v>
      </c>
      <c r="W1290" s="52">
        <f t="shared" si="120"/>
        <v>-303327.41917271749</v>
      </c>
      <c r="X1290" s="53">
        <f t="shared" si="124"/>
        <v>-8.4257616436865967E-2</v>
      </c>
      <c r="Y1290" s="50">
        <f t="shared" si="119"/>
        <v>20.815445963023521</v>
      </c>
    </row>
    <row r="1291" spans="7:25" x14ac:dyDescent="0.3">
      <c r="G1291" s="39" t="s">
        <v>13</v>
      </c>
      <c r="H1291" s="26">
        <v>266</v>
      </c>
      <c r="I1291" s="26">
        <v>1289</v>
      </c>
      <c r="J1291" s="27">
        <v>77.3</v>
      </c>
      <c r="K1291" s="28">
        <f t="shared" si="121"/>
        <v>21.472222222222221</v>
      </c>
      <c r="L1291" s="28">
        <f>K1291-K1290</f>
        <v>-0.11111111111111072</v>
      </c>
      <c r="M1291" s="74">
        <f>$C$5*L1291</f>
        <v>-32.094444444444335</v>
      </c>
      <c r="N1291" s="74">
        <f>(0.5*$C$9*$C$8*$C$7*K1291^2)*-1</f>
        <v>-134.38751665964767</v>
      </c>
      <c r="O1291" s="74">
        <f>M1291-N1291-C$17</f>
        <v>158.96544221520335</v>
      </c>
      <c r="P1291" s="78">
        <f>O1291*K1291</f>
        <v>3413.3413008986718</v>
      </c>
      <c r="Q1291" s="81" t="str">
        <f>IF(L1291&lt;0,"Braking","Not Braking")</f>
        <v>Braking</v>
      </c>
      <c r="R1291" s="46">
        <f>(IF(L1291&gt;0,(O1291*((K1291+K1290)/2)),0)+R1290)</f>
        <v>1457222.7744317714</v>
      </c>
      <c r="S1291" s="47">
        <f t="shared" si="122"/>
        <v>0.40478410400882536</v>
      </c>
      <c r="T1291" s="56">
        <f>IF(L1291&lt;0,((O1291*((K1291+K1290)/2))+((N1291*((K1291+K1290)/2))+C$17*((K1291+K1290)/2))),0)</f>
        <v>-690.92206790123237</v>
      </c>
      <c r="U1291" s="57">
        <f>IF(L1291&lt;0,((O1291*((K1291+K1290)/2))+((N1291*((K1291+K1290)/2))+C$17*((K1291+K1290)/2))),0)+U1290</f>
        <v>-605221.09755015362</v>
      </c>
      <c r="V1291" s="58">
        <f t="shared" si="123"/>
        <v>-0.16811697154170935</v>
      </c>
      <c r="W1291" s="52">
        <f t="shared" si="120"/>
        <v>-303674.09435322235</v>
      </c>
      <c r="X1291" s="53">
        <f t="shared" si="124"/>
        <v>-8.4353915098117321E-2</v>
      </c>
      <c r="Y1291" s="50">
        <f t="shared" si="119"/>
        <v>20.839236092205386</v>
      </c>
    </row>
    <row r="1292" spans="7:25" x14ac:dyDescent="0.3">
      <c r="G1292" s="39" t="s">
        <v>13</v>
      </c>
      <c r="H1292" s="26">
        <v>267</v>
      </c>
      <c r="I1292" s="26">
        <v>1290</v>
      </c>
      <c r="J1292" s="27">
        <v>76.900000000000006</v>
      </c>
      <c r="K1292" s="28">
        <f t="shared" si="121"/>
        <v>21.361111111111111</v>
      </c>
      <c r="L1292" s="28">
        <f>K1292-K1291</f>
        <v>-0.11111111111111072</v>
      </c>
      <c r="M1292" s="74">
        <f>$C$5*L1292</f>
        <v>-32.094444444444335</v>
      </c>
      <c r="N1292" s="74">
        <f>(0.5*$C$9*$C$8*$C$7*K1292^2)*-1</f>
        <v>-133.00029996764326</v>
      </c>
      <c r="O1292" s="74">
        <f>M1292-N1292-C$17</f>
        <v>157.57822552319894</v>
      </c>
      <c r="P1292" s="78">
        <f>O1292*K1292</f>
        <v>3366.0459840927774</v>
      </c>
      <c r="Q1292" s="81" t="str">
        <f>IF(L1292&lt;0,"Braking","Not Braking")</f>
        <v>Braking</v>
      </c>
      <c r="R1292" s="46">
        <f>(IF(L1292&gt;0,(O1292*((K1292+K1291)/2)),0)+R1291)</f>
        <v>1457222.7744317714</v>
      </c>
      <c r="S1292" s="47">
        <f t="shared" si="122"/>
        <v>0.40478410400882536</v>
      </c>
      <c r="T1292" s="56">
        <f>IF(L1292&lt;0,((O1292*((K1292+K1291)/2))+((N1292*((K1292+K1291)/2))+C$17*((K1292+K1291)/2))),0)</f>
        <v>-687.35601851851607</v>
      </c>
      <c r="U1292" s="57">
        <f>IF(L1292&lt;0,((O1292*((K1292+K1291)/2))+((N1292*((K1292+K1291)/2))+C$17*((K1292+K1291)/2))),0)+U1291</f>
        <v>-605908.45356867218</v>
      </c>
      <c r="V1292" s="58">
        <f t="shared" si="123"/>
        <v>-0.16830790376907562</v>
      </c>
      <c r="W1292" s="52">
        <f t="shared" si="120"/>
        <v>-304018.98024247302</v>
      </c>
      <c r="X1292" s="53">
        <f t="shared" si="124"/>
        <v>-8.4449716734020283E-2</v>
      </c>
      <c r="Y1292" s="50">
        <f t="shared" si="119"/>
        <v>20.862903433623732</v>
      </c>
    </row>
    <row r="1293" spans="7:25" x14ac:dyDescent="0.3">
      <c r="G1293" s="39" t="s">
        <v>13</v>
      </c>
      <c r="H1293" s="26">
        <v>268</v>
      </c>
      <c r="I1293" s="26">
        <v>1291</v>
      </c>
      <c r="J1293" s="27">
        <v>76.599999999999994</v>
      </c>
      <c r="K1293" s="28">
        <f t="shared" si="121"/>
        <v>21.277777777777775</v>
      </c>
      <c r="L1293" s="28">
        <f>K1293-K1292</f>
        <v>-8.3333333333335702E-2</v>
      </c>
      <c r="M1293" s="74">
        <f>$C$5*L1293</f>
        <v>-24.070833333334019</v>
      </c>
      <c r="N1293" s="74">
        <f>(0.5*$C$9*$C$8*$C$7*K1293^2)*-1</f>
        <v>-131.96461046266913</v>
      </c>
      <c r="O1293" s="74">
        <f>M1293-N1293-C$17</f>
        <v>164.56614712933512</v>
      </c>
      <c r="P1293" s="78">
        <f>O1293*K1293</f>
        <v>3501.6019083630745</v>
      </c>
      <c r="Q1293" s="81" t="str">
        <f>IF(L1293&lt;0,"Braking","Not Braking")</f>
        <v>Braking</v>
      </c>
      <c r="R1293" s="46">
        <f>(IF(L1293&gt;0,(O1293*((K1293+K1292)/2)),0)+R1292)</f>
        <v>1457222.7744317714</v>
      </c>
      <c r="S1293" s="47">
        <f t="shared" si="122"/>
        <v>0.40478410400882536</v>
      </c>
      <c r="T1293" s="56">
        <f>IF(L1293&lt;0,((O1293*((K1293+K1292)/2))+((N1293*((K1293+K1292)/2))+C$17*((K1293+K1292)/2))),0)</f>
        <v>-513.17679398149585</v>
      </c>
      <c r="U1293" s="57">
        <f>IF(L1293&lt;0,((O1293*((K1293+K1292)/2))+((N1293*((K1293+K1292)/2))+C$17*((K1293+K1292)/2))),0)+U1292</f>
        <v>-606421.63036265364</v>
      </c>
      <c r="V1293" s="58">
        <f t="shared" si="123"/>
        <v>-0.1684504528785149</v>
      </c>
      <c r="W1293" s="52">
        <f t="shared" si="120"/>
        <v>-304276.47043702542</v>
      </c>
      <c r="X1293" s="53">
        <f t="shared" si="124"/>
        <v>-8.4521241788062612E-2</v>
      </c>
      <c r="Y1293" s="50">
        <f t="shared" si="119"/>
        <v>20.880573360217682</v>
      </c>
    </row>
    <row r="1294" spans="7:25" x14ac:dyDescent="0.3">
      <c r="G1294" s="39" t="s">
        <v>13</v>
      </c>
      <c r="H1294" s="26">
        <v>269</v>
      </c>
      <c r="I1294" s="26">
        <v>1292</v>
      </c>
      <c r="J1294" s="27">
        <v>76.2</v>
      </c>
      <c r="K1294" s="28">
        <f t="shared" si="121"/>
        <v>21.166666666666668</v>
      </c>
      <c r="L1294" s="28">
        <f>K1294-K1293</f>
        <v>-0.11111111111110716</v>
      </c>
      <c r="M1294" s="74">
        <f>$C$5*L1294</f>
        <v>-32.094444444443305</v>
      </c>
      <c r="N1294" s="74">
        <f>(0.5*$C$9*$C$8*$C$7*K1294^2)*-1</f>
        <v>-130.58998847474263</v>
      </c>
      <c r="O1294" s="74">
        <f>M1294-N1294-C$17</f>
        <v>155.16791403029933</v>
      </c>
      <c r="P1294" s="78">
        <f>O1294*K1294</f>
        <v>3284.3875136413358</v>
      </c>
      <c r="Q1294" s="81" t="str">
        <f>IF(L1294&lt;0,"Braking","Not Braking")</f>
        <v>Braking</v>
      </c>
      <c r="R1294" s="46">
        <f>(IF(L1294&gt;0,(O1294*((K1294+K1293)/2)),0)+R1293)</f>
        <v>1457222.7744317714</v>
      </c>
      <c r="S1294" s="47">
        <f t="shared" si="122"/>
        <v>0.40478410400882536</v>
      </c>
      <c r="T1294" s="56">
        <f>IF(L1294&lt;0,((O1294*((K1294+K1293)/2))+((N1294*((K1294+K1293)/2))+C$17*((K1294+K1293)/2))),0)</f>
        <v>-681.11543209874162</v>
      </c>
      <c r="U1294" s="57">
        <f>IF(L1294&lt;0,((O1294*((K1294+K1293)/2))+((N1294*((K1294+K1293)/2))+C$17*((K1294+K1293)/2))),0)+U1293</f>
        <v>-607102.74579475238</v>
      </c>
      <c r="V1294" s="58">
        <f t="shared" si="123"/>
        <v>-0.16863965160965344</v>
      </c>
      <c r="W1294" s="52">
        <f t="shared" si="120"/>
        <v>-304618.22506658116</v>
      </c>
      <c r="X1294" s="53">
        <f t="shared" si="124"/>
        <v>-8.4616173629605884E-2</v>
      </c>
      <c r="Y1294" s="50">
        <f t="shared" si="119"/>
        <v>20.904025823049864</v>
      </c>
    </row>
    <row r="1295" spans="7:25" x14ac:dyDescent="0.3">
      <c r="G1295" s="39" t="s">
        <v>13</v>
      </c>
      <c r="H1295" s="26">
        <v>270</v>
      </c>
      <c r="I1295" s="26">
        <v>1293</v>
      </c>
      <c r="J1295" s="27">
        <v>75.7</v>
      </c>
      <c r="K1295" s="28">
        <f t="shared" si="121"/>
        <v>21.027777777777779</v>
      </c>
      <c r="L1295" s="28">
        <f>K1295-K1294</f>
        <v>-0.13888888888888928</v>
      </c>
      <c r="M1295" s="74">
        <f>$C$5*L1295</f>
        <v>-40.118055555555671</v>
      </c>
      <c r="N1295" s="74">
        <f>(0.5*$C$9*$C$8*$C$7*K1295^2)*-1</f>
        <v>-128.8818317341827</v>
      </c>
      <c r="O1295" s="74">
        <f>M1295-N1295-C$17</f>
        <v>145.43614617862704</v>
      </c>
      <c r="P1295" s="78">
        <f>O1295*K1295</f>
        <v>3058.1989627005742</v>
      </c>
      <c r="Q1295" s="81" t="str">
        <f>IF(L1295&lt;0,"Braking","Not Braking")</f>
        <v>Braking</v>
      </c>
      <c r="R1295" s="46">
        <f>(IF(L1295&gt;0,(O1295*((K1295+K1294)/2)),0)+R1294)</f>
        <v>1457222.7744317714</v>
      </c>
      <c r="S1295" s="47">
        <f t="shared" si="122"/>
        <v>0.40478410400882536</v>
      </c>
      <c r="T1295" s="56">
        <f>IF(L1295&lt;0,((O1295*((K1295+K1294)/2))+((N1295*((K1295+K1294)/2))+C$17*((K1295+K1294)/2))),0)</f>
        <v>-846.37953317901474</v>
      </c>
      <c r="U1295" s="57">
        <f>IF(L1295&lt;0,((O1295*((K1295+K1294)/2))+((N1295*((K1295+K1294)/2))+C$17*((K1295+K1294)/2))),0)+U1294</f>
        <v>-607949.12532793137</v>
      </c>
      <c r="V1295" s="58">
        <f t="shared" si="123"/>
        <v>-0.1688747570355365</v>
      </c>
      <c r="W1295" s="52">
        <f t="shared" si="120"/>
        <v>-305042.90216269967</v>
      </c>
      <c r="X1295" s="53">
        <f t="shared" si="124"/>
        <v>-8.4734139489638802E-2</v>
      </c>
      <c r="Y1295" s="50">
        <f t="shared" ref="Y1295:Y1358" si="125">(X1295/S1295)*100*-1</f>
        <v>20.933168731297652</v>
      </c>
    </row>
    <row r="1296" spans="7:25" x14ac:dyDescent="0.3">
      <c r="G1296" s="39" t="s">
        <v>13</v>
      </c>
      <c r="H1296" s="26">
        <v>271</v>
      </c>
      <c r="I1296" s="26">
        <v>1294</v>
      </c>
      <c r="J1296" s="27">
        <v>75.2</v>
      </c>
      <c r="K1296" s="28">
        <f t="shared" si="121"/>
        <v>20.888888888888889</v>
      </c>
      <c r="L1296" s="28">
        <f>K1296-K1295</f>
        <v>-0.13888888888888928</v>
      </c>
      <c r="M1296" s="74">
        <f>$C$5*L1296</f>
        <v>-40.118055555555671</v>
      </c>
      <c r="N1296" s="74">
        <f>(0.5*$C$9*$C$8*$C$7*K1296^2)*-1</f>
        <v>-127.18492026512087</v>
      </c>
      <c r="O1296" s="74">
        <f>M1296-N1296-C$17</f>
        <v>143.73923470956521</v>
      </c>
      <c r="P1296" s="78">
        <f>O1296*K1296</f>
        <v>3002.552902822029</v>
      </c>
      <c r="Q1296" s="81" t="str">
        <f>IF(L1296&lt;0,"Braking","Not Braking")</f>
        <v>Braking</v>
      </c>
      <c r="R1296" s="46">
        <f>(IF(L1296&gt;0,(O1296*((K1296+K1295)/2)),0)+R1295)</f>
        <v>1457222.7744317714</v>
      </c>
      <c r="S1296" s="47">
        <f t="shared" si="122"/>
        <v>0.40478410400882536</v>
      </c>
      <c r="T1296" s="56">
        <f>IF(L1296&lt;0,((O1296*((K1296+K1295)/2))+((N1296*((K1296+K1295)/2))+C$17*((K1296+K1295)/2))),0)</f>
        <v>-840.80758101852052</v>
      </c>
      <c r="U1296" s="57">
        <f>IF(L1296&lt;0,((O1296*((K1296+K1295)/2))+((N1296*((K1296+K1295)/2))+C$17*((K1296+K1295)/2))),0)+U1295</f>
        <v>-608789.93290894991</v>
      </c>
      <c r="V1296" s="58">
        <f t="shared" si="123"/>
        <v>-0.16910831469693052</v>
      </c>
      <c r="W1296" s="52">
        <f t="shared" si="120"/>
        <v>-305464.78349123342</v>
      </c>
      <c r="X1296" s="53">
        <f t="shared" si="124"/>
        <v>-8.4851328747564833E-2</v>
      </c>
      <c r="Y1296" s="50">
        <f t="shared" si="125"/>
        <v>20.962119783664939</v>
      </c>
    </row>
    <row r="1297" spans="7:25" x14ac:dyDescent="0.3">
      <c r="G1297" s="39" t="s">
        <v>13</v>
      </c>
      <c r="H1297" s="26">
        <v>272</v>
      </c>
      <c r="I1297" s="26">
        <v>1295</v>
      </c>
      <c r="J1297" s="27">
        <v>74.7</v>
      </c>
      <c r="K1297" s="28">
        <f t="shared" si="121"/>
        <v>20.75</v>
      </c>
      <c r="L1297" s="28">
        <f>K1297-K1296</f>
        <v>-0.13888888888888928</v>
      </c>
      <c r="M1297" s="74">
        <f>$C$5*L1297</f>
        <v>-40.118055555555671</v>
      </c>
      <c r="N1297" s="74">
        <f>(0.5*$C$9*$C$8*$C$7*K1297^2)*-1</f>
        <v>-125.49925406755713</v>
      </c>
      <c r="O1297" s="74">
        <f>M1297-N1297-C$17</f>
        <v>142.05356851200148</v>
      </c>
      <c r="P1297" s="78">
        <f>O1297*K1297</f>
        <v>2947.6115466240308</v>
      </c>
      <c r="Q1297" s="81" t="str">
        <f>IF(L1297&lt;0,"Braking","Not Braking")</f>
        <v>Braking</v>
      </c>
      <c r="R1297" s="46">
        <f>(IF(L1297&gt;0,(O1297*((K1297+K1296)/2)),0)+R1296)</f>
        <v>1457222.7744317714</v>
      </c>
      <c r="S1297" s="47">
        <f t="shared" si="122"/>
        <v>0.40478410400882536</v>
      </c>
      <c r="T1297" s="56">
        <f>IF(L1297&lt;0,((O1297*((K1297+K1296)/2))+((N1297*((K1297+K1296)/2))+C$17*((K1297+K1296)/2))),0)</f>
        <v>-835.23562885802676</v>
      </c>
      <c r="U1297" s="57">
        <f>IF(L1297&lt;0,((O1297*((K1297+K1296)/2))+((N1297*((K1297+K1296)/2))+C$17*((K1297+K1296)/2))),0)+U1296</f>
        <v>-609625.16853780788</v>
      </c>
      <c r="V1297" s="58">
        <f t="shared" si="123"/>
        <v>-0.16934032459383552</v>
      </c>
      <c r="W1297" s="52">
        <f t="shared" si="120"/>
        <v>-305883.86905218248</v>
      </c>
      <c r="X1297" s="53">
        <f t="shared" si="124"/>
        <v>-8.496774140338402E-2</v>
      </c>
      <c r="Y1297" s="50">
        <f t="shared" si="125"/>
        <v>20.990878980151724</v>
      </c>
    </row>
    <row r="1298" spans="7:25" x14ac:dyDescent="0.3">
      <c r="G1298" s="39" t="s">
        <v>13</v>
      </c>
      <c r="H1298" s="26">
        <v>273</v>
      </c>
      <c r="I1298" s="26">
        <v>1296</v>
      </c>
      <c r="J1298" s="27">
        <v>74.400000000000006</v>
      </c>
      <c r="K1298" s="28">
        <f t="shared" si="121"/>
        <v>20.666666666666668</v>
      </c>
      <c r="L1298" s="28">
        <f>K1298-K1297</f>
        <v>-8.3333333333332149E-2</v>
      </c>
      <c r="M1298" s="74">
        <f>$C$5*L1298</f>
        <v>-24.070833333332992</v>
      </c>
      <c r="N1298" s="74">
        <f>(0.5*$C$9*$C$8*$C$7*K1298^2)*-1</f>
        <v>-124.49325207933799</v>
      </c>
      <c r="O1298" s="74">
        <f>M1298-N1298-C$17</f>
        <v>157.09478874600501</v>
      </c>
      <c r="P1298" s="78">
        <f>O1298*K1298</f>
        <v>3246.6256340841037</v>
      </c>
      <c r="Q1298" s="81" t="str">
        <f>IF(L1298&lt;0,"Braking","Not Braking")</f>
        <v>Braking</v>
      </c>
      <c r="R1298" s="46">
        <f>(IF(L1298&gt;0,(O1298*((K1298+K1297)/2)),0)+R1297)</f>
        <v>1457222.7744317714</v>
      </c>
      <c r="S1298" s="47">
        <f t="shared" si="122"/>
        <v>0.40478410400882536</v>
      </c>
      <c r="T1298" s="56">
        <f>IF(L1298&lt;0,((O1298*((K1298+K1297)/2))+((N1298*((K1298+K1297)/2))+C$17*((K1298+K1297)/2))),0)</f>
        <v>-498.4668402777711</v>
      </c>
      <c r="U1298" s="57">
        <f>IF(L1298&lt;0,((O1298*((K1298+K1297)/2))+((N1298*((K1298+K1297)/2))+C$17*((K1298+K1297)/2))),0)+U1297</f>
        <v>-610123.63537808566</v>
      </c>
      <c r="V1298" s="58">
        <f t="shared" si="123"/>
        <v>-0.1694787876050238</v>
      </c>
      <c r="W1298" s="52">
        <f t="shared" si="120"/>
        <v>-306133.97842031124</v>
      </c>
      <c r="X1298" s="53">
        <f t="shared" si="124"/>
        <v>-8.5037216227864226E-2</v>
      </c>
      <c r="Y1298" s="50">
        <f t="shared" si="125"/>
        <v>21.008042407221154</v>
      </c>
    </row>
    <row r="1299" spans="7:25" x14ac:dyDescent="0.3">
      <c r="G1299" s="39" t="s">
        <v>13</v>
      </c>
      <c r="H1299" s="26">
        <v>274</v>
      </c>
      <c r="I1299" s="26">
        <v>1297</v>
      </c>
      <c r="J1299" s="27">
        <v>74.3</v>
      </c>
      <c r="K1299" s="28">
        <f t="shared" si="121"/>
        <v>20.638888888888889</v>
      </c>
      <c r="L1299" s="28">
        <f>K1299-K1298</f>
        <v>-2.7777777777778567E-2</v>
      </c>
      <c r="M1299" s="74">
        <f>$C$5*L1299</f>
        <v>-8.0236111111113395</v>
      </c>
      <c r="N1299" s="74">
        <f>(0.5*$C$9*$C$8*$C$7*K1299^2)*-1</f>
        <v>-124.15881770498478</v>
      </c>
      <c r="O1299" s="74">
        <f>M1299-N1299-C$17</f>
        <v>172.80757659387345</v>
      </c>
      <c r="P1299" s="78">
        <f>O1299*K1299</f>
        <v>3566.5563724791105</v>
      </c>
      <c r="Q1299" s="81" t="str">
        <f>IF(L1299&lt;0,"Braking","Not Braking")</f>
        <v>Braking</v>
      </c>
      <c r="R1299" s="46">
        <f>(IF(L1299&gt;0,(O1299*((K1299+K1298)/2)),0)+R1298)</f>
        <v>1457222.7744317714</v>
      </c>
      <c r="S1299" s="47">
        <f t="shared" si="122"/>
        <v>0.40478410400882536</v>
      </c>
      <c r="T1299" s="56">
        <f>IF(L1299&lt;0,((O1299*((K1299+K1298)/2))+((N1299*((K1299+K1298)/2))+C$17*((K1299+K1298)/2))),0)</f>
        <v>-165.70985725309129</v>
      </c>
      <c r="U1299" s="57">
        <f>IF(L1299&lt;0,((O1299*((K1299+K1298)/2))+((N1299*((K1299+K1298)/2))+C$17*((K1299+K1298)/2))),0)+U1298</f>
        <v>-610289.34523533878</v>
      </c>
      <c r="V1299" s="58">
        <f t="shared" si="123"/>
        <v>-0.16952481812092743</v>
      </c>
      <c r="W1299" s="52">
        <f t="shared" si="120"/>
        <v>-306217.12454828073</v>
      </c>
      <c r="X1299" s="53">
        <f t="shared" si="124"/>
        <v>-8.5060312374522426E-2</v>
      </c>
      <c r="Y1299" s="50">
        <f t="shared" si="125"/>
        <v>21.013748201107198</v>
      </c>
    </row>
    <row r="1300" spans="7:25" x14ac:dyDescent="0.3">
      <c r="G1300" s="39" t="s">
        <v>13</v>
      </c>
      <c r="H1300" s="26">
        <v>275</v>
      </c>
      <c r="I1300" s="26">
        <v>1298</v>
      </c>
      <c r="J1300" s="27">
        <v>74.400000000000006</v>
      </c>
      <c r="K1300" s="28">
        <f t="shared" si="121"/>
        <v>20.666666666666668</v>
      </c>
      <c r="L1300" s="28">
        <f>K1300-K1299</f>
        <v>2.7777777777778567E-2</v>
      </c>
      <c r="M1300" s="74">
        <f>$C$5*L1300</f>
        <v>8.0236111111113395</v>
      </c>
      <c r="N1300" s="74">
        <f>(0.5*$C$9*$C$8*$C$7*K1300^2)*-1</f>
        <v>-124.49325207933799</v>
      </c>
      <c r="O1300" s="74">
        <f>M1300-N1300-C$17</f>
        <v>189.18923319044933</v>
      </c>
      <c r="P1300" s="78">
        <f>O1300*K1300</f>
        <v>3909.9108192692865</v>
      </c>
      <c r="Q1300" s="81" t="str">
        <f>IF(L1300&lt;0,"Braking","Not Braking")</f>
        <v>Not Braking</v>
      </c>
      <c r="R1300" s="46">
        <f>(IF(L1300&gt;0,(O1300*((K1300+K1299)/2)),0)+R1299)</f>
        <v>1461130.057622802</v>
      </c>
      <c r="S1300" s="47">
        <f t="shared" si="122"/>
        <v>0.40586946045077832</v>
      </c>
      <c r="T1300" s="56">
        <f>IF(L1300&lt;0,((O1300*((K1300+K1299)/2))+((N1300*((K1300+K1299)/2))+C$17*((K1300+K1299)/2))),0)</f>
        <v>0</v>
      </c>
      <c r="U1300" s="57">
        <f>IF(L1300&lt;0,((O1300*((K1300+K1299)/2))+((N1300*((K1300+K1299)/2))+C$17*((K1300+K1299)/2))),0)+U1299</f>
        <v>-610289.34523533878</v>
      </c>
      <c r="V1300" s="58">
        <f t="shared" si="123"/>
        <v>-0.16952481812092743</v>
      </c>
      <c r="W1300" s="52">
        <f t="shared" si="120"/>
        <v>-306217.12454828073</v>
      </c>
      <c r="X1300" s="53">
        <f t="shared" si="124"/>
        <v>-8.5060312374522426E-2</v>
      </c>
      <c r="Y1300" s="50">
        <f t="shared" si="125"/>
        <v>20.957554254032889</v>
      </c>
    </row>
    <row r="1301" spans="7:25" x14ac:dyDescent="0.3">
      <c r="G1301" s="39" t="s">
        <v>13</v>
      </c>
      <c r="H1301" s="26">
        <v>276</v>
      </c>
      <c r="I1301" s="26">
        <v>1299</v>
      </c>
      <c r="J1301" s="27">
        <v>74.599999999999994</v>
      </c>
      <c r="K1301" s="28">
        <f t="shared" si="121"/>
        <v>20.722222222222221</v>
      </c>
      <c r="L1301" s="28">
        <f>K1301-K1300</f>
        <v>5.5555555555553582E-2</v>
      </c>
      <c r="M1301" s="74">
        <f>$C$5*L1301</f>
        <v>16.047222222221652</v>
      </c>
      <c r="N1301" s="74">
        <f>(0.5*$C$9*$C$8*$C$7*K1301^2)*-1</f>
        <v>-125.16347026062415</v>
      </c>
      <c r="O1301" s="74">
        <f>M1301-N1301-C$17</f>
        <v>197.88306248284582</v>
      </c>
      <c r="P1301" s="78">
        <f>O1301*K1301</f>
        <v>4100.5767947834156</v>
      </c>
      <c r="Q1301" s="81" t="str">
        <f>IF(L1301&lt;0,"Braking","Not Braking")</f>
        <v>Not Braking</v>
      </c>
      <c r="R1301" s="46">
        <f>(IF(L1301&gt;0,(O1301*((K1301+K1300)/2)),0)+R1300)</f>
        <v>1465225.1376658496</v>
      </c>
      <c r="S1301" s="47">
        <f t="shared" si="122"/>
        <v>0.40700698268495822</v>
      </c>
      <c r="T1301" s="56">
        <f>IF(L1301&lt;0,((O1301*((K1301+K1300)/2))+((N1301*((K1301+K1300)/2))+C$17*((K1301+K1300)/2))),0)</f>
        <v>0</v>
      </c>
      <c r="U1301" s="57">
        <f>IF(L1301&lt;0,((O1301*((K1301+K1300)/2))+((N1301*((K1301+K1300)/2))+C$17*((K1301+K1300)/2))),0)+U1300</f>
        <v>-610289.34523533878</v>
      </c>
      <c r="V1301" s="58">
        <f t="shared" si="123"/>
        <v>-0.16952481812092743</v>
      </c>
      <c r="W1301" s="52">
        <f t="shared" si="120"/>
        <v>-306217.12454828073</v>
      </c>
      <c r="X1301" s="53">
        <f t="shared" si="124"/>
        <v>-8.5060312374522426E-2</v>
      </c>
      <c r="Y1301" s="50">
        <f t="shared" si="125"/>
        <v>20.89898109693193</v>
      </c>
    </row>
    <row r="1302" spans="7:25" x14ac:dyDescent="0.3">
      <c r="G1302" s="39" t="s">
        <v>13</v>
      </c>
      <c r="H1302" s="26">
        <v>277</v>
      </c>
      <c r="I1302" s="26">
        <v>1300</v>
      </c>
      <c r="J1302" s="27">
        <v>74.900000000000006</v>
      </c>
      <c r="K1302" s="28">
        <f t="shared" si="121"/>
        <v>20.805555555555557</v>
      </c>
      <c r="L1302" s="28">
        <f>K1302-K1301</f>
        <v>8.3333333333335702E-2</v>
      </c>
      <c r="M1302" s="74">
        <f>$C$5*L1302</f>
        <v>24.070833333334019</v>
      </c>
      <c r="N1302" s="74">
        <f>(0.5*$C$9*$C$8*$C$7*K1302^2)*-1</f>
        <v>-126.17217111400288</v>
      </c>
      <c r="O1302" s="74">
        <f>M1302-N1302-C$17</f>
        <v>206.91537444733689</v>
      </c>
      <c r="P1302" s="78">
        <f>O1302*K1302</f>
        <v>4304.9893183626482</v>
      </c>
      <c r="Q1302" s="81" t="str">
        <f>IF(L1302&lt;0,"Braking","Not Braking")</f>
        <v>Not Braking</v>
      </c>
      <c r="R1302" s="46">
        <f>(IF(L1302&gt;0,(O1302*((K1302+K1301)/2)),0)+R1301)</f>
        <v>1469521.5055102769</v>
      </c>
      <c r="S1302" s="47">
        <f t="shared" si="122"/>
        <v>0.40820041819729913</v>
      </c>
      <c r="T1302" s="56">
        <f>IF(L1302&lt;0,((O1302*((K1302+K1301)/2))+((N1302*((K1302+K1301)/2))+C$17*((K1302+K1301)/2))),0)</f>
        <v>0</v>
      </c>
      <c r="U1302" s="57">
        <f>IF(L1302&lt;0,((O1302*((K1302+K1301)/2))+((N1302*((K1302+K1301)/2))+C$17*((K1302+K1301)/2))),0)+U1301</f>
        <v>-610289.34523533878</v>
      </c>
      <c r="V1302" s="58">
        <f t="shared" si="123"/>
        <v>-0.16952481812092743</v>
      </c>
      <c r="W1302" s="52">
        <f t="shared" si="120"/>
        <v>-306217.12454828073</v>
      </c>
      <c r="X1302" s="53">
        <f t="shared" si="124"/>
        <v>-8.5060312374522426E-2</v>
      </c>
      <c r="Y1302" s="50">
        <f t="shared" si="125"/>
        <v>20.837879772433126</v>
      </c>
    </row>
    <row r="1303" spans="7:25" x14ac:dyDescent="0.3">
      <c r="G1303" s="39" t="s">
        <v>13</v>
      </c>
      <c r="H1303" s="26">
        <v>278</v>
      </c>
      <c r="I1303" s="26">
        <v>1301</v>
      </c>
      <c r="J1303" s="27">
        <v>75.099999999999994</v>
      </c>
      <c r="K1303" s="28">
        <f t="shared" si="121"/>
        <v>20.861111111111111</v>
      </c>
      <c r="L1303" s="28">
        <f>K1303-K1302</f>
        <v>5.5555555555553582E-2</v>
      </c>
      <c r="M1303" s="74">
        <f>$C$5*L1303</f>
        <v>16.047222222221652</v>
      </c>
      <c r="N1303" s="74">
        <f>(0.5*$C$9*$C$8*$C$7*K1303^2)*-1</f>
        <v>-126.84688740388827</v>
      </c>
      <c r="O1303" s="74">
        <f>M1303-N1303-C$17</f>
        <v>199.56647962610992</v>
      </c>
      <c r="P1303" s="78">
        <f>O1303*K1303</f>
        <v>4163.1785055335704</v>
      </c>
      <c r="Q1303" s="81" t="str">
        <f>IF(L1303&lt;0,"Braking","Not Braking")</f>
        <v>Not Braking</v>
      </c>
      <c r="R1303" s="46">
        <f>(IF(L1303&gt;0,(O1303*((K1303+K1302)/2)),0)+R1302)</f>
        <v>1473679.1405024875</v>
      </c>
      <c r="S1303" s="47">
        <f t="shared" si="122"/>
        <v>0.40935531680624654</v>
      </c>
      <c r="T1303" s="56">
        <f>IF(L1303&lt;0,((O1303*((K1303+K1302)/2))+((N1303*((K1303+K1302)/2))+C$17*((K1303+K1302)/2))),0)</f>
        <v>0</v>
      </c>
      <c r="U1303" s="57">
        <f>IF(L1303&lt;0,((O1303*((K1303+K1302)/2))+((N1303*((K1303+K1302)/2))+C$17*((K1303+K1302)/2))),0)+U1302</f>
        <v>-610289.34523533878</v>
      </c>
      <c r="V1303" s="58">
        <f t="shared" si="123"/>
        <v>-0.16952481812092743</v>
      </c>
      <c r="W1303" s="52">
        <f t="shared" si="120"/>
        <v>-306217.12454828073</v>
      </c>
      <c r="X1303" s="53">
        <f t="shared" si="124"/>
        <v>-8.5060312374522426E-2</v>
      </c>
      <c r="Y1303" s="50">
        <f t="shared" si="125"/>
        <v>20.779090653605124</v>
      </c>
    </row>
    <row r="1304" spans="7:25" x14ac:dyDescent="0.3">
      <c r="G1304" s="39" t="s">
        <v>13</v>
      </c>
      <c r="H1304" s="26">
        <v>279</v>
      </c>
      <c r="I1304" s="26">
        <v>1302</v>
      </c>
      <c r="J1304" s="27">
        <v>75.3</v>
      </c>
      <c r="K1304" s="28">
        <f t="shared" si="121"/>
        <v>20.916666666666664</v>
      </c>
      <c r="L1304" s="28">
        <f>K1304-K1303</f>
        <v>5.5555555555553582E-2</v>
      </c>
      <c r="M1304" s="74">
        <f>$C$5*L1304</f>
        <v>16.047222222221652</v>
      </c>
      <c r="N1304" s="74">
        <f>(0.5*$C$9*$C$8*$C$7*K1304^2)*-1</f>
        <v>-127.52340293721336</v>
      </c>
      <c r="O1304" s="74">
        <f>M1304-N1304-C$17</f>
        <v>200.24299515943503</v>
      </c>
      <c r="P1304" s="78">
        <f>O1304*K1304</f>
        <v>4188.415982084849</v>
      </c>
      <c r="Q1304" s="81" t="str">
        <f>IF(L1304&lt;0,"Braking","Not Braking")</f>
        <v>Not Braking</v>
      </c>
      <c r="R1304" s="46">
        <f>(IF(L1304&gt;0,(O1304*((K1304+K1303)/2)),0)+R1303)</f>
        <v>1477861.9941791513</v>
      </c>
      <c r="S1304" s="47">
        <f t="shared" si="122"/>
        <v>0.41051722060531981</v>
      </c>
      <c r="T1304" s="56">
        <f>IF(L1304&lt;0,((O1304*((K1304+K1303)/2))+((N1304*((K1304+K1303)/2))+C$17*((K1304+K1303)/2))),0)</f>
        <v>0</v>
      </c>
      <c r="U1304" s="57">
        <f>IF(L1304&lt;0,((O1304*((K1304+K1303)/2))+((N1304*((K1304+K1303)/2))+C$17*((K1304+K1303)/2))),0)+U1303</f>
        <v>-610289.34523533878</v>
      </c>
      <c r="V1304" s="58">
        <f t="shared" si="123"/>
        <v>-0.16952481812092743</v>
      </c>
      <c r="W1304" s="52">
        <f t="shared" si="120"/>
        <v>-306217.12454828073</v>
      </c>
      <c r="X1304" s="53">
        <f t="shared" si="124"/>
        <v>-8.5060312374522426E-2</v>
      </c>
      <c r="Y1304" s="50">
        <f t="shared" si="125"/>
        <v>20.720278737417757</v>
      </c>
    </row>
    <row r="1305" spans="7:25" x14ac:dyDescent="0.3">
      <c r="G1305" s="39" t="s">
        <v>13</v>
      </c>
      <c r="H1305" s="26">
        <v>280</v>
      </c>
      <c r="I1305" s="26">
        <v>1303</v>
      </c>
      <c r="J1305" s="27">
        <v>75.5</v>
      </c>
      <c r="K1305" s="28">
        <f t="shared" si="121"/>
        <v>20.972222222222221</v>
      </c>
      <c r="L1305" s="28">
        <f>K1305-K1304</f>
        <v>5.5555555555557135E-2</v>
      </c>
      <c r="M1305" s="74">
        <f>$C$5*L1305</f>
        <v>16.047222222222679</v>
      </c>
      <c r="N1305" s="74">
        <f>(0.5*$C$9*$C$8*$C$7*K1305^2)*-1</f>
        <v>-128.20171771397818</v>
      </c>
      <c r="O1305" s="74">
        <f>M1305-N1305-C$17</f>
        <v>200.92130993620086</v>
      </c>
      <c r="P1305" s="78">
        <f>O1305*K1305</f>
        <v>4213.7663611619901</v>
      </c>
      <c r="Q1305" s="81" t="str">
        <f>IF(L1305&lt;0,"Braking","Not Braking")</f>
        <v>Not Braking</v>
      </c>
      <c r="R1305" s="46">
        <f>(IF(L1305&gt;0,(O1305*((K1305+K1304)/2)),0)+R1304)</f>
        <v>1482070.1793928151</v>
      </c>
      <c r="S1305" s="47">
        <f t="shared" si="122"/>
        <v>0.41168616094244864</v>
      </c>
      <c r="T1305" s="56">
        <f>IF(L1305&lt;0,((O1305*((K1305+K1304)/2))+((N1305*((K1305+K1304)/2))+C$17*((K1305+K1304)/2))),0)</f>
        <v>0</v>
      </c>
      <c r="U1305" s="57">
        <f>IF(L1305&lt;0,((O1305*((K1305+K1304)/2))+((N1305*((K1305+K1304)/2))+C$17*((K1305+K1304)/2))),0)+U1304</f>
        <v>-610289.34523533878</v>
      </c>
      <c r="V1305" s="58">
        <f t="shared" si="123"/>
        <v>-0.16952481812092743</v>
      </c>
      <c r="W1305" s="52">
        <f t="shared" si="120"/>
        <v>-306217.12454828073</v>
      </c>
      <c r="X1305" s="53">
        <f t="shared" si="124"/>
        <v>-8.5060312374522426E-2</v>
      </c>
      <c r="Y1305" s="50">
        <f t="shared" si="125"/>
        <v>20.661445645828589</v>
      </c>
    </row>
    <row r="1306" spans="7:25" x14ac:dyDescent="0.3">
      <c r="G1306" s="39" t="s">
        <v>13</v>
      </c>
      <c r="H1306" s="26">
        <v>281</v>
      </c>
      <c r="I1306" s="26">
        <v>1304</v>
      </c>
      <c r="J1306" s="27">
        <v>75.8</v>
      </c>
      <c r="K1306" s="28">
        <f t="shared" si="121"/>
        <v>21.055555555555554</v>
      </c>
      <c r="L1306" s="28">
        <f>K1306-K1305</f>
        <v>8.3333333333332149E-2</v>
      </c>
      <c r="M1306" s="74">
        <f>$C$5*L1306</f>
        <v>24.070833333332992</v>
      </c>
      <c r="N1306" s="74">
        <f>(0.5*$C$9*$C$8*$C$7*K1306^2)*-1</f>
        <v>-129.2225634605748</v>
      </c>
      <c r="O1306" s="74">
        <f>M1306-N1306-C$17</f>
        <v>209.96576679390779</v>
      </c>
      <c r="P1306" s="78">
        <f>O1306*K1306</f>
        <v>4420.9458674939469</v>
      </c>
      <c r="Q1306" s="81" t="str">
        <f>IF(L1306&lt;0,"Braking","Not Braking")</f>
        <v>Not Braking</v>
      </c>
      <c r="R1306" s="46">
        <f>(IF(L1306&gt;0,(O1306*((K1306+K1305)/2)),0)+R1305)</f>
        <v>1486482.3766866927</v>
      </c>
      <c r="S1306" s="47">
        <f t="shared" si="122"/>
        <v>0.41291177130185908</v>
      </c>
      <c r="T1306" s="56">
        <f>IF(L1306&lt;0,((O1306*((K1306+K1305)/2))+((N1306*((K1306+K1305)/2))+C$17*((K1306+K1305)/2))),0)</f>
        <v>0</v>
      </c>
      <c r="U1306" s="57">
        <f>IF(L1306&lt;0,((O1306*((K1306+K1305)/2))+((N1306*((K1306+K1305)/2))+C$17*((K1306+K1305)/2))),0)+U1305</f>
        <v>-610289.34523533878</v>
      </c>
      <c r="V1306" s="58">
        <f t="shared" si="123"/>
        <v>-0.16952481812092743</v>
      </c>
      <c r="W1306" s="52">
        <f t="shared" si="120"/>
        <v>-306217.12454828073</v>
      </c>
      <c r="X1306" s="53">
        <f t="shared" si="124"/>
        <v>-8.5060312374522426E-2</v>
      </c>
      <c r="Y1306" s="50">
        <f t="shared" si="125"/>
        <v>20.600118060654442</v>
      </c>
    </row>
    <row r="1307" spans="7:25" x14ac:dyDescent="0.3">
      <c r="G1307" s="39" t="s">
        <v>13</v>
      </c>
      <c r="H1307" s="26">
        <v>282</v>
      </c>
      <c r="I1307" s="26">
        <v>1305</v>
      </c>
      <c r="J1307" s="27">
        <v>75.900000000000006</v>
      </c>
      <c r="K1307" s="28">
        <f t="shared" si="121"/>
        <v>21.083333333333336</v>
      </c>
      <c r="L1307" s="28">
        <f>K1307-K1306</f>
        <v>2.777777777778212E-2</v>
      </c>
      <c r="M1307" s="74">
        <f>$C$5*L1307</f>
        <v>8.0236111111123662</v>
      </c>
      <c r="N1307" s="74">
        <f>(0.5*$C$9*$C$8*$C$7*K1307^2)*-1</f>
        <v>-129.56374499782692</v>
      </c>
      <c r="O1307" s="74">
        <f>M1307-N1307-C$17</f>
        <v>194.25972610893928</v>
      </c>
      <c r="P1307" s="78">
        <f>O1307*K1307</f>
        <v>4095.6425587968033</v>
      </c>
      <c r="Q1307" s="81" t="str">
        <f>IF(L1307&lt;0,"Braking","Not Braking")</f>
        <v>Not Braking</v>
      </c>
      <c r="R1307" s="46">
        <f>(IF(L1307&gt;0,(O1307*((K1307+K1306)/2)),0)+R1306)</f>
        <v>1490575.3211937379</v>
      </c>
      <c r="S1307" s="47">
        <f t="shared" si="122"/>
        <v>0.41404870033159386</v>
      </c>
      <c r="T1307" s="56">
        <f>IF(L1307&lt;0,((O1307*((K1307+K1306)/2))+((N1307*((K1307+K1306)/2))+C$17*((K1307+K1306)/2))),0)</f>
        <v>0</v>
      </c>
      <c r="U1307" s="57">
        <f>IF(L1307&lt;0,((O1307*((K1307+K1306)/2))+((N1307*((K1307+K1306)/2))+C$17*((K1307+K1306)/2))),0)+U1306</f>
        <v>-610289.34523533878</v>
      </c>
      <c r="V1307" s="58">
        <f t="shared" si="123"/>
        <v>-0.16952481812092743</v>
      </c>
      <c r="W1307" s="52">
        <f t="shared" si="120"/>
        <v>-306217.12454828073</v>
      </c>
      <c r="X1307" s="53">
        <f t="shared" si="124"/>
        <v>-8.5060312374522426E-2</v>
      </c>
      <c r="Y1307" s="50">
        <f t="shared" si="125"/>
        <v>20.543552559493911</v>
      </c>
    </row>
    <row r="1308" spans="7:25" x14ac:dyDescent="0.3">
      <c r="G1308" s="39" t="s">
        <v>13</v>
      </c>
      <c r="H1308" s="26">
        <v>283</v>
      </c>
      <c r="I1308" s="26">
        <v>1306</v>
      </c>
      <c r="J1308" s="27">
        <v>76</v>
      </c>
      <c r="K1308" s="28">
        <f t="shared" si="121"/>
        <v>21.111111111111111</v>
      </c>
      <c r="L1308" s="28">
        <f>K1308-K1307</f>
        <v>2.7777777777775015E-2</v>
      </c>
      <c r="M1308" s="74">
        <f>$C$5*L1308</f>
        <v>8.0236111111103128</v>
      </c>
      <c r="N1308" s="74">
        <f>(0.5*$C$9*$C$8*$C$7*K1308^2)*-1</f>
        <v>-129.90537634593886</v>
      </c>
      <c r="O1308" s="74">
        <f>M1308-N1308-C$17</f>
        <v>194.60135745704918</v>
      </c>
      <c r="P1308" s="78">
        <f>O1308*K1308</f>
        <v>4108.2508796488155</v>
      </c>
      <c r="Q1308" s="81" t="str">
        <f>IF(L1308&lt;0,"Braking","Not Braking")</f>
        <v>Not Braking</v>
      </c>
      <c r="R1308" s="46">
        <f>(IF(L1308&gt;0,(O1308*((K1308+K1307)/2)),0)+R1307)</f>
        <v>1494680.8692767555</v>
      </c>
      <c r="S1308" s="47">
        <f t="shared" si="122"/>
        <v>0.41518913035465432</v>
      </c>
      <c r="T1308" s="56">
        <f>IF(L1308&lt;0,((O1308*((K1308+K1307)/2))+((N1308*((K1308+K1307)/2))+C$17*((K1308+K1307)/2))),0)</f>
        <v>0</v>
      </c>
      <c r="U1308" s="57">
        <f>IF(L1308&lt;0,((O1308*((K1308+K1307)/2))+((N1308*((K1308+K1307)/2))+C$17*((K1308+K1307)/2))),0)+U1307</f>
        <v>-610289.34523533878</v>
      </c>
      <c r="V1308" s="58">
        <f t="shared" si="123"/>
        <v>-0.16952481812092743</v>
      </c>
      <c r="W1308" s="52">
        <f t="shared" si="120"/>
        <v>-306217.12454828073</v>
      </c>
      <c r="X1308" s="53">
        <f t="shared" si="124"/>
        <v>-8.5060312374522426E-2</v>
      </c>
      <c r="Y1308" s="50">
        <f t="shared" si="125"/>
        <v>20.48712409736352</v>
      </c>
    </row>
    <row r="1309" spans="7:25" x14ac:dyDescent="0.3">
      <c r="G1309" s="39" t="s">
        <v>13</v>
      </c>
      <c r="H1309" s="26">
        <v>284</v>
      </c>
      <c r="I1309" s="26">
        <v>1307</v>
      </c>
      <c r="J1309" s="27">
        <v>76</v>
      </c>
      <c r="K1309" s="28">
        <f t="shared" si="121"/>
        <v>21.111111111111111</v>
      </c>
      <c r="L1309" s="28">
        <f>K1309-K1308</f>
        <v>0</v>
      </c>
      <c r="M1309" s="74">
        <f>$C$5*L1309</f>
        <v>0</v>
      </c>
      <c r="N1309" s="74">
        <f>(0.5*$C$9*$C$8*$C$7*K1309^2)*-1</f>
        <v>-129.90537634593886</v>
      </c>
      <c r="O1309" s="74">
        <f>M1309-N1309-C$17</f>
        <v>186.57774634593886</v>
      </c>
      <c r="P1309" s="78">
        <f>O1309*K1309</f>
        <v>3938.8635339698203</v>
      </c>
      <c r="Q1309" s="81" t="str">
        <f>IF(L1309&lt;0,"Braking","Not Braking")</f>
        <v>Not Braking</v>
      </c>
      <c r="R1309" s="46">
        <f>(IF(L1309&gt;0,(O1309*((K1309+K1308)/2)),0)+R1308)</f>
        <v>1494680.8692767555</v>
      </c>
      <c r="S1309" s="47">
        <f t="shared" si="122"/>
        <v>0.41518913035465432</v>
      </c>
      <c r="T1309" s="56">
        <f>IF(L1309&lt;0,((O1309*((K1309+K1308)/2))+((N1309*((K1309+K1308)/2))+C$17*((K1309+K1308)/2))),0)</f>
        <v>0</v>
      </c>
      <c r="U1309" s="57">
        <f>IF(L1309&lt;0,((O1309*((K1309+K1308)/2))+((N1309*((K1309+K1308)/2))+C$17*((K1309+K1308)/2))),0)+U1308</f>
        <v>-610289.34523533878</v>
      </c>
      <c r="V1309" s="58">
        <f t="shared" si="123"/>
        <v>-0.16952481812092743</v>
      </c>
      <c r="W1309" s="52">
        <f t="shared" si="120"/>
        <v>-306217.12454828073</v>
      </c>
      <c r="X1309" s="53">
        <f t="shared" si="124"/>
        <v>-8.5060312374522426E-2</v>
      </c>
      <c r="Y1309" s="50">
        <f t="shared" si="125"/>
        <v>20.48712409736352</v>
      </c>
    </row>
    <row r="1310" spans="7:25" x14ac:dyDescent="0.3">
      <c r="G1310" s="39" t="s">
        <v>13</v>
      </c>
      <c r="H1310" s="26">
        <v>285</v>
      </c>
      <c r="I1310" s="26">
        <v>1308</v>
      </c>
      <c r="J1310" s="27">
        <v>76</v>
      </c>
      <c r="K1310" s="28">
        <f t="shared" si="121"/>
        <v>21.111111111111111</v>
      </c>
      <c r="L1310" s="28">
        <f>K1310-K1309</f>
        <v>0</v>
      </c>
      <c r="M1310" s="74">
        <f>$C$5*L1310</f>
        <v>0</v>
      </c>
      <c r="N1310" s="74">
        <f>(0.5*$C$9*$C$8*$C$7*K1310^2)*-1</f>
        <v>-129.90537634593886</v>
      </c>
      <c r="O1310" s="74">
        <f>M1310-N1310-C$17</f>
        <v>186.57774634593886</v>
      </c>
      <c r="P1310" s="78">
        <f>O1310*K1310</f>
        <v>3938.8635339698203</v>
      </c>
      <c r="Q1310" s="81" t="str">
        <f>IF(L1310&lt;0,"Braking","Not Braking")</f>
        <v>Not Braking</v>
      </c>
      <c r="R1310" s="46">
        <f>(IF(L1310&gt;0,(O1310*((K1310+K1309)/2)),0)+R1309)</f>
        <v>1494680.8692767555</v>
      </c>
      <c r="S1310" s="47">
        <f t="shared" si="122"/>
        <v>0.41518913035465432</v>
      </c>
      <c r="T1310" s="56">
        <f>IF(L1310&lt;0,((O1310*((K1310+K1309)/2))+((N1310*((K1310+K1309)/2))+C$17*((K1310+K1309)/2))),0)</f>
        <v>0</v>
      </c>
      <c r="U1310" s="57">
        <f>IF(L1310&lt;0,((O1310*((K1310+K1309)/2))+((N1310*((K1310+K1309)/2))+C$17*((K1310+K1309)/2))),0)+U1309</f>
        <v>-610289.34523533878</v>
      </c>
      <c r="V1310" s="58">
        <f t="shared" si="123"/>
        <v>-0.16952481812092743</v>
      </c>
      <c r="W1310" s="52">
        <f t="shared" si="120"/>
        <v>-306217.12454828073</v>
      </c>
      <c r="X1310" s="53">
        <f t="shared" si="124"/>
        <v>-8.5060312374522426E-2</v>
      </c>
      <c r="Y1310" s="50">
        <f t="shared" si="125"/>
        <v>20.48712409736352</v>
      </c>
    </row>
    <row r="1311" spans="7:25" x14ac:dyDescent="0.3">
      <c r="G1311" s="39" t="s">
        <v>13</v>
      </c>
      <c r="H1311" s="26">
        <v>286</v>
      </c>
      <c r="I1311" s="26">
        <v>1309</v>
      </c>
      <c r="J1311" s="27">
        <v>75.900000000000006</v>
      </c>
      <c r="K1311" s="28">
        <f t="shared" si="121"/>
        <v>21.083333333333336</v>
      </c>
      <c r="L1311" s="28">
        <f>K1311-K1310</f>
        <v>-2.7777777777775015E-2</v>
      </c>
      <c r="M1311" s="74">
        <f>$C$5*L1311</f>
        <v>-8.0236111111103128</v>
      </c>
      <c r="N1311" s="74">
        <f>(0.5*$C$9*$C$8*$C$7*K1311^2)*-1</f>
        <v>-129.56374499782692</v>
      </c>
      <c r="O1311" s="74">
        <f>M1311-N1311-C$17</f>
        <v>178.2125038867166</v>
      </c>
      <c r="P1311" s="78">
        <f>O1311*K1311</f>
        <v>3757.3136236116088</v>
      </c>
      <c r="Q1311" s="81" t="str">
        <f>IF(L1311&lt;0,"Braking","Not Braking")</f>
        <v>Braking</v>
      </c>
      <c r="R1311" s="46">
        <f>(IF(L1311&gt;0,(O1311*((K1311+K1310)/2)),0)+R1310)</f>
        <v>1494680.8692767555</v>
      </c>
      <c r="S1311" s="47">
        <f t="shared" si="122"/>
        <v>0.41518913035465432</v>
      </c>
      <c r="T1311" s="56">
        <f>IF(L1311&lt;0,((O1311*((K1311+K1310)/2))+((N1311*((K1311+K1310)/2))+C$17*((K1311+K1310)/2))),0)</f>
        <v>-169.27590663578576</v>
      </c>
      <c r="U1311" s="57">
        <f>IF(L1311&lt;0,((O1311*((K1311+K1310)/2))+((N1311*((K1311+K1310)/2))+C$17*((K1311+K1310)/2))),0)+U1310</f>
        <v>-610458.62114197458</v>
      </c>
      <c r="V1311" s="58">
        <f t="shared" si="123"/>
        <v>-0.16957183920610405</v>
      </c>
      <c r="W1311" s="52">
        <f t="shared" si="120"/>
        <v>-306302.05996750441</v>
      </c>
      <c r="X1311" s="53">
        <f t="shared" si="124"/>
        <v>-8.5083905546529004E-2</v>
      </c>
      <c r="Y1311" s="50">
        <f t="shared" si="125"/>
        <v>20.492806609327747</v>
      </c>
    </row>
    <row r="1312" spans="7:25" x14ac:dyDescent="0.3">
      <c r="G1312" s="39" t="s">
        <v>13</v>
      </c>
      <c r="H1312" s="26">
        <v>287</v>
      </c>
      <c r="I1312" s="26">
        <v>1310</v>
      </c>
      <c r="J1312" s="27">
        <v>75.900000000000006</v>
      </c>
      <c r="K1312" s="28">
        <f t="shared" si="121"/>
        <v>21.083333333333336</v>
      </c>
      <c r="L1312" s="28">
        <f>K1312-K1311</f>
        <v>0</v>
      </c>
      <c r="M1312" s="74">
        <f>$C$5*L1312</f>
        <v>0</v>
      </c>
      <c r="N1312" s="74">
        <f>(0.5*$C$9*$C$8*$C$7*K1312^2)*-1</f>
        <v>-129.56374499782692</v>
      </c>
      <c r="O1312" s="74">
        <f>M1312-N1312-C$17</f>
        <v>186.23611499782692</v>
      </c>
      <c r="P1312" s="78">
        <f>O1312*K1312</f>
        <v>3926.4780912041847</v>
      </c>
      <c r="Q1312" s="81" t="str">
        <f>IF(L1312&lt;0,"Braking","Not Braking")</f>
        <v>Not Braking</v>
      </c>
      <c r="R1312" s="46">
        <f>(IF(L1312&gt;0,(O1312*((K1312+K1311)/2)),0)+R1311)</f>
        <v>1494680.8692767555</v>
      </c>
      <c r="S1312" s="47">
        <f t="shared" si="122"/>
        <v>0.41518913035465432</v>
      </c>
      <c r="T1312" s="56">
        <f>IF(L1312&lt;0,((O1312*((K1312+K1311)/2))+((N1312*((K1312+K1311)/2))+C$17*((K1312+K1311)/2))),0)</f>
        <v>0</v>
      </c>
      <c r="U1312" s="57">
        <f>IF(L1312&lt;0,((O1312*((K1312+K1311)/2))+((N1312*((K1312+K1311)/2))+C$17*((K1312+K1311)/2))),0)+U1311</f>
        <v>-610458.62114197458</v>
      </c>
      <c r="V1312" s="58">
        <f t="shared" si="123"/>
        <v>-0.16957183920610405</v>
      </c>
      <c r="W1312" s="52">
        <f t="shared" si="120"/>
        <v>-306302.05996750441</v>
      </c>
      <c r="X1312" s="53">
        <f t="shared" si="124"/>
        <v>-8.5083905546529004E-2</v>
      </c>
      <c r="Y1312" s="50">
        <f t="shared" si="125"/>
        <v>20.492806609327747</v>
      </c>
    </row>
    <row r="1313" spans="7:25" x14ac:dyDescent="0.3">
      <c r="G1313" s="39" t="s">
        <v>13</v>
      </c>
      <c r="H1313" s="26">
        <v>288</v>
      </c>
      <c r="I1313" s="26">
        <v>1311</v>
      </c>
      <c r="J1313" s="27">
        <v>75.8</v>
      </c>
      <c r="K1313" s="28">
        <f t="shared" si="121"/>
        <v>21.055555555555554</v>
      </c>
      <c r="L1313" s="28">
        <f>K1313-K1312</f>
        <v>-2.777777777778212E-2</v>
      </c>
      <c r="M1313" s="74">
        <f>$C$5*L1313</f>
        <v>-8.0236111111123662</v>
      </c>
      <c r="N1313" s="74">
        <f>(0.5*$C$9*$C$8*$C$7*K1313^2)*-1</f>
        <v>-129.2225634605748</v>
      </c>
      <c r="O1313" s="74">
        <f>M1313-N1313-C$17</f>
        <v>177.87132234946245</v>
      </c>
      <c r="P1313" s="78">
        <f>O1313*K1313</f>
        <v>3745.1795094692366</v>
      </c>
      <c r="Q1313" s="81" t="str">
        <f>IF(L1313&lt;0,"Braking","Not Braking")</f>
        <v>Braking</v>
      </c>
      <c r="R1313" s="46">
        <f>(IF(L1313&gt;0,(O1313*((K1313+K1312)/2)),0)+R1312)</f>
        <v>1494680.8692767555</v>
      </c>
      <c r="S1313" s="47">
        <f t="shared" si="122"/>
        <v>0.41518913035465432</v>
      </c>
      <c r="T1313" s="56">
        <f>IF(L1313&lt;0,((O1313*((K1313+K1312)/2))+((N1313*((K1313+K1312)/2))+C$17*((K1313+K1312)/2))),0)</f>
        <v>-169.05302854940919</v>
      </c>
      <c r="U1313" s="57">
        <f>IF(L1313&lt;0,((O1313*((K1313+K1312)/2))+((N1313*((K1313+K1312)/2))+C$17*((K1313+K1312)/2))),0)+U1312</f>
        <v>-610627.674170524</v>
      </c>
      <c r="V1313" s="58">
        <f t="shared" si="123"/>
        <v>-0.1696187983807011</v>
      </c>
      <c r="W1313" s="52">
        <f t="shared" si="120"/>
        <v>-306386.88355602475</v>
      </c>
      <c r="X1313" s="53">
        <f t="shared" si="124"/>
        <v>-8.5107467654451319E-2</v>
      </c>
      <c r="Y1313" s="50">
        <f t="shared" si="125"/>
        <v>20.498481639380241</v>
      </c>
    </row>
    <row r="1314" spans="7:25" x14ac:dyDescent="0.3">
      <c r="G1314" s="39" t="s">
        <v>13</v>
      </c>
      <c r="H1314" s="26">
        <v>289</v>
      </c>
      <c r="I1314" s="26">
        <v>1312</v>
      </c>
      <c r="J1314" s="27">
        <v>75.7</v>
      </c>
      <c r="K1314" s="28">
        <f t="shared" si="121"/>
        <v>21.027777777777779</v>
      </c>
      <c r="L1314" s="28">
        <f>K1314-K1313</f>
        <v>-2.7777777777775015E-2</v>
      </c>
      <c r="M1314" s="74">
        <f>$C$5*L1314</f>
        <v>-8.0236111111103128</v>
      </c>
      <c r="N1314" s="74">
        <f>(0.5*$C$9*$C$8*$C$7*K1314^2)*-1</f>
        <v>-128.8818317341827</v>
      </c>
      <c r="O1314" s="74">
        <f>M1314-N1314-C$17</f>
        <v>177.53059062307238</v>
      </c>
      <c r="P1314" s="78">
        <f>O1314*K1314</f>
        <v>3733.0738083796055</v>
      </c>
      <c r="Q1314" s="81" t="str">
        <f>IF(L1314&lt;0,"Braking","Not Braking")</f>
        <v>Braking</v>
      </c>
      <c r="R1314" s="46">
        <f>(IF(L1314&gt;0,(O1314*((K1314+K1313)/2)),0)+R1313)</f>
        <v>1494680.8692767555</v>
      </c>
      <c r="S1314" s="47">
        <f t="shared" si="122"/>
        <v>0.41518913035465432</v>
      </c>
      <c r="T1314" s="56">
        <f>IF(L1314&lt;0,((O1314*((K1314+K1313)/2))+((N1314*((K1314+K1313)/2))+C$17*((K1314+K1313)/2))),0)</f>
        <v>-168.83015046294622</v>
      </c>
      <c r="U1314" s="57">
        <f>IF(L1314&lt;0,((O1314*((K1314+K1313)/2))+((N1314*((K1314+K1313)/2))+C$17*((K1314+K1313)/2))),0)+U1313</f>
        <v>-610796.50432098692</v>
      </c>
      <c r="V1314" s="58">
        <f t="shared" si="123"/>
        <v>-0.16966569564471859</v>
      </c>
      <c r="W1314" s="52">
        <f t="shared" si="120"/>
        <v>-306471.59531384165</v>
      </c>
      <c r="X1314" s="53">
        <f t="shared" si="124"/>
        <v>-8.5130998698289342E-2</v>
      </c>
      <c r="Y1314" s="50">
        <f t="shared" si="125"/>
        <v>20.504149187520994</v>
      </c>
    </row>
    <row r="1315" spans="7:25" x14ac:dyDescent="0.3">
      <c r="G1315" s="39" t="s">
        <v>13</v>
      </c>
      <c r="H1315" s="26">
        <v>290</v>
      </c>
      <c r="I1315" s="26">
        <v>1313</v>
      </c>
      <c r="J1315" s="27">
        <v>75.5</v>
      </c>
      <c r="K1315" s="28">
        <f t="shared" si="121"/>
        <v>20.972222222222221</v>
      </c>
      <c r="L1315" s="28">
        <f>K1315-K1314</f>
        <v>-5.5555555555557135E-2</v>
      </c>
      <c r="M1315" s="74">
        <f>$C$5*L1315</f>
        <v>-16.047222222222679</v>
      </c>
      <c r="N1315" s="74">
        <f>(0.5*$C$9*$C$8*$C$7*K1315^2)*-1</f>
        <v>-128.20171771397818</v>
      </c>
      <c r="O1315" s="74">
        <f>M1315-N1315-C$17</f>
        <v>168.82686549175551</v>
      </c>
      <c r="P1315" s="78">
        <f>O1315*K1315</f>
        <v>3540.6745401743169</v>
      </c>
      <c r="Q1315" s="81" t="str">
        <f>IF(L1315&lt;0,"Braking","Not Braking")</f>
        <v>Braking</v>
      </c>
      <c r="R1315" s="46">
        <f>(IF(L1315&gt;0,(O1315*((K1315+K1314)/2)),0)+R1314)</f>
        <v>1494680.8692767555</v>
      </c>
      <c r="S1315" s="47">
        <f t="shared" si="122"/>
        <v>0.41518913035465432</v>
      </c>
      <c r="T1315" s="56">
        <f>IF(L1315&lt;0,((O1315*((K1315+K1314)/2))+((N1315*((K1315+K1314)/2))+C$17*((K1315+K1314)/2))),0)</f>
        <v>-336.99166666667634</v>
      </c>
      <c r="U1315" s="57">
        <f>IF(L1315&lt;0,((O1315*((K1315+K1314)/2))+((N1315*((K1315+K1314)/2))+C$17*((K1315+K1314)/2))),0)+U1314</f>
        <v>-611133.49598765362</v>
      </c>
      <c r="V1315" s="58">
        <f t="shared" si="123"/>
        <v>-0.16975930444101489</v>
      </c>
      <c r="W1315" s="52">
        <f t="shared" si="120"/>
        <v>-306640.68333736534</v>
      </c>
      <c r="X1315" s="53">
        <f t="shared" si="124"/>
        <v>-8.5177967593712586E-2</v>
      </c>
      <c r="Y1315" s="50">
        <f t="shared" si="125"/>
        <v>20.515461838067296</v>
      </c>
    </row>
    <row r="1316" spans="7:25" x14ac:dyDescent="0.3">
      <c r="G1316" s="39" t="s">
        <v>13</v>
      </c>
      <c r="H1316" s="26">
        <v>291</v>
      </c>
      <c r="I1316" s="26">
        <v>1314</v>
      </c>
      <c r="J1316" s="27">
        <v>75.2</v>
      </c>
      <c r="K1316" s="28">
        <f t="shared" si="121"/>
        <v>20.888888888888889</v>
      </c>
      <c r="L1316" s="28">
        <f>K1316-K1315</f>
        <v>-8.3333333333332149E-2</v>
      </c>
      <c r="M1316" s="74">
        <f>$C$5*L1316</f>
        <v>-24.070833333332992</v>
      </c>
      <c r="N1316" s="74">
        <f>(0.5*$C$9*$C$8*$C$7*K1316^2)*-1</f>
        <v>-127.18492026512087</v>
      </c>
      <c r="O1316" s="74">
        <f>M1316-N1316-C$17</f>
        <v>159.78645693178788</v>
      </c>
      <c r="P1316" s="78">
        <f>O1316*K1316</f>
        <v>3337.7615447973471</v>
      </c>
      <c r="Q1316" s="81" t="str">
        <f>IF(L1316&lt;0,"Braking","Not Braking")</f>
        <v>Braking</v>
      </c>
      <c r="R1316" s="46">
        <f>(IF(L1316&gt;0,(O1316*((K1316+K1315)/2)),0)+R1315)</f>
        <v>1494680.8692767555</v>
      </c>
      <c r="S1316" s="47">
        <f t="shared" si="122"/>
        <v>0.41518913035465432</v>
      </c>
      <c r="T1316" s="56">
        <f>IF(L1316&lt;0,((O1316*((K1316+K1315)/2))+((N1316*((K1316+K1315)/2))+C$17*((K1316+K1315)/2))),0)</f>
        <v>-503.81591435184509</v>
      </c>
      <c r="U1316" s="57">
        <f>IF(L1316&lt;0,((O1316*((K1316+K1315)/2))+((N1316*((K1316+K1315)/2))+C$17*((K1316+K1315)/2))),0)+U1315</f>
        <v>-611637.31190200546</v>
      </c>
      <c r="V1316" s="58">
        <f t="shared" si="123"/>
        <v>-0.16989925330611264</v>
      </c>
      <c r="W1316" s="52">
        <f t="shared" si="120"/>
        <v>-306893.4766423754</v>
      </c>
      <c r="X1316" s="53">
        <f t="shared" si="124"/>
        <v>-8.5248187956215388E-2</v>
      </c>
      <c r="Y1316" s="50">
        <f t="shared" si="125"/>
        <v>20.532374699548718</v>
      </c>
    </row>
    <row r="1317" spans="7:25" x14ac:dyDescent="0.3">
      <c r="G1317" s="39" t="s">
        <v>13</v>
      </c>
      <c r="H1317" s="26">
        <v>292</v>
      </c>
      <c r="I1317" s="26">
        <v>1315</v>
      </c>
      <c r="J1317" s="27">
        <v>75</v>
      </c>
      <c r="K1317" s="28">
        <f t="shared" si="121"/>
        <v>20.833333333333332</v>
      </c>
      <c r="L1317" s="28">
        <f>K1317-K1316</f>
        <v>-5.5555555555557135E-2</v>
      </c>
      <c r="M1317" s="74">
        <f>$C$5*L1317</f>
        <v>-16.047222222222679</v>
      </c>
      <c r="N1317" s="74">
        <f>(0.5*$C$9*$C$8*$C$7*K1317^2)*-1</f>
        <v>-126.50930435351559</v>
      </c>
      <c r="O1317" s="74">
        <f>M1317-N1317-C$17</f>
        <v>167.1344521312929</v>
      </c>
      <c r="P1317" s="78">
        <f>O1317*K1317</f>
        <v>3481.9677527352687</v>
      </c>
      <c r="Q1317" s="81" t="str">
        <f>IF(L1317&lt;0,"Braking","Not Braking")</f>
        <v>Braking</v>
      </c>
      <c r="R1317" s="46">
        <f>(IF(L1317&gt;0,(O1317*((K1317+K1316)/2)),0)+R1316)</f>
        <v>1494680.8692767555</v>
      </c>
      <c r="S1317" s="47">
        <f t="shared" si="122"/>
        <v>0.41518913035465432</v>
      </c>
      <c r="T1317" s="56">
        <f>IF(L1317&lt;0,((O1317*((K1317+K1316)/2))+((N1317*((K1317+K1316)/2))+C$17*((K1317+K1316)/2))),0)</f>
        <v>-334.7628858024791</v>
      </c>
      <c r="U1317" s="57">
        <f>IF(L1317&lt;0,((O1317*((K1317+K1316)/2))+((N1317*((K1317+K1316)/2))+C$17*((K1317+K1316)/2))),0)+U1316</f>
        <v>-611972.07478780788</v>
      </c>
      <c r="V1317" s="58">
        <f t="shared" si="123"/>
        <v>-0.16999224299661331</v>
      </c>
      <c r="W1317" s="52">
        <f t="shared" si="120"/>
        <v>-307061.44635886519</v>
      </c>
      <c r="X1317" s="53">
        <f t="shared" si="124"/>
        <v>-8.5294846210795888E-2</v>
      </c>
      <c r="Y1317" s="50">
        <f t="shared" si="125"/>
        <v>20.543612530977647</v>
      </c>
    </row>
    <row r="1318" spans="7:25" x14ac:dyDescent="0.3">
      <c r="G1318" s="39" t="s">
        <v>13</v>
      </c>
      <c r="H1318" s="26">
        <v>293</v>
      </c>
      <c r="I1318" s="26">
        <v>1316</v>
      </c>
      <c r="J1318" s="27">
        <v>74.7</v>
      </c>
      <c r="K1318" s="28">
        <f t="shared" si="121"/>
        <v>20.75</v>
      </c>
      <c r="L1318" s="28">
        <f>K1318-K1317</f>
        <v>-8.3333333333332149E-2</v>
      </c>
      <c r="M1318" s="74">
        <f>$C$5*L1318</f>
        <v>-24.070833333332992</v>
      </c>
      <c r="N1318" s="74">
        <f>(0.5*$C$9*$C$8*$C$7*K1318^2)*-1</f>
        <v>-125.49925406755713</v>
      </c>
      <c r="O1318" s="74">
        <f>M1318-N1318-C$17</f>
        <v>158.10079073422415</v>
      </c>
      <c r="P1318" s="78">
        <f>O1318*K1318</f>
        <v>3280.5914077351513</v>
      </c>
      <c r="Q1318" s="81" t="str">
        <f>IF(L1318&lt;0,"Braking","Not Braking")</f>
        <v>Braking</v>
      </c>
      <c r="R1318" s="46">
        <f>(IF(L1318&gt;0,(O1318*((K1318+K1317)/2)),0)+R1317)</f>
        <v>1494680.8692767555</v>
      </c>
      <c r="S1318" s="47">
        <f t="shared" si="122"/>
        <v>0.41518913035465432</v>
      </c>
      <c r="T1318" s="56">
        <f>IF(L1318&lt;0,((O1318*((K1318+K1317)/2))+((N1318*((K1318+K1317)/2))+C$17*((K1318+K1317)/2))),0)</f>
        <v>-500.47274305554856</v>
      </c>
      <c r="U1318" s="57">
        <f>IF(L1318&lt;0,((O1318*((K1318+K1317)/2))+((N1318*((K1318+K1317)/2))+C$17*((K1318+K1317)/2))),0)+U1317</f>
        <v>-612472.54753086343</v>
      </c>
      <c r="V1318" s="58">
        <f t="shared" si="123"/>
        <v>-0.17013126320301761</v>
      </c>
      <c r="W1318" s="52">
        <f t="shared" si="120"/>
        <v>-307312.56220332446</v>
      </c>
      <c r="X1318" s="53">
        <f t="shared" si="124"/>
        <v>-8.5364600612034575E-2</v>
      </c>
      <c r="Y1318" s="50">
        <f t="shared" si="125"/>
        <v>20.560413163783018</v>
      </c>
    </row>
    <row r="1319" spans="7:25" x14ac:dyDescent="0.3">
      <c r="G1319" s="39" t="s">
        <v>13</v>
      </c>
      <c r="H1319" s="26">
        <v>294</v>
      </c>
      <c r="I1319" s="26">
        <v>1317</v>
      </c>
      <c r="J1319" s="27">
        <v>74.099999999999994</v>
      </c>
      <c r="K1319" s="28">
        <f t="shared" si="121"/>
        <v>20.583333333333332</v>
      </c>
      <c r="L1319" s="28">
        <f>K1319-K1318</f>
        <v>-0.16666666666666785</v>
      </c>
      <c r="M1319" s="74">
        <f>$C$5*L1319</f>
        <v>-48.141666666667014</v>
      </c>
      <c r="N1319" s="74">
        <f>(0.5*$C$9*$C$8*$C$7*K1319^2)*-1</f>
        <v>-123.49129838885813</v>
      </c>
      <c r="O1319" s="74">
        <f>M1319-N1319-C$17</f>
        <v>132.02200172219111</v>
      </c>
      <c r="P1319" s="78">
        <f>O1319*K1319</f>
        <v>2717.4528687817669</v>
      </c>
      <c r="Q1319" s="81" t="str">
        <f>IF(L1319&lt;0,"Braking","Not Braking")</f>
        <v>Braking</v>
      </c>
      <c r="R1319" s="46">
        <f>(IF(L1319&gt;0,(O1319*((K1319+K1318)/2)),0)+R1318)</f>
        <v>1494680.8692767555</v>
      </c>
      <c r="S1319" s="47">
        <f t="shared" si="122"/>
        <v>0.41518913035465432</v>
      </c>
      <c r="T1319" s="56">
        <f>IF(L1319&lt;0,((O1319*((K1319+K1318)/2))+((N1319*((K1319+K1318)/2))+C$17*((K1319+K1318)/2))),0)</f>
        <v>-994.9277777777852</v>
      </c>
      <c r="U1319" s="57">
        <f>IF(L1319&lt;0,((O1319*((K1319+K1318)/2))+((N1319*((K1319+K1318)/2))+C$17*((K1319+K1318)/2))),0)+U1318</f>
        <v>-613467.47530864121</v>
      </c>
      <c r="V1319" s="58">
        <f t="shared" si="123"/>
        <v>-0.17040763203017811</v>
      </c>
      <c r="W1319" s="52">
        <f t="shared" si="120"/>
        <v>-307811.77446325147</v>
      </c>
      <c r="X1319" s="53">
        <f t="shared" si="124"/>
        <v>-8.5503270684236521E-2</v>
      </c>
      <c r="Y1319" s="50">
        <f t="shared" si="125"/>
        <v>20.593812417776853</v>
      </c>
    </row>
    <row r="1320" spans="7:25" x14ac:dyDescent="0.3">
      <c r="G1320" s="39" t="s">
        <v>13</v>
      </c>
      <c r="H1320" s="26">
        <v>295</v>
      </c>
      <c r="I1320" s="26">
        <v>1318</v>
      </c>
      <c r="J1320" s="27">
        <v>73.7</v>
      </c>
      <c r="K1320" s="28">
        <f t="shared" si="121"/>
        <v>20.472222222222221</v>
      </c>
      <c r="L1320" s="28">
        <f>K1320-K1319</f>
        <v>-0.11111111111111072</v>
      </c>
      <c r="M1320" s="74">
        <f>$C$5*L1320</f>
        <v>-32.094444444444335</v>
      </c>
      <c r="N1320" s="74">
        <f>(0.5*$C$9*$C$8*$C$7*K1320^2)*-1</f>
        <v>-122.16165748692394</v>
      </c>
      <c r="O1320" s="74">
        <f>M1320-N1320-C$17</f>
        <v>146.73958304247961</v>
      </c>
      <c r="P1320" s="78">
        <f>O1320*K1320</f>
        <v>3004.0853528418743</v>
      </c>
      <c r="Q1320" s="81" t="str">
        <f>IF(L1320&lt;0,"Braking","Not Braking")</f>
        <v>Braking</v>
      </c>
      <c r="R1320" s="46">
        <f>(IF(L1320&gt;0,(O1320*((K1320+K1319)/2)),0)+R1319)</f>
        <v>1494680.8692767555</v>
      </c>
      <c r="S1320" s="47">
        <f t="shared" si="122"/>
        <v>0.41518913035465432</v>
      </c>
      <c r="T1320" s="56">
        <f>IF(L1320&lt;0,((O1320*((K1320+K1319)/2))+((N1320*((K1320+K1319)/2))+C$17*((K1320+K1319)/2))),0)</f>
        <v>-658.82762345678839</v>
      </c>
      <c r="U1320" s="57">
        <f>IF(L1320&lt;0,((O1320*((K1320+K1319)/2))+((N1320*((K1320+K1319)/2))+C$17*((K1320+K1319)/2))),0)+U1319</f>
        <v>-614126.30293209804</v>
      </c>
      <c r="V1320" s="58">
        <f t="shared" si="123"/>
        <v>-0.17059063970336058</v>
      </c>
      <c r="W1320" s="52">
        <f t="shared" si="120"/>
        <v>-308142.34602246835</v>
      </c>
      <c r="X1320" s="53">
        <f t="shared" si="124"/>
        <v>-8.5595096117352318E-2</v>
      </c>
      <c r="Y1320" s="50">
        <f t="shared" si="125"/>
        <v>20.615928948871336</v>
      </c>
    </row>
    <row r="1321" spans="7:25" x14ac:dyDescent="0.3">
      <c r="G1321" s="39" t="s">
        <v>13</v>
      </c>
      <c r="H1321" s="26">
        <v>296</v>
      </c>
      <c r="I1321" s="26">
        <v>1319</v>
      </c>
      <c r="J1321" s="27">
        <v>73.3</v>
      </c>
      <c r="K1321" s="28">
        <f t="shared" si="121"/>
        <v>20.361111111111111</v>
      </c>
      <c r="L1321" s="28">
        <f>K1321-K1320</f>
        <v>-0.11111111111111072</v>
      </c>
      <c r="M1321" s="74">
        <f>$C$5*L1321</f>
        <v>-32.094444444444335</v>
      </c>
      <c r="N1321" s="74">
        <f>(0.5*$C$9*$C$8*$C$7*K1321^2)*-1</f>
        <v>-120.83921355874853</v>
      </c>
      <c r="O1321" s="74">
        <f>M1321-N1321-C$17</f>
        <v>145.41713911430421</v>
      </c>
      <c r="P1321" s="78">
        <f>O1321*K1321</f>
        <v>2960.8545269662495</v>
      </c>
      <c r="Q1321" s="81" t="str">
        <f>IF(L1321&lt;0,"Braking","Not Braking")</f>
        <v>Braking</v>
      </c>
      <c r="R1321" s="46">
        <f>(IF(L1321&gt;0,(O1321*((K1321+K1320)/2)),0)+R1320)</f>
        <v>1494680.8692767555</v>
      </c>
      <c r="S1321" s="47">
        <f t="shared" si="122"/>
        <v>0.41518913035465432</v>
      </c>
      <c r="T1321" s="56">
        <f>IF(L1321&lt;0,((O1321*((K1321+K1320)/2))+((N1321*((K1321+K1320)/2))+C$17*((K1321+K1320)/2))),0)</f>
        <v>-655.26157407407209</v>
      </c>
      <c r="U1321" s="57">
        <f>IF(L1321&lt;0,((O1321*((K1321+K1320)/2))+((N1321*((K1321+K1320)/2))+C$17*((K1321+K1320)/2))),0)+U1320</f>
        <v>-614781.56450617209</v>
      </c>
      <c r="V1321" s="58">
        <f t="shared" si="123"/>
        <v>-0.17077265680727002</v>
      </c>
      <c r="W1321" s="52">
        <f t="shared" si="120"/>
        <v>-308471.12829043105</v>
      </c>
      <c r="X1321" s="53">
        <f t="shared" si="124"/>
        <v>-8.5686424525119737E-2</v>
      </c>
      <c r="Y1321" s="50">
        <f t="shared" si="125"/>
        <v>20.637925769378025</v>
      </c>
    </row>
    <row r="1322" spans="7:25" x14ac:dyDescent="0.3">
      <c r="G1322" s="39" t="s">
        <v>13</v>
      </c>
      <c r="H1322" s="26">
        <v>297</v>
      </c>
      <c r="I1322" s="26">
        <v>1320</v>
      </c>
      <c r="J1322" s="27">
        <v>73.5</v>
      </c>
      <c r="K1322" s="28">
        <f t="shared" si="121"/>
        <v>20.416666666666668</v>
      </c>
      <c r="L1322" s="28">
        <f>K1322-K1321</f>
        <v>5.5555555555557135E-2</v>
      </c>
      <c r="M1322" s="74">
        <f>$C$5*L1322</f>
        <v>16.047222222222679</v>
      </c>
      <c r="N1322" s="74">
        <f>(0.5*$C$9*$C$8*$C$7*K1322^2)*-1</f>
        <v>-121.4995359011164</v>
      </c>
      <c r="O1322" s="74">
        <f>M1322-N1322-C$17</f>
        <v>194.21912812333909</v>
      </c>
      <c r="P1322" s="78">
        <f>O1322*K1322</f>
        <v>3965.3071991848401</v>
      </c>
      <c r="Q1322" s="81" t="str">
        <f>IF(L1322&lt;0,"Braking","Not Braking")</f>
        <v>Not Braking</v>
      </c>
      <c r="R1322" s="46">
        <f>(IF(L1322&gt;0,(O1322*((K1322+K1321)/2)),0)+R1321)</f>
        <v>1498640.7815001591</v>
      </c>
      <c r="S1322" s="47">
        <f t="shared" si="122"/>
        <v>0.41628910597226643</v>
      </c>
      <c r="T1322" s="56">
        <f>IF(L1322&lt;0,((O1322*((K1322+K1321)/2))+((N1322*((K1322+K1321)/2))+C$17*((K1322+K1321)/2))),0)</f>
        <v>0</v>
      </c>
      <c r="U1322" s="57">
        <f>IF(L1322&lt;0,((O1322*((K1322+K1321)/2))+((N1322*((K1322+K1321)/2))+C$17*((K1322+K1321)/2))),0)+U1321</f>
        <v>-614781.56450617209</v>
      </c>
      <c r="V1322" s="58">
        <f t="shared" si="123"/>
        <v>-0.17077265680727002</v>
      </c>
      <c r="W1322" s="52">
        <f t="shared" si="120"/>
        <v>-308471.12829043105</v>
      </c>
      <c r="X1322" s="53">
        <f t="shared" si="124"/>
        <v>-8.5686424525119737E-2</v>
      </c>
      <c r="Y1322" s="50">
        <f t="shared" si="125"/>
        <v>20.583393438796413</v>
      </c>
    </row>
    <row r="1323" spans="7:25" x14ac:dyDescent="0.3">
      <c r="G1323" s="39" t="s">
        <v>13</v>
      </c>
      <c r="H1323" s="26">
        <v>298</v>
      </c>
      <c r="I1323" s="26">
        <v>1321</v>
      </c>
      <c r="J1323" s="27">
        <v>74</v>
      </c>
      <c r="K1323" s="28">
        <f t="shared" si="121"/>
        <v>20.555555555555554</v>
      </c>
      <c r="L1323" s="28">
        <f>K1323-K1322</f>
        <v>0.13888888888888573</v>
      </c>
      <c r="M1323" s="74">
        <f>$C$5*L1323</f>
        <v>40.118055555554648</v>
      </c>
      <c r="N1323" s="74">
        <f>(0.5*$C$9*$C$8*$C$7*K1323^2)*-1</f>
        <v>-123.15821344708468</v>
      </c>
      <c r="O1323" s="74">
        <f>M1323-N1323-C$17</f>
        <v>219.94863900263931</v>
      </c>
      <c r="P1323" s="78">
        <f>O1323*K1323</f>
        <v>4521.1664683875852</v>
      </c>
      <c r="Q1323" s="81" t="str">
        <f>IF(L1323&lt;0,"Braking","Not Braking")</f>
        <v>Not Braking</v>
      </c>
      <c r="R1323" s="46">
        <f>(IF(L1323&gt;0,(O1323*((K1323+K1322)/2)),0)+R1322)</f>
        <v>1503146.6737575049</v>
      </c>
      <c r="S1323" s="47">
        <f t="shared" si="122"/>
        <v>0.41754074271041802</v>
      </c>
      <c r="T1323" s="56">
        <f>IF(L1323&lt;0,((O1323*((K1323+K1322)/2))+((N1323*((K1323+K1322)/2))+C$17*((K1323+K1322)/2))),0)</f>
        <v>0</v>
      </c>
      <c r="U1323" s="57">
        <f>IF(L1323&lt;0,((O1323*((K1323+K1322)/2))+((N1323*((K1323+K1322)/2))+C$17*((K1323+K1322)/2))),0)+U1322</f>
        <v>-614781.56450617209</v>
      </c>
      <c r="V1323" s="58">
        <f t="shared" si="123"/>
        <v>-0.17077265680727002</v>
      </c>
      <c r="W1323" s="52">
        <f t="shared" ref="W1323:W1386" si="126">($C$11^2*$C$12^2*$C$13^2*$C$14*T1323)+IF(W1322&lt;0,+W1322,0)</f>
        <v>-308471.12829043105</v>
      </c>
      <c r="X1323" s="53">
        <f t="shared" si="124"/>
        <v>-8.5686424525119737E-2</v>
      </c>
      <c r="Y1323" s="50">
        <f t="shared" si="125"/>
        <v>20.521691839913895</v>
      </c>
    </row>
    <row r="1324" spans="7:25" x14ac:dyDescent="0.3">
      <c r="G1324" s="39" t="s">
        <v>13</v>
      </c>
      <c r="H1324" s="26">
        <v>299</v>
      </c>
      <c r="I1324" s="26">
        <v>1322</v>
      </c>
      <c r="J1324" s="27">
        <v>74.900000000000006</v>
      </c>
      <c r="K1324" s="28">
        <f t="shared" si="121"/>
        <v>20.805555555555557</v>
      </c>
      <c r="L1324" s="28">
        <f>K1324-K1323</f>
        <v>0.25000000000000355</v>
      </c>
      <c r="M1324" s="74">
        <f>$C$5*L1324</f>
        <v>72.212500000001029</v>
      </c>
      <c r="N1324" s="74">
        <f>(0.5*$C$9*$C$8*$C$7*K1324^2)*-1</f>
        <v>-126.17217111400288</v>
      </c>
      <c r="O1324" s="74">
        <f>M1324-N1324-C$17</f>
        <v>255.05704111400391</v>
      </c>
      <c r="P1324" s="78">
        <f>O1324*K1324</f>
        <v>5306.6034387330265</v>
      </c>
      <c r="Q1324" s="81" t="str">
        <f>IF(L1324&lt;0,"Braking","Not Braking")</f>
        <v>Not Braking</v>
      </c>
      <c r="R1324" s="46">
        <f>(IF(L1324&gt;0,(O1324*((K1324+K1323)/2)),0)+R1323)</f>
        <v>1508421.3950660988</v>
      </c>
      <c r="S1324" s="47">
        <f t="shared" si="122"/>
        <v>0.41900594307391631</v>
      </c>
      <c r="T1324" s="56">
        <f>IF(L1324&lt;0,((O1324*((K1324+K1323)/2))+((N1324*((K1324+K1323)/2))+C$17*((K1324+K1323)/2))),0)</f>
        <v>0</v>
      </c>
      <c r="U1324" s="57">
        <f>IF(L1324&lt;0,((O1324*((K1324+K1323)/2))+((N1324*((K1324+K1323)/2))+C$17*((K1324+K1323)/2))),0)+U1323</f>
        <v>-614781.56450617209</v>
      </c>
      <c r="V1324" s="58">
        <f t="shared" si="123"/>
        <v>-0.17077265680727002</v>
      </c>
      <c r="W1324" s="52">
        <f t="shared" si="126"/>
        <v>-308471.12829043105</v>
      </c>
      <c r="X1324" s="53">
        <f t="shared" si="124"/>
        <v>-8.5686424525119737E-2</v>
      </c>
      <c r="Y1324" s="50">
        <f t="shared" si="125"/>
        <v>20.449930589648915</v>
      </c>
    </row>
    <row r="1325" spans="7:25" x14ac:dyDescent="0.3">
      <c r="G1325" s="39" t="s">
        <v>13</v>
      </c>
      <c r="H1325" s="26">
        <v>300</v>
      </c>
      <c r="I1325" s="26">
        <v>1323</v>
      </c>
      <c r="J1325" s="27">
        <v>76.099999999999994</v>
      </c>
      <c r="K1325" s="28">
        <f t="shared" si="121"/>
        <v>21.138888888888886</v>
      </c>
      <c r="L1325" s="28">
        <f>K1325-K1324</f>
        <v>0.3333333333333286</v>
      </c>
      <c r="M1325" s="74">
        <f>$C$5*L1325</f>
        <v>96.283333333331967</v>
      </c>
      <c r="N1325" s="74">
        <f>(0.5*$C$9*$C$8*$C$7*K1325^2)*-1</f>
        <v>-130.24745750491076</v>
      </c>
      <c r="O1325" s="74">
        <f>M1325-N1325-C$17</f>
        <v>283.20316083824275</v>
      </c>
      <c r="P1325" s="78">
        <f>O1325*K1325</f>
        <v>5986.6001499417416</v>
      </c>
      <c r="Q1325" s="81" t="str">
        <f>IF(L1325&lt;0,"Braking","Not Braking")</f>
        <v>Not Braking</v>
      </c>
      <c r="R1325" s="46">
        <f>(IF(L1325&gt;0,(O1325*((K1325+K1324)/2)),0)+R1324)</f>
        <v>1514360.7946892341</v>
      </c>
      <c r="S1325" s="47">
        <f t="shared" si="122"/>
        <v>0.42065577630256501</v>
      </c>
      <c r="T1325" s="56">
        <f>IF(L1325&lt;0,((O1325*((K1325+K1324)/2))+((N1325*((K1325+K1324)/2))+C$17*((K1325+K1324)/2))),0)</f>
        <v>0</v>
      </c>
      <c r="U1325" s="57">
        <f>IF(L1325&lt;0,((O1325*((K1325+K1324)/2))+((N1325*((K1325+K1324)/2))+C$17*((K1325+K1324)/2))),0)+U1324</f>
        <v>-614781.56450617209</v>
      </c>
      <c r="V1325" s="58">
        <f t="shared" si="123"/>
        <v>-0.17077265680727002</v>
      </c>
      <c r="W1325" s="52">
        <f t="shared" si="126"/>
        <v>-308471.12829043105</v>
      </c>
      <c r="X1325" s="53">
        <f t="shared" si="124"/>
        <v>-8.5686424525119737E-2</v>
      </c>
      <c r="Y1325" s="50">
        <f t="shared" si="125"/>
        <v>20.36972492765393</v>
      </c>
    </row>
    <row r="1326" spans="7:25" x14ac:dyDescent="0.3">
      <c r="G1326" s="39" t="s">
        <v>13</v>
      </c>
      <c r="H1326" s="26">
        <v>301</v>
      </c>
      <c r="I1326" s="26">
        <v>1324</v>
      </c>
      <c r="J1326" s="27">
        <v>77.7</v>
      </c>
      <c r="K1326" s="28">
        <f t="shared" si="121"/>
        <v>21.583333333333332</v>
      </c>
      <c r="L1326" s="28">
        <f>K1326-K1325</f>
        <v>0.44444444444444642</v>
      </c>
      <c r="M1326" s="74">
        <f>$C$5*L1326</f>
        <v>128.37777777777836</v>
      </c>
      <c r="N1326" s="74">
        <f>(0.5*$C$9*$C$8*$C$7*K1326^2)*-1</f>
        <v>-135.78193032541085</v>
      </c>
      <c r="O1326" s="74">
        <f>M1326-N1326-C$17</f>
        <v>320.83207810318925</v>
      </c>
      <c r="P1326" s="78">
        <f>O1326*K1326</f>
        <v>6924.6256857271674</v>
      </c>
      <c r="Q1326" s="81" t="str">
        <f>IF(L1326&lt;0,"Braking","Not Braking")</f>
        <v>Not Braking</v>
      </c>
      <c r="R1326" s="46">
        <f>(IF(L1326&gt;0,(O1326*((K1326+K1325)/2)),0)+R1325)</f>
        <v>1521214.1243576051</v>
      </c>
      <c r="S1326" s="47">
        <f t="shared" si="122"/>
        <v>0.42255947898822366</v>
      </c>
      <c r="T1326" s="56">
        <f>IF(L1326&lt;0,((O1326*((K1326+K1325)/2))+((N1326*((K1326+K1325)/2))+C$17*((K1326+K1325)/2))),0)</f>
        <v>0</v>
      </c>
      <c r="U1326" s="57">
        <f>IF(L1326&lt;0,((O1326*((K1326+K1325)/2))+((N1326*((K1326+K1325)/2))+C$17*((K1326+K1325)/2))),0)+U1325</f>
        <v>-614781.56450617209</v>
      </c>
      <c r="V1326" s="58">
        <f t="shared" si="123"/>
        <v>-0.17077265680727002</v>
      </c>
      <c r="W1326" s="52">
        <f t="shared" si="126"/>
        <v>-308471.12829043105</v>
      </c>
      <c r="X1326" s="53">
        <f t="shared" si="124"/>
        <v>-8.5686424525119737E-2</v>
      </c>
      <c r="Y1326" s="50">
        <f t="shared" si="125"/>
        <v>20.277955834829996</v>
      </c>
    </row>
    <row r="1327" spans="7:25" x14ac:dyDescent="0.3">
      <c r="G1327" s="39" t="s">
        <v>13</v>
      </c>
      <c r="H1327" s="26">
        <v>302</v>
      </c>
      <c r="I1327" s="26">
        <v>1325</v>
      </c>
      <c r="J1327" s="27">
        <v>79.2</v>
      </c>
      <c r="K1327" s="28">
        <f t="shared" si="121"/>
        <v>22</v>
      </c>
      <c r="L1327" s="28">
        <f>K1327-K1326</f>
        <v>0.41666666666666785</v>
      </c>
      <c r="M1327" s="74">
        <f>$C$5*L1327</f>
        <v>120.35416666666701</v>
      </c>
      <c r="N1327" s="74">
        <f>(0.5*$C$9*$C$8*$C$7*K1327^2)*-1</f>
        <v>-141.07507961956199</v>
      </c>
      <c r="O1327" s="74">
        <f>M1327-N1327-C$17</f>
        <v>318.10161628622899</v>
      </c>
      <c r="P1327" s="78">
        <f>O1327*K1327</f>
        <v>6998.2355582970376</v>
      </c>
      <c r="Q1327" s="81" t="str">
        <f>IF(L1327&lt;0,"Braking","Not Braking")</f>
        <v>Not Braking</v>
      </c>
      <c r="R1327" s="46">
        <f>(IF(L1327&gt;0,(O1327*((K1327+K1326)/2)),0)+R1326)</f>
        <v>1528146.0887458425</v>
      </c>
      <c r="S1327" s="47">
        <f t="shared" si="122"/>
        <v>0.42448502465162291</v>
      </c>
      <c r="T1327" s="56">
        <f>IF(L1327&lt;0,((O1327*((K1327+K1326)/2))+((N1327*((K1327+K1326)/2))+C$17*((K1327+K1326)/2))),0)</f>
        <v>0</v>
      </c>
      <c r="U1327" s="57">
        <f>IF(L1327&lt;0,((O1327*((K1327+K1326)/2))+((N1327*((K1327+K1326)/2))+C$17*((K1327+K1326)/2))),0)+U1326</f>
        <v>-614781.56450617209</v>
      </c>
      <c r="V1327" s="58">
        <f t="shared" si="123"/>
        <v>-0.17077265680727002</v>
      </c>
      <c r="W1327" s="52">
        <f t="shared" si="126"/>
        <v>-308471.12829043105</v>
      </c>
      <c r="X1327" s="53">
        <f t="shared" si="124"/>
        <v>-8.5686424525119737E-2</v>
      </c>
      <c r="Y1327" s="50">
        <f t="shared" si="125"/>
        <v>20.185971129474602</v>
      </c>
    </row>
    <row r="1328" spans="7:25" x14ac:dyDescent="0.3">
      <c r="G1328" s="39" t="s">
        <v>13</v>
      </c>
      <c r="H1328" s="26">
        <v>303</v>
      </c>
      <c r="I1328" s="26">
        <v>1326</v>
      </c>
      <c r="J1328" s="27">
        <v>80.3</v>
      </c>
      <c r="K1328" s="28">
        <f t="shared" si="121"/>
        <v>22.305555555555554</v>
      </c>
      <c r="L1328" s="28">
        <f>K1328-K1327</f>
        <v>0.30555555555555358</v>
      </c>
      <c r="M1328" s="74">
        <f>$C$5*L1328</f>
        <v>88.259722222221654</v>
      </c>
      <c r="N1328" s="74">
        <f>(0.5*$C$9*$C$8*$C$7*K1328^2)*-1</f>
        <v>-145.02104538824184</v>
      </c>
      <c r="O1328" s="74">
        <f>M1328-N1328-C$17</f>
        <v>289.9531376104635</v>
      </c>
      <c r="P1328" s="78">
        <f>O1328*K1328</f>
        <v>6467.565819477838</v>
      </c>
      <c r="Q1328" s="81" t="str">
        <f>IF(L1328&lt;0,"Braking","Not Braking")</f>
        <v>Not Braking</v>
      </c>
      <c r="R1328" s="46">
        <f>(IF(L1328&gt;0,(O1328*((K1328+K1327)/2)),0)+R1327)</f>
        <v>1534569.3561692964</v>
      </c>
      <c r="S1328" s="47">
        <f t="shared" si="122"/>
        <v>0.42626926560258233</v>
      </c>
      <c r="T1328" s="56">
        <f>IF(L1328&lt;0,((O1328*((K1328+K1327)/2))+((N1328*((K1328+K1327)/2))+C$17*((K1328+K1327)/2))),0)</f>
        <v>0</v>
      </c>
      <c r="U1328" s="57">
        <f>IF(L1328&lt;0,((O1328*((K1328+K1327)/2))+((N1328*((K1328+K1327)/2))+C$17*((K1328+K1327)/2))),0)+U1327</f>
        <v>-614781.56450617209</v>
      </c>
      <c r="V1328" s="58">
        <f t="shared" si="123"/>
        <v>-0.17077265680727002</v>
      </c>
      <c r="W1328" s="52">
        <f t="shared" si="126"/>
        <v>-308471.12829043105</v>
      </c>
      <c r="X1328" s="53">
        <f t="shared" si="124"/>
        <v>-8.5686424525119737E-2</v>
      </c>
      <c r="Y1328" s="50">
        <f t="shared" si="125"/>
        <v>20.10147844086103</v>
      </c>
    </row>
    <row r="1329" spans="7:25" x14ac:dyDescent="0.3">
      <c r="G1329" s="39" t="s">
        <v>13</v>
      </c>
      <c r="H1329" s="26">
        <v>304</v>
      </c>
      <c r="I1329" s="26">
        <v>1327</v>
      </c>
      <c r="J1329" s="27">
        <v>80.8</v>
      </c>
      <c r="K1329" s="28">
        <f t="shared" si="121"/>
        <v>22.444444444444443</v>
      </c>
      <c r="L1329" s="28">
        <f>K1329-K1328</f>
        <v>0.13888888888888928</v>
      </c>
      <c r="M1329" s="74">
        <f>$C$5*L1329</f>
        <v>40.118055555555671</v>
      </c>
      <c r="N1329" s="74">
        <f>(0.5*$C$9*$C$8*$C$7*K1329^2)*-1</f>
        <v>-146.83265862658419</v>
      </c>
      <c r="O1329" s="74">
        <f>M1329-N1329-C$17</f>
        <v>243.62308418213985</v>
      </c>
      <c r="P1329" s="78">
        <f>O1329*K1329</f>
        <v>5467.9847783102496</v>
      </c>
      <c r="Q1329" s="81" t="str">
        <f>IF(L1329&lt;0,"Braking","Not Braking")</f>
        <v>Not Braking</v>
      </c>
      <c r="R1329" s="46">
        <f>(IF(L1329&gt;0,(O1329*((K1329+K1328)/2)),0)+R1328)</f>
        <v>1540020.4226778718</v>
      </c>
      <c r="S1329" s="47">
        <f t="shared" si="122"/>
        <v>0.42778345074385327</v>
      </c>
      <c r="T1329" s="56">
        <f>IF(L1329&lt;0,((O1329*((K1329+K1328)/2))+((N1329*((K1329+K1328)/2))+C$17*((K1329+K1328)/2))),0)</f>
        <v>0</v>
      </c>
      <c r="U1329" s="57">
        <f>IF(L1329&lt;0,((O1329*((K1329+K1328)/2))+((N1329*((K1329+K1328)/2))+C$17*((K1329+K1328)/2))),0)+U1328</f>
        <v>-614781.56450617209</v>
      </c>
      <c r="V1329" s="58">
        <f t="shared" si="123"/>
        <v>-0.17077265680727002</v>
      </c>
      <c r="W1329" s="52">
        <f t="shared" si="126"/>
        <v>-308471.12829043105</v>
      </c>
      <c r="X1329" s="53">
        <f t="shared" si="124"/>
        <v>-8.5686424525119737E-2</v>
      </c>
      <c r="Y1329" s="50">
        <f t="shared" si="125"/>
        <v>20.030327114366742</v>
      </c>
    </row>
    <row r="1330" spans="7:25" x14ac:dyDescent="0.3">
      <c r="G1330" s="39" t="s">
        <v>13</v>
      </c>
      <c r="H1330" s="26">
        <v>305</v>
      </c>
      <c r="I1330" s="26">
        <v>1328</v>
      </c>
      <c r="J1330" s="27">
        <v>81</v>
      </c>
      <c r="K1330" s="28">
        <f t="shared" si="121"/>
        <v>22.5</v>
      </c>
      <c r="L1330" s="28">
        <f>K1330-K1329</f>
        <v>5.5555555555557135E-2</v>
      </c>
      <c r="M1330" s="74">
        <f>$C$5*L1330</f>
        <v>16.047222222222679</v>
      </c>
      <c r="N1330" s="74">
        <f>(0.5*$C$9*$C$8*$C$7*K1330^2)*-1</f>
        <v>-147.56045259794061</v>
      </c>
      <c r="O1330" s="74">
        <f>M1330-N1330-C$17</f>
        <v>220.28004482016328</v>
      </c>
      <c r="P1330" s="78">
        <f>O1330*K1330</f>
        <v>4956.3010084536736</v>
      </c>
      <c r="Q1330" s="81" t="str">
        <f>IF(L1330&lt;0,"Braking","Not Braking")</f>
        <v>Not Braking</v>
      </c>
      <c r="R1330" s="46">
        <f>(IF(L1330&gt;0,(O1330*((K1330+K1329)/2)),0)+R1329)</f>
        <v>1544970.6047961914</v>
      </c>
      <c r="S1330" s="47">
        <f t="shared" si="122"/>
        <v>0.4291585013322754</v>
      </c>
      <c r="T1330" s="56">
        <f>IF(L1330&lt;0,((O1330*((K1330+K1329)/2))+((N1330*((K1330+K1329)/2))+C$17*((K1330+K1329)/2))),0)</f>
        <v>0</v>
      </c>
      <c r="U1330" s="57">
        <f>IF(L1330&lt;0,((O1330*((K1330+K1329)/2))+((N1330*((K1330+K1329)/2))+C$17*((K1330+K1329)/2))),0)+U1329</f>
        <v>-614781.56450617209</v>
      </c>
      <c r="V1330" s="58">
        <f t="shared" si="123"/>
        <v>-0.17077265680727002</v>
      </c>
      <c r="W1330" s="52">
        <f t="shared" si="126"/>
        <v>-308471.12829043105</v>
      </c>
      <c r="X1330" s="53">
        <f t="shared" si="124"/>
        <v>-8.5686424525119737E-2</v>
      </c>
      <c r="Y1330" s="50">
        <f t="shared" si="125"/>
        <v>19.966148697769157</v>
      </c>
    </row>
    <row r="1331" spans="7:25" x14ac:dyDescent="0.3">
      <c r="G1331" s="39" t="s">
        <v>13</v>
      </c>
      <c r="H1331" s="26">
        <v>306</v>
      </c>
      <c r="I1331" s="26">
        <v>1329</v>
      </c>
      <c r="J1331" s="27">
        <v>81</v>
      </c>
      <c r="K1331" s="28">
        <f t="shared" si="121"/>
        <v>22.5</v>
      </c>
      <c r="L1331" s="28">
        <f>K1331-K1330</f>
        <v>0</v>
      </c>
      <c r="M1331" s="74">
        <f>$C$5*L1331</f>
        <v>0</v>
      </c>
      <c r="N1331" s="74">
        <f>(0.5*$C$9*$C$8*$C$7*K1331^2)*-1</f>
        <v>-147.56045259794061</v>
      </c>
      <c r="O1331" s="74">
        <f>M1331-N1331-C$17</f>
        <v>204.23282259794061</v>
      </c>
      <c r="P1331" s="78">
        <f>O1331*K1331</f>
        <v>4595.2385084536636</v>
      </c>
      <c r="Q1331" s="81" t="str">
        <f>IF(L1331&lt;0,"Braking","Not Braking")</f>
        <v>Not Braking</v>
      </c>
      <c r="R1331" s="46">
        <f>(IF(L1331&gt;0,(O1331*((K1331+K1330)/2)),0)+R1330)</f>
        <v>1544970.6047961914</v>
      </c>
      <c r="S1331" s="47">
        <f t="shared" si="122"/>
        <v>0.4291585013322754</v>
      </c>
      <c r="T1331" s="56">
        <f>IF(L1331&lt;0,((O1331*((K1331+K1330)/2))+((N1331*((K1331+K1330)/2))+C$17*((K1331+K1330)/2))),0)</f>
        <v>0</v>
      </c>
      <c r="U1331" s="57">
        <f>IF(L1331&lt;0,((O1331*((K1331+K1330)/2))+((N1331*((K1331+K1330)/2))+C$17*((K1331+K1330)/2))),0)+U1330</f>
        <v>-614781.56450617209</v>
      </c>
      <c r="V1331" s="58">
        <f t="shared" si="123"/>
        <v>-0.17077265680727002</v>
      </c>
      <c r="W1331" s="52">
        <f t="shared" si="126"/>
        <v>-308471.12829043105</v>
      </c>
      <c r="X1331" s="53">
        <f t="shared" si="124"/>
        <v>-8.5686424525119737E-2</v>
      </c>
      <c r="Y1331" s="50">
        <f t="shared" si="125"/>
        <v>19.966148697769157</v>
      </c>
    </row>
    <row r="1332" spans="7:25" x14ac:dyDescent="0.3">
      <c r="G1332" s="39" t="s">
        <v>13</v>
      </c>
      <c r="H1332" s="26">
        <v>307</v>
      </c>
      <c r="I1332" s="26">
        <v>1330</v>
      </c>
      <c r="J1332" s="27">
        <v>81</v>
      </c>
      <c r="K1332" s="28">
        <f t="shared" si="121"/>
        <v>22.5</v>
      </c>
      <c r="L1332" s="28">
        <f>K1332-K1331</f>
        <v>0</v>
      </c>
      <c r="M1332" s="74">
        <f>$C$5*L1332</f>
        <v>0</v>
      </c>
      <c r="N1332" s="74">
        <f>(0.5*$C$9*$C$8*$C$7*K1332^2)*-1</f>
        <v>-147.56045259794061</v>
      </c>
      <c r="O1332" s="74">
        <f>M1332-N1332-C$17</f>
        <v>204.23282259794061</v>
      </c>
      <c r="P1332" s="78">
        <f>O1332*K1332</f>
        <v>4595.2385084536636</v>
      </c>
      <c r="Q1332" s="81" t="str">
        <f>IF(L1332&lt;0,"Braking","Not Braking")</f>
        <v>Not Braking</v>
      </c>
      <c r="R1332" s="46">
        <f>(IF(L1332&gt;0,(O1332*((K1332+K1331)/2)),0)+R1331)</f>
        <v>1544970.6047961914</v>
      </c>
      <c r="S1332" s="47">
        <f t="shared" si="122"/>
        <v>0.4291585013322754</v>
      </c>
      <c r="T1332" s="56">
        <f>IF(L1332&lt;0,((O1332*((K1332+K1331)/2))+((N1332*((K1332+K1331)/2))+C$17*((K1332+K1331)/2))),0)</f>
        <v>0</v>
      </c>
      <c r="U1332" s="57">
        <f>IF(L1332&lt;0,((O1332*((K1332+K1331)/2))+((N1332*((K1332+K1331)/2))+C$17*((K1332+K1331)/2))),0)+U1331</f>
        <v>-614781.56450617209</v>
      </c>
      <c r="V1332" s="58">
        <f t="shared" si="123"/>
        <v>-0.17077265680727002</v>
      </c>
      <c r="W1332" s="52">
        <f t="shared" si="126"/>
        <v>-308471.12829043105</v>
      </c>
      <c r="X1332" s="53">
        <f t="shared" si="124"/>
        <v>-8.5686424525119737E-2</v>
      </c>
      <c r="Y1332" s="50">
        <f t="shared" si="125"/>
        <v>19.966148697769157</v>
      </c>
    </row>
    <row r="1333" spans="7:25" x14ac:dyDescent="0.3">
      <c r="G1333" s="39" t="s">
        <v>13</v>
      </c>
      <c r="H1333" s="26">
        <v>308</v>
      </c>
      <c r="I1333" s="26">
        <v>1331</v>
      </c>
      <c r="J1333" s="27">
        <v>81</v>
      </c>
      <c r="K1333" s="28">
        <f t="shared" si="121"/>
        <v>22.5</v>
      </c>
      <c r="L1333" s="28">
        <f>K1333-K1332</f>
        <v>0</v>
      </c>
      <c r="M1333" s="74">
        <f>$C$5*L1333</f>
        <v>0</v>
      </c>
      <c r="N1333" s="74">
        <f>(0.5*$C$9*$C$8*$C$7*K1333^2)*-1</f>
        <v>-147.56045259794061</v>
      </c>
      <c r="O1333" s="74">
        <f>M1333-N1333-C$17</f>
        <v>204.23282259794061</v>
      </c>
      <c r="P1333" s="78">
        <f>O1333*K1333</f>
        <v>4595.2385084536636</v>
      </c>
      <c r="Q1333" s="81" t="str">
        <f>IF(L1333&lt;0,"Braking","Not Braking")</f>
        <v>Not Braking</v>
      </c>
      <c r="R1333" s="46">
        <f>(IF(L1333&gt;0,(O1333*((K1333+K1332)/2)),0)+R1332)</f>
        <v>1544970.6047961914</v>
      </c>
      <c r="S1333" s="47">
        <f t="shared" si="122"/>
        <v>0.4291585013322754</v>
      </c>
      <c r="T1333" s="56">
        <f>IF(L1333&lt;0,((O1333*((K1333+K1332)/2))+((N1333*((K1333+K1332)/2))+C$17*((K1333+K1332)/2))),0)</f>
        <v>0</v>
      </c>
      <c r="U1333" s="57">
        <f>IF(L1333&lt;0,((O1333*((K1333+K1332)/2))+((N1333*((K1333+K1332)/2))+C$17*((K1333+K1332)/2))),0)+U1332</f>
        <v>-614781.56450617209</v>
      </c>
      <c r="V1333" s="58">
        <f t="shared" si="123"/>
        <v>-0.17077265680727002</v>
      </c>
      <c r="W1333" s="52">
        <f t="shared" si="126"/>
        <v>-308471.12829043105</v>
      </c>
      <c r="X1333" s="53">
        <f t="shared" si="124"/>
        <v>-8.5686424525119737E-2</v>
      </c>
      <c r="Y1333" s="50">
        <f t="shared" si="125"/>
        <v>19.966148697769157</v>
      </c>
    </row>
    <row r="1334" spans="7:25" x14ac:dyDescent="0.3">
      <c r="G1334" s="39" t="s">
        <v>13</v>
      </c>
      <c r="H1334" s="26">
        <v>309</v>
      </c>
      <c r="I1334" s="26">
        <v>1332</v>
      </c>
      <c r="J1334" s="27">
        <v>81</v>
      </c>
      <c r="K1334" s="28">
        <f t="shared" si="121"/>
        <v>22.5</v>
      </c>
      <c r="L1334" s="28">
        <f>K1334-K1333</f>
        <v>0</v>
      </c>
      <c r="M1334" s="74">
        <f>$C$5*L1334</f>
        <v>0</v>
      </c>
      <c r="N1334" s="74">
        <f>(0.5*$C$9*$C$8*$C$7*K1334^2)*-1</f>
        <v>-147.56045259794061</v>
      </c>
      <c r="O1334" s="74">
        <f>M1334-N1334-C$17</f>
        <v>204.23282259794061</v>
      </c>
      <c r="P1334" s="78">
        <f>O1334*K1334</f>
        <v>4595.2385084536636</v>
      </c>
      <c r="Q1334" s="81" t="str">
        <f>IF(L1334&lt;0,"Braking","Not Braking")</f>
        <v>Not Braking</v>
      </c>
      <c r="R1334" s="46">
        <f>(IF(L1334&gt;0,(O1334*((K1334+K1333)/2)),0)+R1333)</f>
        <v>1544970.6047961914</v>
      </c>
      <c r="S1334" s="47">
        <f t="shared" si="122"/>
        <v>0.4291585013322754</v>
      </c>
      <c r="T1334" s="56">
        <f>IF(L1334&lt;0,((O1334*((K1334+K1333)/2))+((N1334*((K1334+K1333)/2))+C$17*((K1334+K1333)/2))),0)</f>
        <v>0</v>
      </c>
      <c r="U1334" s="57">
        <f>IF(L1334&lt;0,((O1334*((K1334+K1333)/2))+((N1334*((K1334+K1333)/2))+C$17*((K1334+K1333)/2))),0)+U1333</f>
        <v>-614781.56450617209</v>
      </c>
      <c r="V1334" s="58">
        <f t="shared" si="123"/>
        <v>-0.17077265680727002</v>
      </c>
      <c r="W1334" s="52">
        <f t="shared" si="126"/>
        <v>-308471.12829043105</v>
      </c>
      <c r="X1334" s="53">
        <f t="shared" si="124"/>
        <v>-8.5686424525119737E-2</v>
      </c>
      <c r="Y1334" s="50">
        <f t="shared" si="125"/>
        <v>19.966148697769157</v>
      </c>
    </row>
    <row r="1335" spans="7:25" x14ac:dyDescent="0.3">
      <c r="G1335" s="39" t="s">
        <v>13</v>
      </c>
      <c r="H1335" s="26">
        <v>310</v>
      </c>
      <c r="I1335" s="26">
        <v>1333</v>
      </c>
      <c r="J1335" s="27">
        <v>80.900000000000006</v>
      </c>
      <c r="K1335" s="28">
        <f t="shared" si="121"/>
        <v>22.472222222222225</v>
      </c>
      <c r="L1335" s="28">
        <f>K1335-K1334</f>
        <v>-2.7777777777775015E-2</v>
      </c>
      <c r="M1335" s="74">
        <f>$C$5*L1335</f>
        <v>-8.0236111111103128</v>
      </c>
      <c r="N1335" s="74">
        <f>(0.5*$C$9*$C$8*$C$7*K1335^2)*-1</f>
        <v>-147.19633070683247</v>
      </c>
      <c r="O1335" s="74">
        <f>M1335-N1335-C$17</f>
        <v>195.84508959572216</v>
      </c>
      <c r="P1335" s="78">
        <f>O1335*K1335</f>
        <v>4401.0743745260897</v>
      </c>
      <c r="Q1335" s="81" t="str">
        <f>IF(L1335&lt;0,"Braking","Not Braking")</f>
        <v>Braking</v>
      </c>
      <c r="R1335" s="46">
        <f>(IF(L1335&gt;0,(O1335*((K1335+K1334)/2)),0)+R1334)</f>
        <v>1544970.6047961914</v>
      </c>
      <c r="S1335" s="47">
        <f t="shared" si="122"/>
        <v>0.4291585013322754</v>
      </c>
      <c r="T1335" s="56">
        <f>IF(L1335&lt;0,((O1335*((K1335+K1334)/2))+((N1335*((K1335+K1334)/2))+C$17*((K1335+K1334)/2))),0)</f>
        <v>-180.41981095677238</v>
      </c>
      <c r="U1335" s="57">
        <f>IF(L1335&lt;0,((O1335*((K1335+K1334)/2))+((N1335*((K1335+K1334)/2))+C$17*((K1335+K1334)/2))),0)+U1334</f>
        <v>-614961.9843171289</v>
      </c>
      <c r="V1335" s="58">
        <f t="shared" si="123"/>
        <v>-0.17082277342142468</v>
      </c>
      <c r="W1335" s="52">
        <f t="shared" si="126"/>
        <v>-308561.65524482419</v>
      </c>
      <c r="X1335" s="53">
        <f t="shared" si="124"/>
        <v>-8.5711570901340045E-2</v>
      </c>
      <c r="Y1335" s="50">
        <f t="shared" si="125"/>
        <v>19.972008159050304</v>
      </c>
    </row>
    <row r="1336" spans="7:25" x14ac:dyDescent="0.3">
      <c r="G1336" s="39" t="s">
        <v>13</v>
      </c>
      <c r="H1336" s="26">
        <v>311</v>
      </c>
      <c r="I1336" s="26">
        <v>1334</v>
      </c>
      <c r="J1336" s="27">
        <v>80.599999999999994</v>
      </c>
      <c r="K1336" s="28">
        <f t="shared" si="121"/>
        <v>22.388888888888886</v>
      </c>
      <c r="L1336" s="28">
        <f>K1336-K1335</f>
        <v>-8.3333333333339255E-2</v>
      </c>
      <c r="M1336" s="74">
        <f>$C$5*L1336</f>
        <v>-24.070833333335045</v>
      </c>
      <c r="N1336" s="74">
        <f>(0.5*$C$9*$C$8*$C$7*K1336^2)*-1</f>
        <v>-146.10666389866745</v>
      </c>
      <c r="O1336" s="74">
        <f>M1336-N1336-C$17</f>
        <v>178.70820056533242</v>
      </c>
      <c r="P1336" s="78">
        <f>O1336*K1336</f>
        <v>4001.0780459904977</v>
      </c>
      <c r="Q1336" s="81" t="str">
        <f>IF(L1336&lt;0,"Braking","Not Braking")</f>
        <v>Braking</v>
      </c>
      <c r="R1336" s="46">
        <f>(IF(L1336&gt;0,(O1336*((K1336+K1335)/2)),0)+R1335)</f>
        <v>1544970.6047961914</v>
      </c>
      <c r="S1336" s="47">
        <f t="shared" si="122"/>
        <v>0.4291585013322754</v>
      </c>
      <c r="T1336" s="56">
        <f>IF(L1336&lt;0,((O1336*((K1336+K1335)/2))+((N1336*((K1336+K1335)/2))+C$17*((K1336+K1335)/2))),0)</f>
        <v>-539.92216435188993</v>
      </c>
      <c r="U1336" s="57">
        <f>IF(L1336&lt;0,((O1336*((K1336+K1335)/2))+((N1336*((K1336+K1335)/2))+C$17*((K1336+K1335)/2))),0)+U1335</f>
        <v>-615501.90648148081</v>
      </c>
      <c r="V1336" s="58">
        <f t="shared" si="123"/>
        <v>-0.17097275180041133</v>
      </c>
      <c r="W1336" s="52">
        <f t="shared" si="126"/>
        <v>-308832.56512378325</v>
      </c>
      <c r="X1336" s="53">
        <f t="shared" si="124"/>
        <v>-8.578682364549535E-2</v>
      </c>
      <c r="Y1336" s="50">
        <f t="shared" si="125"/>
        <v>19.989543112668066</v>
      </c>
    </row>
    <row r="1337" spans="7:25" x14ac:dyDescent="0.3">
      <c r="G1337" s="39" t="s">
        <v>13</v>
      </c>
      <c r="H1337" s="26">
        <v>312</v>
      </c>
      <c r="I1337" s="26">
        <v>1335</v>
      </c>
      <c r="J1337" s="27">
        <v>80.3</v>
      </c>
      <c r="K1337" s="28">
        <f t="shared" si="121"/>
        <v>22.305555555555554</v>
      </c>
      <c r="L1337" s="28">
        <f>K1337-K1336</f>
        <v>-8.3333333333332149E-2</v>
      </c>
      <c r="M1337" s="74">
        <f>$C$5*L1337</f>
        <v>-24.070833333332992</v>
      </c>
      <c r="N1337" s="74">
        <f>(0.5*$C$9*$C$8*$C$7*K1337^2)*-1</f>
        <v>-145.02104538824184</v>
      </c>
      <c r="O1337" s="74">
        <f>M1337-N1337-C$17</f>
        <v>177.62258205490886</v>
      </c>
      <c r="P1337" s="78">
        <f>O1337*K1337</f>
        <v>3961.9703719469944</v>
      </c>
      <c r="Q1337" s="81" t="str">
        <f>IF(L1337&lt;0,"Braking","Not Braking")</f>
        <v>Braking</v>
      </c>
      <c r="R1337" s="46">
        <f>(IF(L1337&gt;0,(O1337*((K1337+K1336)/2)),0)+R1336)</f>
        <v>1544970.6047961914</v>
      </c>
      <c r="S1337" s="47">
        <f t="shared" si="122"/>
        <v>0.4291585013322754</v>
      </c>
      <c r="T1337" s="56">
        <f>IF(L1337&lt;0,((O1337*((K1337+K1336)/2))+((N1337*((K1337+K1336)/2))+C$17*((K1337+K1336)/2))),0)</f>
        <v>-537.91626157406699</v>
      </c>
      <c r="U1337" s="57">
        <f>IF(L1337&lt;0,((O1337*((K1337+K1336)/2))+((N1337*((K1337+K1336)/2))+C$17*((K1337+K1336)/2))),0)+U1336</f>
        <v>-616039.82274305483</v>
      </c>
      <c r="V1337" s="58">
        <f t="shared" si="123"/>
        <v>-0.17112217298418189</v>
      </c>
      <c r="W1337" s="52">
        <f t="shared" si="126"/>
        <v>-309102.4685264118</v>
      </c>
      <c r="X1337" s="53">
        <f t="shared" si="124"/>
        <v>-8.586179681289216E-2</v>
      </c>
      <c r="Y1337" s="50">
        <f t="shared" si="125"/>
        <v>20.007012920947307</v>
      </c>
    </row>
    <row r="1338" spans="7:25" x14ac:dyDescent="0.3">
      <c r="G1338" s="39" t="s">
        <v>13</v>
      </c>
      <c r="H1338" s="26">
        <v>313</v>
      </c>
      <c r="I1338" s="26">
        <v>1336</v>
      </c>
      <c r="J1338" s="27">
        <v>80</v>
      </c>
      <c r="K1338" s="28">
        <f t="shared" si="121"/>
        <v>22.222222222222221</v>
      </c>
      <c r="L1338" s="28">
        <f>K1338-K1337</f>
        <v>-8.3333333333332149E-2</v>
      </c>
      <c r="M1338" s="74">
        <f>$C$5*L1338</f>
        <v>-24.070833333332992</v>
      </c>
      <c r="N1338" s="74">
        <f>(0.5*$C$9*$C$8*$C$7*K1338^2)*-1</f>
        <v>-143.93947517555551</v>
      </c>
      <c r="O1338" s="74">
        <f>M1338-N1338-C$17</f>
        <v>176.54101184222253</v>
      </c>
      <c r="P1338" s="78">
        <f>O1338*K1338</f>
        <v>3923.1335964938339</v>
      </c>
      <c r="Q1338" s="81" t="str">
        <f>IF(L1338&lt;0,"Braking","Not Braking")</f>
        <v>Braking</v>
      </c>
      <c r="R1338" s="46">
        <f>(IF(L1338&gt;0,(O1338*((K1338+K1337)/2)),0)+R1337)</f>
        <v>1544970.6047961914</v>
      </c>
      <c r="S1338" s="47">
        <f t="shared" si="122"/>
        <v>0.4291585013322754</v>
      </c>
      <c r="T1338" s="56">
        <f>IF(L1338&lt;0,((O1338*((K1338+K1337)/2))+((N1338*((K1338+K1337)/2))+C$17*((K1338+K1337)/2))),0)</f>
        <v>-535.91035879628862</v>
      </c>
      <c r="U1338" s="57">
        <f>IF(L1338&lt;0,((O1338*((K1338+K1337)/2))+((N1338*((K1338+K1337)/2))+C$17*((K1338+K1337)/2))),0)+U1337</f>
        <v>-616575.73310185107</v>
      </c>
      <c r="V1338" s="58">
        <f t="shared" si="123"/>
        <v>-0.17127103697273641</v>
      </c>
      <c r="W1338" s="52">
        <f t="shared" si="126"/>
        <v>-309371.36545270984</v>
      </c>
      <c r="X1338" s="53">
        <f t="shared" si="124"/>
        <v>-8.5936490403530505E-2</v>
      </c>
      <c r="Y1338" s="50">
        <f t="shared" si="125"/>
        <v>20.024417583888031</v>
      </c>
    </row>
    <row r="1339" spans="7:25" x14ac:dyDescent="0.3">
      <c r="G1339" s="39" t="s">
        <v>13</v>
      </c>
      <c r="H1339" s="26">
        <v>314</v>
      </c>
      <c r="I1339" s="26">
        <v>1337</v>
      </c>
      <c r="J1339" s="27">
        <v>79.900000000000006</v>
      </c>
      <c r="K1339" s="28">
        <f t="shared" si="121"/>
        <v>22.194444444444446</v>
      </c>
      <c r="L1339" s="28">
        <f>K1339-K1338</f>
        <v>-2.7777777777775015E-2</v>
      </c>
      <c r="M1339" s="74">
        <f>$C$5*L1339</f>
        <v>-8.0236111111103128</v>
      </c>
      <c r="N1339" s="74">
        <f>(0.5*$C$9*$C$8*$C$7*K1339^2)*-1</f>
        <v>-143.57985139304662</v>
      </c>
      <c r="O1339" s="74">
        <f>M1339-N1339-C$17</f>
        <v>192.22861028193631</v>
      </c>
      <c r="P1339" s="78">
        <f>O1339*K1339</f>
        <v>4266.4072115351983</v>
      </c>
      <c r="Q1339" s="81" t="str">
        <f>IF(L1339&lt;0,"Braking","Not Braking")</f>
        <v>Braking</v>
      </c>
      <c r="R1339" s="46">
        <f>(IF(L1339&gt;0,(O1339*((K1339+K1338)/2)),0)+R1338)</f>
        <v>1544970.6047961914</v>
      </c>
      <c r="S1339" s="47">
        <f t="shared" si="122"/>
        <v>0.4291585013322754</v>
      </c>
      <c r="T1339" s="56">
        <f>IF(L1339&lt;0,((O1339*((K1339+K1338)/2))+((N1339*((K1339+K1338)/2))+C$17*((K1339+K1338)/2))),0)</f>
        <v>-178.19103009257469</v>
      </c>
      <c r="U1339" s="57">
        <f>IF(L1339&lt;0,((O1339*((K1339+K1338)/2))+((N1339*((K1339+K1338)/2))+C$17*((K1339+K1338)/2))),0)+U1338</f>
        <v>-616753.92413194361</v>
      </c>
      <c r="V1339" s="58">
        <f t="shared" si="123"/>
        <v>-0.17132053448109544</v>
      </c>
      <c r="W1339" s="52">
        <f t="shared" si="126"/>
        <v>-309460.77410006907</v>
      </c>
      <c r="X1339" s="53">
        <f t="shared" si="124"/>
        <v>-8.596132613890807E-2</v>
      </c>
      <c r="Y1339" s="50">
        <f t="shared" si="125"/>
        <v>20.030204661459713</v>
      </c>
    </row>
    <row r="1340" spans="7:25" x14ac:dyDescent="0.3">
      <c r="G1340" s="39" t="s">
        <v>13</v>
      </c>
      <c r="H1340" s="26">
        <v>315</v>
      </c>
      <c r="I1340" s="26">
        <v>1338</v>
      </c>
      <c r="J1340" s="27">
        <v>79.8</v>
      </c>
      <c r="K1340" s="28">
        <f t="shared" si="121"/>
        <v>22.166666666666664</v>
      </c>
      <c r="L1340" s="28">
        <f>K1340-K1339</f>
        <v>-2.777777777778212E-2</v>
      </c>
      <c r="M1340" s="74">
        <f>$C$5*L1340</f>
        <v>-8.0236111111123662</v>
      </c>
      <c r="N1340" s="74">
        <f>(0.5*$C$9*$C$8*$C$7*K1340^2)*-1</f>
        <v>-143.22067742139757</v>
      </c>
      <c r="O1340" s="74">
        <f>M1340-N1340-C$17</f>
        <v>191.86943631028521</v>
      </c>
      <c r="P1340" s="78">
        <f>O1340*K1340</f>
        <v>4253.1058382113215</v>
      </c>
      <c r="Q1340" s="81" t="str">
        <f>IF(L1340&lt;0,"Braking","Not Braking")</f>
        <v>Braking</v>
      </c>
      <c r="R1340" s="46">
        <f>(IF(L1340&gt;0,(O1340*((K1340+K1339)/2)),0)+R1339)</f>
        <v>1544970.6047961914</v>
      </c>
      <c r="S1340" s="47">
        <f t="shared" si="122"/>
        <v>0.4291585013322754</v>
      </c>
      <c r="T1340" s="56">
        <f>IF(L1340&lt;0,((O1340*((K1340+K1339)/2))+((N1340*((K1340+K1339)/2))+C$17*((K1340+K1339)/2))),0)</f>
        <v>-177.9681520062004</v>
      </c>
      <c r="U1340" s="57">
        <f>IF(L1340&lt;0,((O1340*((K1340+K1339)/2))+((N1340*((K1340+K1339)/2))+C$17*((K1340+K1339)/2))),0)+U1339</f>
        <v>-616931.89228394977</v>
      </c>
      <c r="V1340" s="58">
        <f t="shared" si="123"/>
        <v>-0.17136997007887494</v>
      </c>
      <c r="W1340" s="52">
        <f t="shared" si="126"/>
        <v>-309550.07091672492</v>
      </c>
      <c r="X1340" s="53">
        <f t="shared" si="124"/>
        <v>-8.5986130810201372E-2</v>
      </c>
      <c r="Y1340" s="50">
        <f t="shared" si="125"/>
        <v>20.035984500660451</v>
      </c>
    </row>
    <row r="1341" spans="7:25" x14ac:dyDescent="0.3">
      <c r="G1341" s="39" t="s">
        <v>13</v>
      </c>
      <c r="H1341" s="26">
        <v>316</v>
      </c>
      <c r="I1341" s="26">
        <v>1339</v>
      </c>
      <c r="J1341" s="27">
        <v>79.8</v>
      </c>
      <c r="K1341" s="28">
        <f t="shared" si="121"/>
        <v>22.166666666666664</v>
      </c>
      <c r="L1341" s="28">
        <f>K1341-K1340</f>
        <v>0</v>
      </c>
      <c r="M1341" s="74">
        <f>$C$5*L1341</f>
        <v>0</v>
      </c>
      <c r="N1341" s="74">
        <f>(0.5*$C$9*$C$8*$C$7*K1341^2)*-1</f>
        <v>-143.22067742139757</v>
      </c>
      <c r="O1341" s="74">
        <f>M1341-N1341-C$17</f>
        <v>199.89304742139757</v>
      </c>
      <c r="P1341" s="78">
        <f>O1341*K1341</f>
        <v>4430.9625511743125</v>
      </c>
      <c r="Q1341" s="81" t="str">
        <f>IF(L1341&lt;0,"Braking","Not Braking")</f>
        <v>Not Braking</v>
      </c>
      <c r="R1341" s="46">
        <f>(IF(L1341&gt;0,(O1341*((K1341+K1340)/2)),0)+R1340)</f>
        <v>1544970.6047961914</v>
      </c>
      <c r="S1341" s="47">
        <f t="shared" si="122"/>
        <v>0.4291585013322754</v>
      </c>
      <c r="T1341" s="56">
        <f>IF(L1341&lt;0,((O1341*((K1341+K1340)/2))+((N1341*((K1341+K1340)/2))+C$17*((K1341+K1340)/2))),0)</f>
        <v>0</v>
      </c>
      <c r="U1341" s="57">
        <f>IF(L1341&lt;0,((O1341*((K1341+K1340)/2))+((N1341*((K1341+K1340)/2))+C$17*((K1341+K1340)/2))),0)+U1340</f>
        <v>-616931.89228394977</v>
      </c>
      <c r="V1341" s="58">
        <f t="shared" si="123"/>
        <v>-0.17136997007887494</v>
      </c>
      <c r="W1341" s="52">
        <f t="shared" si="126"/>
        <v>-309550.07091672492</v>
      </c>
      <c r="X1341" s="53">
        <f t="shared" si="124"/>
        <v>-8.5986130810201372E-2</v>
      </c>
      <c r="Y1341" s="50">
        <f t="shared" si="125"/>
        <v>20.035984500660451</v>
      </c>
    </row>
    <row r="1342" spans="7:25" x14ac:dyDescent="0.3">
      <c r="G1342" s="39" t="s">
        <v>13</v>
      </c>
      <c r="H1342" s="26">
        <v>317</v>
      </c>
      <c r="I1342" s="26">
        <v>1340</v>
      </c>
      <c r="J1342" s="27">
        <v>79.8</v>
      </c>
      <c r="K1342" s="28">
        <f t="shared" si="121"/>
        <v>22.166666666666664</v>
      </c>
      <c r="L1342" s="28">
        <f>K1342-K1341</f>
        <v>0</v>
      </c>
      <c r="M1342" s="74">
        <f>$C$5*L1342</f>
        <v>0</v>
      </c>
      <c r="N1342" s="74">
        <f>(0.5*$C$9*$C$8*$C$7*K1342^2)*-1</f>
        <v>-143.22067742139757</v>
      </c>
      <c r="O1342" s="74">
        <f>M1342-N1342-C$17</f>
        <v>199.89304742139757</v>
      </c>
      <c r="P1342" s="78">
        <f>O1342*K1342</f>
        <v>4430.9625511743125</v>
      </c>
      <c r="Q1342" s="81" t="str">
        <f>IF(L1342&lt;0,"Braking","Not Braking")</f>
        <v>Not Braking</v>
      </c>
      <c r="R1342" s="46">
        <f>(IF(L1342&gt;0,(O1342*((K1342+K1341)/2)),0)+R1341)</f>
        <v>1544970.6047961914</v>
      </c>
      <c r="S1342" s="47">
        <f t="shared" si="122"/>
        <v>0.4291585013322754</v>
      </c>
      <c r="T1342" s="56">
        <f>IF(L1342&lt;0,((O1342*((K1342+K1341)/2))+((N1342*((K1342+K1341)/2))+C$17*((K1342+K1341)/2))),0)</f>
        <v>0</v>
      </c>
      <c r="U1342" s="57">
        <f>IF(L1342&lt;0,((O1342*((K1342+K1341)/2))+((N1342*((K1342+K1341)/2))+C$17*((K1342+K1341)/2))),0)+U1341</f>
        <v>-616931.89228394977</v>
      </c>
      <c r="V1342" s="58">
        <f t="shared" si="123"/>
        <v>-0.17136997007887494</v>
      </c>
      <c r="W1342" s="52">
        <f t="shared" si="126"/>
        <v>-309550.07091672492</v>
      </c>
      <c r="X1342" s="53">
        <f t="shared" si="124"/>
        <v>-8.5986130810201372E-2</v>
      </c>
      <c r="Y1342" s="50">
        <f t="shared" si="125"/>
        <v>20.035984500660451</v>
      </c>
    </row>
    <row r="1343" spans="7:25" x14ac:dyDescent="0.3">
      <c r="G1343" s="39" t="s">
        <v>13</v>
      </c>
      <c r="H1343" s="26">
        <v>318</v>
      </c>
      <c r="I1343" s="26">
        <v>1341</v>
      </c>
      <c r="J1343" s="27">
        <v>79.900000000000006</v>
      </c>
      <c r="K1343" s="28">
        <f t="shared" si="121"/>
        <v>22.194444444444446</v>
      </c>
      <c r="L1343" s="28">
        <f>K1343-K1342</f>
        <v>2.777777777778212E-2</v>
      </c>
      <c r="M1343" s="74">
        <f>$C$5*L1343</f>
        <v>8.0236111111123662</v>
      </c>
      <c r="N1343" s="74">
        <f>(0.5*$C$9*$C$8*$C$7*K1343^2)*-1</f>
        <v>-143.57985139304662</v>
      </c>
      <c r="O1343" s="74">
        <f>M1343-N1343-C$17</f>
        <v>208.27583250415898</v>
      </c>
      <c r="P1343" s="78">
        <f>O1343*K1343</f>
        <v>4622.5663936339733</v>
      </c>
      <c r="Q1343" s="81" t="str">
        <f>IF(L1343&lt;0,"Braking","Not Braking")</f>
        <v>Not Braking</v>
      </c>
      <c r="R1343" s="46">
        <f>(IF(L1343&gt;0,(O1343*((K1343+K1342)/2)),0)+R1342)</f>
        <v>1549590.2784699295</v>
      </c>
      <c r="S1343" s="47">
        <f t="shared" si="122"/>
        <v>0.43044174401942487</v>
      </c>
      <c r="T1343" s="56">
        <f>IF(L1343&lt;0,((O1343*((K1343+K1342)/2))+((N1343*((K1343+K1342)/2))+C$17*((K1343+K1342)/2))),0)</f>
        <v>0</v>
      </c>
      <c r="U1343" s="57">
        <f>IF(L1343&lt;0,((O1343*((K1343+K1342)/2))+((N1343*((K1343+K1342)/2))+C$17*((K1343+K1342)/2))),0)+U1342</f>
        <v>-616931.89228394977</v>
      </c>
      <c r="V1343" s="58">
        <f t="shared" si="123"/>
        <v>-0.17136997007887494</v>
      </c>
      <c r="W1343" s="52">
        <f t="shared" si="126"/>
        <v>-309550.07091672492</v>
      </c>
      <c r="X1343" s="53">
        <f t="shared" si="124"/>
        <v>-8.5986130810201372E-2</v>
      </c>
      <c r="Y1343" s="50">
        <f t="shared" si="125"/>
        <v>19.976252769369186</v>
      </c>
    </row>
    <row r="1344" spans="7:25" x14ac:dyDescent="0.3">
      <c r="G1344" s="39" t="s">
        <v>13</v>
      </c>
      <c r="H1344" s="26">
        <v>319</v>
      </c>
      <c r="I1344" s="26">
        <v>1342</v>
      </c>
      <c r="J1344" s="27">
        <v>80</v>
      </c>
      <c r="K1344" s="28">
        <f t="shared" si="121"/>
        <v>22.222222222222221</v>
      </c>
      <c r="L1344" s="28">
        <f>K1344-K1343</f>
        <v>2.7777777777775015E-2</v>
      </c>
      <c r="M1344" s="74">
        <f>$C$5*L1344</f>
        <v>8.0236111111103128</v>
      </c>
      <c r="N1344" s="74">
        <f>(0.5*$C$9*$C$8*$C$7*K1344^2)*-1</f>
        <v>-143.93947517555551</v>
      </c>
      <c r="O1344" s="74">
        <f>M1344-N1344-C$17</f>
        <v>208.63545628666583</v>
      </c>
      <c r="P1344" s="78">
        <f>O1344*K1344</f>
        <v>4636.3434730370182</v>
      </c>
      <c r="Q1344" s="81" t="str">
        <f>IF(L1344&lt;0,"Braking","Not Braking")</f>
        <v>Not Braking</v>
      </c>
      <c r="R1344" s="46">
        <f>(IF(L1344&gt;0,(O1344*((K1344+K1343)/2)),0)+R1343)</f>
        <v>1554223.7242282957</v>
      </c>
      <c r="S1344" s="47">
        <f t="shared" si="122"/>
        <v>0.4317288122856377</v>
      </c>
      <c r="T1344" s="56">
        <f>IF(L1344&lt;0,((O1344*((K1344+K1343)/2))+((N1344*((K1344+K1343)/2))+C$17*((K1344+K1343)/2))),0)</f>
        <v>0</v>
      </c>
      <c r="U1344" s="57">
        <f>IF(L1344&lt;0,((O1344*((K1344+K1343)/2))+((N1344*((K1344+K1343)/2))+C$17*((K1344+K1343)/2))),0)+U1343</f>
        <v>-616931.89228394977</v>
      </c>
      <c r="V1344" s="58">
        <f t="shared" si="123"/>
        <v>-0.17136997007887494</v>
      </c>
      <c r="W1344" s="52">
        <f t="shared" si="126"/>
        <v>-309550.07091672492</v>
      </c>
      <c r="X1344" s="53">
        <f t="shared" si="124"/>
        <v>-8.5986130810201372E-2</v>
      </c>
      <c r="Y1344" s="50">
        <f t="shared" si="125"/>
        <v>19.916699641837145</v>
      </c>
    </row>
    <row r="1345" spans="7:25" x14ac:dyDescent="0.3">
      <c r="G1345" s="39" t="s">
        <v>13</v>
      </c>
      <c r="H1345" s="26">
        <v>320</v>
      </c>
      <c r="I1345" s="26">
        <v>1343</v>
      </c>
      <c r="J1345" s="27">
        <v>80.400000000000006</v>
      </c>
      <c r="K1345" s="28">
        <f t="shared" si="121"/>
        <v>22.333333333333336</v>
      </c>
      <c r="L1345" s="28">
        <f>K1345-K1344</f>
        <v>0.11111111111111427</v>
      </c>
      <c r="M1345" s="74">
        <f>$C$5*L1345</f>
        <v>32.094444444445358</v>
      </c>
      <c r="N1345" s="74">
        <f>(0.5*$C$9*$C$8*$C$7*K1345^2)*-1</f>
        <v>-145.3824684141905</v>
      </c>
      <c r="O1345" s="74">
        <f>M1345-N1345-C$17</f>
        <v>234.14928285863584</v>
      </c>
      <c r="P1345" s="78">
        <f>O1345*K1345</f>
        <v>5229.3339838428674</v>
      </c>
      <c r="Q1345" s="81" t="str">
        <f>IF(L1345&lt;0,"Braking","Not Braking")</f>
        <v>Not Braking</v>
      </c>
      <c r="R1345" s="46">
        <f>(IF(L1345&gt;0,(O1345*((K1345+K1344)/2)),0)+R1344)</f>
        <v>1559440.0499186465</v>
      </c>
      <c r="S1345" s="47">
        <f t="shared" si="122"/>
        <v>0.43317779164406844</v>
      </c>
      <c r="T1345" s="56">
        <f>IF(L1345&lt;0,((O1345*((K1345+K1344)/2))+((N1345*((K1345+K1344)/2))+C$17*((K1345+K1344)/2))),0)</f>
        <v>0</v>
      </c>
      <c r="U1345" s="57">
        <f>IF(L1345&lt;0,((O1345*((K1345+K1344)/2))+((N1345*((K1345+K1344)/2))+C$17*((K1345+K1344)/2))),0)+U1344</f>
        <v>-616931.89228394977</v>
      </c>
      <c r="V1345" s="58">
        <f t="shared" si="123"/>
        <v>-0.17136997007887494</v>
      </c>
      <c r="W1345" s="52">
        <f t="shared" si="126"/>
        <v>-309550.07091672492</v>
      </c>
      <c r="X1345" s="53">
        <f t="shared" si="124"/>
        <v>-8.5986130810201372E-2</v>
      </c>
      <c r="Y1345" s="50">
        <f t="shared" si="125"/>
        <v>19.8500782978399</v>
      </c>
    </row>
    <row r="1346" spans="7:25" x14ac:dyDescent="0.3">
      <c r="G1346" s="39" t="s">
        <v>13</v>
      </c>
      <c r="H1346" s="26">
        <v>321</v>
      </c>
      <c r="I1346" s="26">
        <v>1344</v>
      </c>
      <c r="J1346" s="27">
        <v>80.8</v>
      </c>
      <c r="K1346" s="28">
        <f t="shared" si="121"/>
        <v>22.444444444444443</v>
      </c>
      <c r="L1346" s="28">
        <f>K1346-K1345</f>
        <v>0.11111111111110716</v>
      </c>
      <c r="M1346" s="74">
        <f>$C$5*L1346</f>
        <v>32.094444444443305</v>
      </c>
      <c r="N1346" s="74">
        <f>(0.5*$C$9*$C$8*$C$7*K1346^2)*-1</f>
        <v>-146.83265862658419</v>
      </c>
      <c r="O1346" s="74">
        <f>M1346-N1346-C$17</f>
        <v>235.59947307102749</v>
      </c>
      <c r="P1346" s="78">
        <f>O1346*K1346</f>
        <v>5287.8992844830609</v>
      </c>
      <c r="Q1346" s="81" t="str">
        <f>IF(L1346&lt;0,"Braking","Not Braking")</f>
        <v>Not Braking</v>
      </c>
      <c r="R1346" s="46">
        <f>(IF(L1346&gt;0,(O1346*((K1346+K1345)/2)),0)+R1345)</f>
        <v>1564714.8603435145</v>
      </c>
      <c r="S1346" s="47">
        <f t="shared" si="122"/>
        <v>0.43464301676208733</v>
      </c>
      <c r="T1346" s="56">
        <f>IF(L1346&lt;0,((O1346*((K1346+K1345)/2))+((N1346*((K1346+K1345)/2))+C$17*((K1346+K1345)/2))),0)</f>
        <v>0</v>
      </c>
      <c r="U1346" s="57">
        <f>IF(L1346&lt;0,((O1346*((K1346+K1345)/2))+((N1346*((K1346+K1345)/2))+C$17*((K1346+K1345)/2))),0)+U1345</f>
        <v>-616931.89228394977</v>
      </c>
      <c r="V1346" s="58">
        <f t="shared" si="123"/>
        <v>-0.17136997007887494</v>
      </c>
      <c r="W1346" s="52">
        <f t="shared" si="126"/>
        <v>-309550.07091672492</v>
      </c>
      <c r="X1346" s="53">
        <f t="shared" si="124"/>
        <v>-8.5986130810201372E-2</v>
      </c>
      <c r="Y1346" s="50">
        <f t="shared" si="125"/>
        <v>19.783161696870888</v>
      </c>
    </row>
    <row r="1347" spans="7:25" x14ac:dyDescent="0.3">
      <c r="G1347" s="39" t="s">
        <v>13</v>
      </c>
      <c r="H1347" s="26">
        <v>322</v>
      </c>
      <c r="I1347" s="26">
        <v>1345</v>
      </c>
      <c r="J1347" s="27">
        <v>81.2</v>
      </c>
      <c r="K1347" s="28">
        <f t="shared" ref="K1347:K1410" si="127">J1347/3.6</f>
        <v>22.555555555555557</v>
      </c>
      <c r="L1347" s="28">
        <f>K1347-K1346</f>
        <v>0.11111111111111427</v>
      </c>
      <c r="M1347" s="74">
        <f>$C$5*L1347</f>
        <v>32.094444444445358</v>
      </c>
      <c r="N1347" s="74">
        <f>(0.5*$C$9*$C$8*$C$7*K1347^2)*-1</f>
        <v>-148.29004581273674</v>
      </c>
      <c r="O1347" s="74">
        <f>M1347-N1347-C$17</f>
        <v>237.05686025718211</v>
      </c>
      <c r="P1347" s="78">
        <f>O1347*K1347</f>
        <v>5346.9491813564409</v>
      </c>
      <c r="Q1347" s="81" t="str">
        <f>IF(L1347&lt;0,"Braking","Not Braking")</f>
        <v>Not Braking</v>
      </c>
      <c r="R1347" s="46">
        <f>(IF(L1347&gt;0,(O1347*((K1347+K1346)/2)),0)+R1346)</f>
        <v>1570048.639699301</v>
      </c>
      <c r="S1347" s="47">
        <f t="shared" ref="S1347:S1410" si="128">R1347/3600000</f>
        <v>0.43612462213869474</v>
      </c>
      <c r="T1347" s="56">
        <f>IF(L1347&lt;0,((O1347*((K1347+K1346)/2))+((N1347*((K1347+K1346)/2))+C$17*((K1347+K1346)/2))),0)</f>
        <v>0</v>
      </c>
      <c r="U1347" s="57">
        <f>IF(L1347&lt;0,((O1347*((K1347+K1346)/2))+((N1347*((K1347+K1346)/2))+C$17*((K1347+K1346)/2))),0)+U1346</f>
        <v>-616931.89228394977</v>
      </c>
      <c r="V1347" s="58">
        <f t="shared" ref="V1347:V1410" si="129">U1347/3600000</f>
        <v>-0.17136997007887494</v>
      </c>
      <c r="W1347" s="52">
        <f t="shared" si="126"/>
        <v>-309550.07091672492</v>
      </c>
      <c r="X1347" s="53">
        <f t="shared" ref="X1347:X1410" si="130">W1347/3600000</f>
        <v>-8.5986130810201372E-2</v>
      </c>
      <c r="Y1347" s="50">
        <f t="shared" si="125"/>
        <v>19.715954212476539</v>
      </c>
    </row>
    <row r="1348" spans="7:25" x14ac:dyDescent="0.3">
      <c r="G1348" s="39" t="s">
        <v>13</v>
      </c>
      <c r="H1348" s="26">
        <v>323</v>
      </c>
      <c r="I1348" s="26">
        <v>1346</v>
      </c>
      <c r="J1348" s="27">
        <v>81.5</v>
      </c>
      <c r="K1348" s="28">
        <f t="shared" si="127"/>
        <v>22.638888888888889</v>
      </c>
      <c r="L1348" s="28">
        <f>K1348-K1347</f>
        <v>8.3333333333332149E-2</v>
      </c>
      <c r="M1348" s="74">
        <f>$C$5*L1348</f>
        <v>24.070833333332992</v>
      </c>
      <c r="N1348" s="74">
        <f>(0.5*$C$9*$C$8*$C$7*K1348^2)*-1</f>
        <v>-149.38780921638028</v>
      </c>
      <c r="O1348" s="74">
        <f>M1348-N1348-C$17</f>
        <v>230.13101254971326</v>
      </c>
      <c r="P1348" s="78">
        <f>O1348*K1348</f>
        <v>5209.9104230004532</v>
      </c>
      <c r="Q1348" s="81" t="str">
        <f>IF(L1348&lt;0,"Braking","Not Braking")</f>
        <v>Not Braking</v>
      </c>
      <c r="R1348" s="46">
        <f>(IF(L1348&gt;0,(O1348*((K1348+K1347)/2)),0)+R1347)</f>
        <v>1575248.9613301118</v>
      </c>
      <c r="S1348" s="47">
        <f t="shared" si="128"/>
        <v>0.43756915592503104</v>
      </c>
      <c r="T1348" s="56">
        <f>IF(L1348&lt;0,((O1348*((K1348+K1347)/2))+((N1348*((K1348+K1347)/2))+C$17*((K1348+K1347)/2))),0)</f>
        <v>0</v>
      </c>
      <c r="U1348" s="57">
        <f>IF(L1348&lt;0,((O1348*((K1348+K1347)/2))+((N1348*((K1348+K1347)/2))+C$17*((K1348+K1347)/2))),0)+U1347</f>
        <v>-616931.89228394977</v>
      </c>
      <c r="V1348" s="58">
        <f t="shared" si="129"/>
        <v>-0.17136997007887494</v>
      </c>
      <c r="W1348" s="52">
        <f t="shared" si="126"/>
        <v>-309550.07091672492</v>
      </c>
      <c r="X1348" s="53">
        <f t="shared" si="130"/>
        <v>-8.5986130810201372E-2</v>
      </c>
      <c r="Y1348" s="50">
        <f t="shared" si="125"/>
        <v>19.650866530668679</v>
      </c>
    </row>
    <row r="1349" spans="7:25" x14ac:dyDescent="0.3">
      <c r="G1349" s="39" t="s">
        <v>13</v>
      </c>
      <c r="H1349" s="26">
        <v>324</v>
      </c>
      <c r="I1349" s="26">
        <v>1347</v>
      </c>
      <c r="J1349" s="27">
        <v>81.599999999999994</v>
      </c>
      <c r="K1349" s="28">
        <f t="shared" si="127"/>
        <v>22.666666666666664</v>
      </c>
      <c r="L1349" s="28">
        <f>K1349-K1348</f>
        <v>2.7777777777775015E-2</v>
      </c>
      <c r="M1349" s="74">
        <f>$C$5*L1349</f>
        <v>8.0236111111103128</v>
      </c>
      <c r="N1349" s="74">
        <f>(0.5*$C$9*$C$8*$C$7*K1349^2)*-1</f>
        <v>-149.75462997264796</v>
      </c>
      <c r="O1349" s="74">
        <f>M1349-N1349-C$17</f>
        <v>214.45061108375828</v>
      </c>
      <c r="P1349" s="78">
        <f>O1349*K1349</f>
        <v>4860.8805178985203</v>
      </c>
      <c r="Q1349" s="81" t="str">
        <f>IF(L1349&lt;0,"Braking","Not Braking")</f>
        <v>Not Braking</v>
      </c>
      <c r="R1349" s="46">
        <f>(IF(L1349&gt;0,(O1349*((K1349+K1348)/2)),0)+R1348)</f>
        <v>1580106.8633673009</v>
      </c>
      <c r="S1349" s="47">
        <f t="shared" si="128"/>
        <v>0.43891857315758359</v>
      </c>
      <c r="T1349" s="56">
        <f>IF(L1349&lt;0,((O1349*((K1349+K1348)/2))+((N1349*((K1349+K1348)/2))+C$17*((K1349+K1348)/2))),0)</f>
        <v>0</v>
      </c>
      <c r="U1349" s="57">
        <f>IF(L1349&lt;0,((O1349*((K1349+K1348)/2))+((N1349*((K1349+K1348)/2))+C$17*((K1349+K1348)/2))),0)+U1348</f>
        <v>-616931.89228394977</v>
      </c>
      <c r="V1349" s="58">
        <f t="shared" si="129"/>
        <v>-0.17136997007887494</v>
      </c>
      <c r="W1349" s="52">
        <f t="shared" si="126"/>
        <v>-309550.07091672492</v>
      </c>
      <c r="X1349" s="53">
        <f t="shared" si="130"/>
        <v>-8.5986130810201372E-2</v>
      </c>
      <c r="Y1349" s="50">
        <f t="shared" si="125"/>
        <v>19.590451639267958</v>
      </c>
    </row>
    <row r="1350" spans="7:25" x14ac:dyDescent="0.3">
      <c r="G1350" s="39" t="s">
        <v>13</v>
      </c>
      <c r="H1350" s="26">
        <v>325</v>
      </c>
      <c r="I1350" s="26">
        <v>1348</v>
      </c>
      <c r="J1350" s="27">
        <v>81.599999999999994</v>
      </c>
      <c r="K1350" s="28">
        <f t="shared" si="127"/>
        <v>22.666666666666664</v>
      </c>
      <c r="L1350" s="28">
        <f>K1350-K1349</f>
        <v>0</v>
      </c>
      <c r="M1350" s="74">
        <f>$C$5*L1350</f>
        <v>0</v>
      </c>
      <c r="N1350" s="74">
        <f>(0.5*$C$9*$C$8*$C$7*K1350^2)*-1</f>
        <v>-149.75462997264796</v>
      </c>
      <c r="O1350" s="74">
        <f>M1350-N1350-C$17</f>
        <v>206.42699997264796</v>
      </c>
      <c r="P1350" s="78">
        <f>O1350*K1350</f>
        <v>4679.0119993800199</v>
      </c>
      <c r="Q1350" s="81" t="str">
        <f>IF(L1350&lt;0,"Braking","Not Braking")</f>
        <v>Not Braking</v>
      </c>
      <c r="R1350" s="46">
        <f>(IF(L1350&gt;0,(O1350*((K1350+K1349)/2)),0)+R1349)</f>
        <v>1580106.8633673009</v>
      </c>
      <c r="S1350" s="47">
        <f t="shared" si="128"/>
        <v>0.43891857315758359</v>
      </c>
      <c r="T1350" s="56">
        <f>IF(L1350&lt;0,((O1350*((K1350+K1349)/2))+((N1350*((K1350+K1349)/2))+C$17*((K1350+K1349)/2))),0)</f>
        <v>0</v>
      </c>
      <c r="U1350" s="57">
        <f>IF(L1350&lt;0,((O1350*((K1350+K1349)/2))+((N1350*((K1350+K1349)/2))+C$17*((K1350+K1349)/2))),0)+U1349</f>
        <v>-616931.89228394977</v>
      </c>
      <c r="V1350" s="58">
        <f t="shared" si="129"/>
        <v>-0.17136997007887494</v>
      </c>
      <c r="W1350" s="52">
        <f t="shared" si="126"/>
        <v>-309550.07091672492</v>
      </c>
      <c r="X1350" s="53">
        <f t="shared" si="130"/>
        <v>-8.5986130810201372E-2</v>
      </c>
      <c r="Y1350" s="50">
        <f t="shared" si="125"/>
        <v>19.590451639267958</v>
      </c>
    </row>
    <row r="1351" spans="7:25" x14ac:dyDescent="0.3">
      <c r="G1351" s="39" t="s">
        <v>13</v>
      </c>
      <c r="H1351" s="26">
        <v>326</v>
      </c>
      <c r="I1351" s="26">
        <v>1349</v>
      </c>
      <c r="J1351" s="27">
        <v>81.400000000000006</v>
      </c>
      <c r="K1351" s="28">
        <f t="shared" si="127"/>
        <v>22.611111111111111</v>
      </c>
      <c r="L1351" s="28">
        <f>K1351-K1350</f>
        <v>-5.5555555555553582E-2</v>
      </c>
      <c r="M1351" s="74">
        <f>$C$5*L1351</f>
        <v>-16.047222222221652</v>
      </c>
      <c r="N1351" s="74">
        <f>(0.5*$C$9*$C$8*$C$7*K1351^2)*-1</f>
        <v>-149.02143827097248</v>
      </c>
      <c r="O1351" s="74">
        <f>M1351-N1351-C$17</f>
        <v>189.64658604875083</v>
      </c>
      <c r="P1351" s="78">
        <f>O1351*K1351</f>
        <v>4288.1200289911994</v>
      </c>
      <c r="Q1351" s="81" t="str">
        <f>IF(L1351&lt;0,"Braking","Not Braking")</f>
        <v>Braking</v>
      </c>
      <c r="R1351" s="46">
        <f>(IF(L1351&gt;0,(O1351*((K1351+K1350)/2)),0)+R1350)</f>
        <v>1580106.8633673009</v>
      </c>
      <c r="S1351" s="47">
        <f t="shared" si="128"/>
        <v>0.43891857315758359</v>
      </c>
      <c r="T1351" s="56">
        <f>IF(L1351&lt;0,((O1351*((K1351+K1350)/2))+((N1351*((K1351+K1350)/2))+C$17*((K1351+K1350)/2))),0)</f>
        <v>-363.29128086418496</v>
      </c>
      <c r="U1351" s="57">
        <f>IF(L1351&lt;0,((O1351*((K1351+K1350)/2))+((N1351*((K1351+K1350)/2))+C$17*((K1351+K1350)/2))),0)+U1350</f>
        <v>-617295.18356481392</v>
      </c>
      <c r="V1351" s="58">
        <f t="shared" si="129"/>
        <v>-0.17147088432355942</v>
      </c>
      <c r="W1351" s="52">
        <f t="shared" si="126"/>
        <v>-309732.35496324842</v>
      </c>
      <c r="X1351" s="53">
        <f t="shared" si="130"/>
        <v>-8.603676526756901E-2</v>
      </c>
      <c r="Y1351" s="50">
        <f t="shared" si="125"/>
        <v>19.601987823987457</v>
      </c>
    </row>
    <row r="1352" spans="7:25" x14ac:dyDescent="0.3">
      <c r="G1352" s="39" t="s">
        <v>13</v>
      </c>
      <c r="H1352" s="26">
        <v>327</v>
      </c>
      <c r="I1352" s="26">
        <v>1350</v>
      </c>
      <c r="J1352" s="27">
        <v>80.7</v>
      </c>
      <c r="K1352" s="28">
        <f t="shared" si="127"/>
        <v>22.416666666666668</v>
      </c>
      <c r="L1352" s="28">
        <f>K1352-K1351</f>
        <v>-0.19444444444444287</v>
      </c>
      <c r="M1352" s="74">
        <f>$C$5*L1352</f>
        <v>-56.165277777777327</v>
      </c>
      <c r="N1352" s="74">
        <f>(0.5*$C$9*$C$8*$C$7*K1352^2)*-1</f>
        <v>-146.46943635719592</v>
      </c>
      <c r="O1352" s="74">
        <f>M1352-N1352-C$17</f>
        <v>146.97652857941858</v>
      </c>
      <c r="P1352" s="78">
        <f>O1352*K1352</f>
        <v>3294.7238489886336</v>
      </c>
      <c r="Q1352" s="81" t="str">
        <f>IF(L1352&lt;0,"Braking","Not Braking")</f>
        <v>Braking</v>
      </c>
      <c r="R1352" s="46">
        <f>(IF(L1352&gt;0,(O1352*((K1352+K1351)/2)),0)+R1351)</f>
        <v>1580106.8633673009</v>
      </c>
      <c r="S1352" s="47">
        <f t="shared" si="128"/>
        <v>0.43891857315758359</v>
      </c>
      <c r="T1352" s="56">
        <f>IF(L1352&lt;0,((O1352*((K1352+K1351)/2))+((N1352*((K1352+K1351)/2))+C$17*((K1352+K1351)/2))),0)</f>
        <v>-1264.4988233024592</v>
      </c>
      <c r="U1352" s="57">
        <f>IF(L1352&lt;0,((O1352*((K1352+K1351)/2))+((N1352*((K1352+K1351)/2))+C$17*((K1352+K1351)/2))),0)+U1351</f>
        <v>-618559.68238811637</v>
      </c>
      <c r="V1352" s="58">
        <f t="shared" si="129"/>
        <v>-0.17182213399669899</v>
      </c>
      <c r="W1352" s="52">
        <f t="shared" si="126"/>
        <v>-310366.82645892404</v>
      </c>
      <c r="X1352" s="53">
        <f t="shared" si="130"/>
        <v>-8.6213007349701123E-2</v>
      </c>
      <c r="Y1352" s="50">
        <f t="shared" si="125"/>
        <v>19.642141531966644</v>
      </c>
    </row>
    <row r="1353" spans="7:25" x14ac:dyDescent="0.3">
      <c r="G1353" s="39" t="s">
        <v>13</v>
      </c>
      <c r="H1353" s="26">
        <v>328</v>
      </c>
      <c r="I1353" s="26">
        <v>1351</v>
      </c>
      <c r="J1353" s="27">
        <v>79.599999999999994</v>
      </c>
      <c r="K1353" s="28">
        <f t="shared" si="127"/>
        <v>22.111111111111111</v>
      </c>
      <c r="L1353" s="28">
        <f>K1353-K1352</f>
        <v>-0.30555555555555713</v>
      </c>
      <c r="M1353" s="74">
        <f>$C$5*L1353</f>
        <v>-88.259722222222692</v>
      </c>
      <c r="N1353" s="74">
        <f>(0.5*$C$9*$C$8*$C$7*K1353^2)*-1</f>
        <v>-142.50367891067935</v>
      </c>
      <c r="O1353" s="74">
        <f>M1353-N1353-C$17</f>
        <v>110.91632668845668</v>
      </c>
      <c r="P1353" s="78">
        <f>O1353*K1353</f>
        <v>2452.4832234447645</v>
      </c>
      <c r="Q1353" s="81" t="str">
        <f>IF(L1353&lt;0,"Braking","Not Braking")</f>
        <v>Braking</v>
      </c>
      <c r="R1353" s="46">
        <f>(IF(L1353&gt;0,(O1353*((K1353+K1352)/2)),0)+R1352)</f>
        <v>1580106.8633673009</v>
      </c>
      <c r="S1353" s="47">
        <f t="shared" si="128"/>
        <v>0.43891857315758359</v>
      </c>
      <c r="T1353" s="56">
        <f>IF(L1353&lt;0,((O1353*((K1353+K1352)/2))+((N1353*((K1353+K1352)/2))+C$17*((K1353+K1352)/2))),0)</f>
        <v>-1965.0046489197634</v>
      </c>
      <c r="U1353" s="57">
        <f>IF(L1353&lt;0,((O1353*((K1353+K1352)/2))+((N1353*((K1353+K1352)/2))+C$17*((K1353+K1352)/2))),0)+U1352</f>
        <v>-620524.68703703617</v>
      </c>
      <c r="V1353" s="58">
        <f t="shared" si="129"/>
        <v>-0.17236796862139894</v>
      </c>
      <c r="W1353" s="52">
        <f t="shared" si="126"/>
        <v>-311352.7818553503</v>
      </c>
      <c r="X1353" s="53">
        <f t="shared" si="130"/>
        <v>-8.6486883848708423E-2</v>
      </c>
      <c r="Y1353" s="50">
        <f t="shared" si="125"/>
        <v>19.704539551954049</v>
      </c>
    </row>
    <row r="1354" spans="7:25" x14ac:dyDescent="0.3">
      <c r="G1354" s="39" t="s">
        <v>13</v>
      </c>
      <c r="H1354" s="26">
        <v>329</v>
      </c>
      <c r="I1354" s="26">
        <v>1352</v>
      </c>
      <c r="J1354" s="27">
        <v>78.2</v>
      </c>
      <c r="K1354" s="28">
        <f t="shared" si="127"/>
        <v>21.722222222222221</v>
      </c>
      <c r="L1354" s="28">
        <f>K1354-K1353</f>
        <v>-0.38888888888888928</v>
      </c>
      <c r="M1354" s="74">
        <f>$C$5*L1354</f>
        <v>-112.33055555555568</v>
      </c>
      <c r="N1354" s="74">
        <f>(0.5*$C$9*$C$8*$C$7*K1354^2)*-1</f>
        <v>-137.53506815196315</v>
      </c>
      <c r="O1354" s="74">
        <f>M1354-N1354-C$17</f>
        <v>81.876882596407484</v>
      </c>
      <c r="P1354" s="78">
        <f>O1354*K1354</f>
        <v>1778.5478386219625</v>
      </c>
      <c r="Q1354" s="81" t="str">
        <f>IF(L1354&lt;0,"Braking","Not Braking")</f>
        <v>Braking</v>
      </c>
      <c r="R1354" s="46">
        <f>(IF(L1354&gt;0,(O1354*((K1354+K1353)/2)),0)+R1353)</f>
        <v>1580106.8633673009</v>
      </c>
      <c r="S1354" s="47">
        <f t="shared" si="128"/>
        <v>0.43891857315758359</v>
      </c>
      <c r="T1354" s="56">
        <f>IF(L1354&lt;0,((O1354*((K1354+K1353)/2))+((N1354*((K1354+K1353)/2))+C$17*((K1354+K1353)/2))),0)</f>
        <v>-2461.9113425925943</v>
      </c>
      <c r="U1354" s="57">
        <f>IF(L1354&lt;0,((O1354*((K1354+K1353)/2))+((N1354*((K1354+K1353)/2))+C$17*((K1354+K1353)/2))),0)+U1353</f>
        <v>-622986.59837962873</v>
      </c>
      <c r="V1354" s="58">
        <f t="shared" si="129"/>
        <v>-0.1730518328832302</v>
      </c>
      <c r="W1354" s="52">
        <f t="shared" si="126"/>
        <v>-312588.06380498159</v>
      </c>
      <c r="X1354" s="53">
        <f t="shared" si="130"/>
        <v>-8.6830017723606004E-2</v>
      </c>
      <c r="Y1354" s="50">
        <f t="shared" si="125"/>
        <v>19.782716666316986</v>
      </c>
    </row>
    <row r="1355" spans="7:25" x14ac:dyDescent="0.3">
      <c r="G1355" s="39" t="s">
        <v>13</v>
      </c>
      <c r="H1355" s="26">
        <v>330</v>
      </c>
      <c r="I1355" s="26">
        <v>1353</v>
      </c>
      <c r="J1355" s="27">
        <v>76.8</v>
      </c>
      <c r="K1355" s="28">
        <f t="shared" si="127"/>
        <v>21.333333333333332</v>
      </c>
      <c r="L1355" s="28">
        <f>K1355-K1354</f>
        <v>-0.38888888888888928</v>
      </c>
      <c r="M1355" s="74">
        <f>$C$5*L1355</f>
        <v>-112.33055555555568</v>
      </c>
      <c r="N1355" s="74">
        <f>(0.5*$C$9*$C$8*$C$7*K1355^2)*-1</f>
        <v>-132.65462032179198</v>
      </c>
      <c r="O1355" s="74">
        <f>M1355-N1355-C$17</f>
        <v>76.99643476623632</v>
      </c>
      <c r="P1355" s="78">
        <f>O1355*K1355</f>
        <v>1642.5906083463747</v>
      </c>
      <c r="Q1355" s="81" t="str">
        <f>IF(L1355&lt;0,"Braking","Not Braking")</f>
        <v>Braking</v>
      </c>
      <c r="R1355" s="46">
        <f>(IF(L1355&gt;0,(O1355*((K1355+K1354)/2)),0)+R1354)</f>
        <v>1580106.8633673009</v>
      </c>
      <c r="S1355" s="47">
        <f t="shared" si="128"/>
        <v>0.43891857315758359</v>
      </c>
      <c r="T1355" s="56">
        <f>IF(L1355&lt;0,((O1355*((K1355+K1354)/2))+((N1355*((K1355+K1354)/2))+C$17*((K1355+K1354)/2))),0)</f>
        <v>-2418.2272376543233</v>
      </c>
      <c r="U1355" s="57">
        <f>IF(L1355&lt;0,((O1355*((K1355+K1354)/2))+((N1355*((K1355+K1354)/2))+C$17*((K1355+K1354)/2))),0)+U1354</f>
        <v>-625404.825617283</v>
      </c>
      <c r="V1355" s="58">
        <f t="shared" si="129"/>
        <v>-0.17372356267146749</v>
      </c>
      <c r="W1355" s="52">
        <f t="shared" si="126"/>
        <v>-313801.42693674867</v>
      </c>
      <c r="X1355" s="53">
        <f t="shared" si="130"/>
        <v>-8.7167063037985743E-2</v>
      </c>
      <c r="Y1355" s="50">
        <f t="shared" si="125"/>
        <v>19.859506607548006</v>
      </c>
    </row>
    <row r="1356" spans="7:25" x14ac:dyDescent="0.3">
      <c r="G1356" s="39" t="s">
        <v>13</v>
      </c>
      <c r="H1356" s="26">
        <v>331</v>
      </c>
      <c r="I1356" s="26">
        <v>1354</v>
      </c>
      <c r="J1356" s="27">
        <v>75.3</v>
      </c>
      <c r="K1356" s="28">
        <f t="shared" si="127"/>
        <v>20.916666666666664</v>
      </c>
      <c r="L1356" s="28">
        <f>K1356-K1355</f>
        <v>-0.41666666666666785</v>
      </c>
      <c r="M1356" s="74">
        <f>$C$5*L1356</f>
        <v>-120.35416666666701</v>
      </c>
      <c r="N1356" s="74">
        <f>(0.5*$C$9*$C$8*$C$7*K1356^2)*-1</f>
        <v>-127.52340293721336</v>
      </c>
      <c r="O1356" s="74">
        <f>M1356-N1356-C$17</f>
        <v>63.841606270546357</v>
      </c>
      <c r="P1356" s="78">
        <f>O1356*K1356</f>
        <v>1335.3535978255945</v>
      </c>
      <c r="Q1356" s="81" t="str">
        <f>IF(L1356&lt;0,"Braking","Not Braking")</f>
        <v>Braking</v>
      </c>
      <c r="R1356" s="46">
        <f>(IF(L1356&gt;0,(O1356*((K1356+K1355)/2)),0)+R1355)</f>
        <v>1580106.8633673009</v>
      </c>
      <c r="S1356" s="47">
        <f t="shared" si="128"/>
        <v>0.43891857315758359</v>
      </c>
      <c r="T1356" s="56">
        <f>IF(L1356&lt;0,((O1356*((K1356+K1355)/2))+((N1356*((K1356+K1355)/2))+C$17*((K1356+K1355)/2))),0)</f>
        <v>-2542.4817708333408</v>
      </c>
      <c r="U1356" s="57">
        <f>IF(L1356&lt;0,((O1356*((K1356+K1355)/2))+((N1356*((K1356+K1355)/2))+C$17*((K1356+K1355)/2))),0)+U1355</f>
        <v>-627947.30738811637</v>
      </c>
      <c r="V1356" s="58">
        <f t="shared" si="129"/>
        <v>-0.1744298076078101</v>
      </c>
      <c r="W1356" s="52">
        <f t="shared" si="126"/>
        <v>-315077.13568565494</v>
      </c>
      <c r="X1356" s="53">
        <f t="shared" si="130"/>
        <v>-8.7521426579348596E-2</v>
      </c>
      <c r="Y1356" s="50">
        <f t="shared" si="125"/>
        <v>19.940242207049653</v>
      </c>
    </row>
    <row r="1357" spans="7:25" x14ac:dyDescent="0.3">
      <c r="G1357" s="39" t="s">
        <v>13</v>
      </c>
      <c r="H1357" s="26">
        <v>332</v>
      </c>
      <c r="I1357" s="26">
        <v>1355</v>
      </c>
      <c r="J1357" s="27">
        <v>73.8</v>
      </c>
      <c r="K1357" s="28">
        <f t="shared" si="127"/>
        <v>20.5</v>
      </c>
      <c r="L1357" s="28">
        <f>K1357-K1356</f>
        <v>-0.4166666666666643</v>
      </c>
      <c r="M1357" s="74">
        <f>$C$5*L1357</f>
        <v>-120.35416666666599</v>
      </c>
      <c r="N1357" s="74">
        <f>(0.5*$C$9*$C$8*$C$7*K1357^2)*-1</f>
        <v>-122.49339299611761</v>
      </c>
      <c r="O1357" s="74">
        <f>M1357-N1357-C$17</f>
        <v>58.811596329451625</v>
      </c>
      <c r="P1357" s="78">
        <f>O1357*K1357</f>
        <v>1205.6377247537582</v>
      </c>
      <c r="Q1357" s="81" t="str">
        <f>IF(L1357&lt;0,"Braking","Not Braking")</f>
        <v>Braking</v>
      </c>
      <c r="R1357" s="46">
        <f>(IF(L1357&gt;0,(O1357*((K1357+K1356)/2)),0)+R1356)</f>
        <v>1580106.8633673009</v>
      </c>
      <c r="S1357" s="47">
        <f t="shared" si="128"/>
        <v>0.43891857315758359</v>
      </c>
      <c r="T1357" s="56">
        <f>IF(L1357&lt;0,((O1357*((K1357+K1356)/2))+((N1357*((K1357+K1356)/2))+C$17*((K1357+K1356)/2))),0)</f>
        <v>-2492.334201388875</v>
      </c>
      <c r="U1357" s="57">
        <f>IF(L1357&lt;0,((O1357*((K1357+K1356)/2))+((N1357*((K1357+K1356)/2))+C$17*((K1357+K1356)/2))),0)+U1356</f>
        <v>-630439.64158950525</v>
      </c>
      <c r="V1357" s="58">
        <f t="shared" si="129"/>
        <v>-0.17512212266375146</v>
      </c>
      <c r="W1357" s="52">
        <f t="shared" si="126"/>
        <v>-316327.68252629874</v>
      </c>
      <c r="X1357" s="53">
        <f t="shared" si="130"/>
        <v>-8.7868800701749655E-2</v>
      </c>
      <c r="Y1357" s="50">
        <f t="shared" si="125"/>
        <v>20.019385388415174</v>
      </c>
    </row>
    <row r="1358" spans="7:25" x14ac:dyDescent="0.3">
      <c r="G1358" s="39" t="s">
        <v>13</v>
      </c>
      <c r="H1358" s="26">
        <v>333</v>
      </c>
      <c r="I1358" s="26">
        <v>1356</v>
      </c>
      <c r="J1358" s="27">
        <v>72.099999999999994</v>
      </c>
      <c r="K1358" s="28">
        <f t="shared" si="127"/>
        <v>20.027777777777775</v>
      </c>
      <c r="L1358" s="28">
        <f>K1358-K1357</f>
        <v>-0.47222222222222499</v>
      </c>
      <c r="M1358" s="74">
        <f>$C$5*L1358</f>
        <v>-136.4013888888897</v>
      </c>
      <c r="N1358" s="74">
        <f>(0.5*$C$9*$C$8*$C$7*K1358^2)*-1</f>
        <v>-116.9150636167749</v>
      </c>
      <c r="O1358" s="74">
        <f>M1358-N1358-C$17</f>
        <v>37.186044727885211</v>
      </c>
      <c r="P1358" s="78">
        <f>O1358*K1358</f>
        <v>744.75384024458981</v>
      </c>
      <c r="Q1358" s="81" t="str">
        <f>IF(L1358&lt;0,"Braking","Not Braking")</f>
        <v>Braking</v>
      </c>
      <c r="R1358" s="46">
        <f>(IF(L1358&gt;0,(O1358*((K1358+K1357)/2)),0)+R1357)</f>
        <v>1580106.8633673009</v>
      </c>
      <c r="S1358" s="47">
        <f t="shared" si="128"/>
        <v>0.43891857315758359</v>
      </c>
      <c r="T1358" s="56">
        <f>IF(L1358&lt;0,((O1358*((K1358+K1357)/2))+((N1358*((K1358+K1357)/2))+C$17*((K1358+K1357)/2))),0)</f>
        <v>-2764.0225887345841</v>
      </c>
      <c r="U1358" s="57">
        <f>IF(L1358&lt;0,((O1358*((K1358+K1357)/2))+((N1358*((K1358+K1357)/2))+C$17*((K1358+K1357)/2))),0)+U1357</f>
        <v>-633203.66417823988</v>
      </c>
      <c r="V1358" s="58">
        <f t="shared" si="129"/>
        <v>-0.17588990671617774</v>
      </c>
      <c r="W1358" s="52">
        <f t="shared" si="126"/>
        <v>-317714.55099437333</v>
      </c>
      <c r="X1358" s="53">
        <f t="shared" si="130"/>
        <v>-8.8254041942881487E-2</v>
      </c>
      <c r="Y1358" s="50">
        <f t="shared" si="125"/>
        <v>20.107155937371534</v>
      </c>
    </row>
    <row r="1359" spans="7:25" x14ac:dyDescent="0.3">
      <c r="G1359" s="39" t="s">
        <v>13</v>
      </c>
      <c r="H1359" s="26">
        <v>334</v>
      </c>
      <c r="I1359" s="26">
        <v>1357</v>
      </c>
      <c r="J1359" s="27">
        <v>70.2</v>
      </c>
      <c r="K1359" s="28">
        <f t="shared" si="127"/>
        <v>19.5</v>
      </c>
      <c r="L1359" s="28">
        <f>K1359-K1358</f>
        <v>-0.52777777777777501</v>
      </c>
      <c r="M1359" s="74">
        <f>$C$5*L1359</f>
        <v>-152.44861111111032</v>
      </c>
      <c r="N1359" s="74">
        <f>(0.5*$C$9*$C$8*$C$7*K1359^2)*-1</f>
        <v>-110.8342955068976</v>
      </c>
      <c r="O1359" s="74">
        <f>M1359-N1359-C$17</f>
        <v>15.058054395787288</v>
      </c>
      <c r="P1359" s="78">
        <f>O1359*K1359</f>
        <v>293.63206071785208</v>
      </c>
      <c r="Q1359" s="81" t="str">
        <f>IF(L1359&lt;0,"Braking","Not Braking")</f>
        <v>Braking</v>
      </c>
      <c r="R1359" s="46">
        <f>(IF(L1359&gt;0,(O1359*((K1359+K1358)/2)),0)+R1358)</f>
        <v>1580106.8633673009</v>
      </c>
      <c r="S1359" s="47">
        <f t="shared" si="128"/>
        <v>0.43891857315758359</v>
      </c>
      <c r="T1359" s="56">
        <f>IF(L1359&lt;0,((O1359*((K1359+K1358)/2))+((N1359*((K1359+K1358)/2))+C$17*((K1359+K1358)/2))),0)</f>
        <v>-3012.9774112654159</v>
      </c>
      <c r="U1359" s="57">
        <f>IF(L1359&lt;0,((O1359*((K1359+K1358)/2))+((N1359*((K1359+K1358)/2))+C$17*((K1359+K1358)/2))),0)+U1358</f>
        <v>-636216.64158950525</v>
      </c>
      <c r="V1359" s="58">
        <f t="shared" si="129"/>
        <v>-0.17672684488597368</v>
      </c>
      <c r="W1359" s="52">
        <f t="shared" si="126"/>
        <v>-319226.33435813308</v>
      </c>
      <c r="X1359" s="53">
        <f t="shared" si="130"/>
        <v>-8.8673981766148074E-2</v>
      </c>
      <c r="Y1359" s="50">
        <f t="shared" ref="Y1359:Y1422" si="131">(X1359/S1359)*100*-1</f>
        <v>20.202831957697022</v>
      </c>
    </row>
    <row r="1360" spans="7:25" x14ac:dyDescent="0.3">
      <c r="G1360" s="39" t="s">
        <v>13</v>
      </c>
      <c r="H1360" s="26">
        <v>335</v>
      </c>
      <c r="I1360" s="26">
        <v>1358</v>
      </c>
      <c r="J1360" s="27">
        <v>68.2</v>
      </c>
      <c r="K1360" s="28">
        <f t="shared" si="127"/>
        <v>18.944444444444446</v>
      </c>
      <c r="L1360" s="28">
        <f>K1360-K1359</f>
        <v>-0.55555555555555358</v>
      </c>
      <c r="M1360" s="74">
        <f>$C$5*L1360</f>
        <v>-160.47222222222166</v>
      </c>
      <c r="N1360" s="74">
        <f>(0.5*$C$9*$C$8*$C$7*K1360^2)*-1</f>
        <v>-104.60891320555484</v>
      </c>
      <c r="O1360" s="74">
        <f>M1360-N1360-C$17</f>
        <v>0.80906098333318965</v>
      </c>
      <c r="P1360" s="78">
        <f>O1360*K1360</f>
        <v>15.327210850923205</v>
      </c>
      <c r="Q1360" s="81" t="str">
        <f>IF(L1360&lt;0,"Braking","Not Braking")</f>
        <v>Braking</v>
      </c>
      <c r="R1360" s="46">
        <f>(IF(L1360&gt;0,(O1360*((K1360+K1359)/2)),0)+R1359)</f>
        <v>1580106.8633673009</v>
      </c>
      <c r="S1360" s="47">
        <f t="shared" si="128"/>
        <v>0.43891857315758359</v>
      </c>
      <c r="T1360" s="56">
        <f>IF(L1360&lt;0,((O1360*((K1360+K1359)/2))+((N1360*((K1360+K1359)/2))+C$17*((K1360+K1359)/2))),0)</f>
        <v>-3084.632716049372</v>
      </c>
      <c r="U1360" s="57">
        <f>IF(L1360&lt;0,((O1360*((K1360+K1359)/2))+((N1360*((K1360+K1359)/2))+C$17*((K1360+K1359)/2))),0)+U1359</f>
        <v>-639301.27430555457</v>
      </c>
      <c r="V1360" s="58">
        <f t="shared" si="129"/>
        <v>-0.1775836873070985</v>
      </c>
      <c r="W1360" s="52">
        <f t="shared" si="126"/>
        <v>-320774.07129303232</v>
      </c>
      <c r="X1360" s="53">
        <f t="shared" si="130"/>
        <v>-8.9103908692508976E-2</v>
      </c>
      <c r="Y1360" s="50">
        <f t="shared" si="131"/>
        <v>20.300783366603689</v>
      </c>
    </row>
    <row r="1361" spans="7:25" x14ac:dyDescent="0.3">
      <c r="G1361" s="39" t="s">
        <v>13</v>
      </c>
      <c r="H1361" s="26">
        <v>336</v>
      </c>
      <c r="I1361" s="26">
        <v>1359</v>
      </c>
      <c r="J1361" s="27">
        <v>66.099999999999994</v>
      </c>
      <c r="K1361" s="28">
        <f t="shared" si="127"/>
        <v>18.361111111111111</v>
      </c>
      <c r="L1361" s="28">
        <f>K1361-K1360</f>
        <v>-0.5833333333333357</v>
      </c>
      <c r="M1361" s="74">
        <f>$C$5*L1361</f>
        <v>-168.49583333333402</v>
      </c>
      <c r="N1361" s="74">
        <f>(0.5*$C$9*$C$8*$C$7*K1361^2)*-1</f>
        <v>-98.265905364342032</v>
      </c>
      <c r="O1361" s="74">
        <f>M1361-N1361-C$17</f>
        <v>-13.557557968991979</v>
      </c>
      <c r="P1361" s="78">
        <f>O1361*K1361</f>
        <v>-248.9318282639916</v>
      </c>
      <c r="Q1361" s="81" t="str">
        <f>IF(L1361&lt;0,"Braking","Not Braking")</f>
        <v>Braking</v>
      </c>
      <c r="R1361" s="46">
        <f>(IF(L1361&gt;0,(O1361*((K1361+K1360)/2)),0)+R1360)</f>
        <v>1580106.8633673009</v>
      </c>
      <c r="S1361" s="47">
        <f t="shared" si="128"/>
        <v>0.43891857315758359</v>
      </c>
      <c r="T1361" s="56">
        <f>IF(L1361&lt;0,((O1361*((K1361+K1360)/2))+((N1361*((K1361+K1360)/2))+C$17*((K1361+K1360)/2))),0)</f>
        <v>-3142.9153356481615</v>
      </c>
      <c r="U1361" s="57">
        <f>IF(L1361&lt;0,((O1361*((K1361+K1360)/2))+((N1361*((K1361+K1360)/2))+C$17*((K1361+K1360)/2))),0)+U1360</f>
        <v>-642444.18964120268</v>
      </c>
      <c r="V1361" s="58">
        <f t="shared" si="129"/>
        <v>-0.17845671934477852</v>
      </c>
      <c r="W1361" s="52">
        <f t="shared" si="126"/>
        <v>-322351.05195686768</v>
      </c>
      <c r="X1361" s="53">
        <f t="shared" si="130"/>
        <v>-8.954195887690769E-2</v>
      </c>
      <c r="Y1361" s="50">
        <f t="shared" si="131"/>
        <v>20.400585519255234</v>
      </c>
    </row>
    <row r="1362" spans="7:25" x14ac:dyDescent="0.3">
      <c r="G1362" s="39" t="s">
        <v>13</v>
      </c>
      <c r="H1362" s="26">
        <v>337</v>
      </c>
      <c r="I1362" s="26">
        <v>1360</v>
      </c>
      <c r="J1362" s="27">
        <v>63.8</v>
      </c>
      <c r="K1362" s="28">
        <f t="shared" si="127"/>
        <v>17.722222222222221</v>
      </c>
      <c r="L1362" s="28">
        <f>K1362-K1361</f>
        <v>-0.63888888888888928</v>
      </c>
      <c r="M1362" s="74">
        <f>$C$5*L1362</f>
        <v>-184.5430555555557</v>
      </c>
      <c r="N1362" s="74">
        <f>(0.5*$C$9*$C$8*$C$7*K1362^2)*-1</f>
        <v>-91.546405833373157</v>
      </c>
      <c r="O1362" s="74">
        <f>M1362-N1362-C$17</f>
        <v>-36.324279722182531</v>
      </c>
      <c r="P1362" s="78">
        <f>O1362*K1362</f>
        <v>-643.74695729867926</v>
      </c>
      <c r="Q1362" s="81" t="str">
        <f>IF(L1362&lt;0,"Braking","Not Braking")</f>
        <v>Braking</v>
      </c>
      <c r="R1362" s="46">
        <f>(IF(L1362&gt;0,(O1362*((K1362+K1361)/2)),0)+R1361)</f>
        <v>1580106.8633673009</v>
      </c>
      <c r="S1362" s="47">
        <f t="shared" si="128"/>
        <v>0.43891857315758359</v>
      </c>
      <c r="T1362" s="56">
        <f>IF(L1362&lt;0,((O1362*((K1362+K1361)/2))+((N1362*((K1362+K1361)/2))+C$17*((K1362+K1361)/2))),0)</f>
        <v>-3329.4642939814839</v>
      </c>
      <c r="U1362" s="57">
        <f>IF(L1362&lt;0,((O1362*((K1362+K1361)/2))+((N1362*((K1362+K1361)/2))+C$17*((K1362+K1361)/2))),0)+U1361</f>
        <v>-645773.65393518412</v>
      </c>
      <c r="V1362" s="58">
        <f t="shared" si="129"/>
        <v>-0.17938157053755113</v>
      </c>
      <c r="W1362" s="52">
        <f t="shared" si="126"/>
        <v>-324021.63491943938</v>
      </c>
      <c r="X1362" s="53">
        <f t="shared" si="130"/>
        <v>-9.0006009699844278E-2</v>
      </c>
      <c r="Y1362" s="50">
        <f t="shared" si="131"/>
        <v>20.506311467373173</v>
      </c>
    </row>
    <row r="1363" spans="7:25" x14ac:dyDescent="0.3">
      <c r="G1363" s="39" t="s">
        <v>13</v>
      </c>
      <c r="H1363" s="26">
        <v>338</v>
      </c>
      <c r="I1363" s="26">
        <v>1361</v>
      </c>
      <c r="J1363" s="27">
        <v>61.6</v>
      </c>
      <c r="K1363" s="28">
        <f t="shared" si="127"/>
        <v>17.111111111111111</v>
      </c>
      <c r="L1363" s="28">
        <f>K1363-K1362</f>
        <v>-0.61111111111111072</v>
      </c>
      <c r="M1363" s="74">
        <f>$C$5*L1363</f>
        <v>-176.51944444444433</v>
      </c>
      <c r="N1363" s="74">
        <f>(0.5*$C$9*$C$8*$C$7*K1363^2)*-1</f>
        <v>-85.341714831586884</v>
      </c>
      <c r="O1363" s="74">
        <f>M1363-N1363-C$17</f>
        <v>-34.50535961285744</v>
      </c>
      <c r="P1363" s="78">
        <f>O1363*K1363</f>
        <v>-590.42504226444953</v>
      </c>
      <c r="Q1363" s="81" t="str">
        <f>IF(L1363&lt;0,"Braking","Not Braking")</f>
        <v>Braking</v>
      </c>
      <c r="R1363" s="46">
        <f>(IF(L1363&gt;0,(O1363*((K1363+K1362)/2)),0)+R1362)</f>
        <v>1580106.8633673009</v>
      </c>
      <c r="S1363" s="47">
        <f t="shared" si="128"/>
        <v>0.43891857315758359</v>
      </c>
      <c r="T1363" s="56">
        <f>IF(L1363&lt;0,((O1363*((K1363+K1362)/2))+((N1363*((K1363+K1362)/2))+C$17*((K1363+K1362)/2))),0)</f>
        <v>-3074.3803240740717</v>
      </c>
      <c r="U1363" s="57">
        <f>IF(L1363&lt;0,((O1363*((K1363+K1362)/2))+((N1363*((K1363+K1362)/2))+C$17*((K1363+K1362)/2))),0)+U1362</f>
        <v>-648848.03425925819</v>
      </c>
      <c r="V1363" s="58">
        <f t="shared" si="129"/>
        <v>-0.18023556507201616</v>
      </c>
      <c r="W1363" s="52">
        <f t="shared" si="126"/>
        <v>-325564.22764198272</v>
      </c>
      <c r="X1363" s="53">
        <f t="shared" si="130"/>
        <v>-9.043450767832853E-2</v>
      </c>
      <c r="Y1363" s="50">
        <f t="shared" si="131"/>
        <v>20.603937315238674</v>
      </c>
    </row>
    <row r="1364" spans="7:25" x14ac:dyDescent="0.3">
      <c r="G1364" s="39" t="s">
        <v>13</v>
      </c>
      <c r="H1364" s="26">
        <v>339</v>
      </c>
      <c r="I1364" s="26">
        <v>1362</v>
      </c>
      <c r="J1364" s="27">
        <v>60.2</v>
      </c>
      <c r="K1364" s="28">
        <f t="shared" si="127"/>
        <v>16.722222222222221</v>
      </c>
      <c r="L1364" s="28">
        <f>K1364-K1363</f>
        <v>-0.38888888888888928</v>
      </c>
      <c r="M1364" s="74">
        <f>$C$5*L1364</f>
        <v>-112.33055555555568</v>
      </c>
      <c r="N1364" s="74">
        <f>(0.5*$C$9*$C$8*$C$7*K1364^2)*-1</f>
        <v>-81.506627439878159</v>
      </c>
      <c r="O1364" s="74">
        <f>M1364-N1364-C$17</f>
        <v>25.84844188432249</v>
      </c>
      <c r="P1364" s="78">
        <f>O1364*K1364</f>
        <v>432.2433892878372</v>
      </c>
      <c r="Q1364" s="81" t="str">
        <f>IF(L1364&lt;0,"Braking","Not Braking")</f>
        <v>Braking</v>
      </c>
      <c r="R1364" s="46">
        <f>(IF(L1364&gt;0,(O1364*((K1364+K1363)/2)),0)+R1363)</f>
        <v>1580106.8633673009</v>
      </c>
      <c r="S1364" s="47">
        <f t="shared" si="128"/>
        <v>0.43891857315758359</v>
      </c>
      <c r="T1364" s="56">
        <f>IF(L1364&lt;0,((O1364*((K1364+K1363)/2))+((N1364*((K1364+K1363)/2))+C$17*((K1364+K1363)/2))),0)</f>
        <v>-1900.2585648148165</v>
      </c>
      <c r="U1364" s="57">
        <f>IF(L1364&lt;0,((O1364*((K1364+K1363)/2))+((N1364*((K1364+K1363)/2))+C$17*((K1364+K1363)/2))),0)+U1363</f>
        <v>-650748.292824073</v>
      </c>
      <c r="V1364" s="58">
        <f t="shared" si="129"/>
        <v>-0.18076341467335361</v>
      </c>
      <c r="W1364" s="52">
        <f t="shared" si="126"/>
        <v>-326517.69621907454</v>
      </c>
      <c r="X1364" s="53">
        <f t="shared" si="130"/>
        <v>-9.0699360060854037E-2</v>
      </c>
      <c r="Y1364" s="50">
        <f t="shared" si="131"/>
        <v>20.664279346476988</v>
      </c>
    </row>
    <row r="1365" spans="7:25" x14ac:dyDescent="0.3">
      <c r="G1365" s="39" t="s">
        <v>13</v>
      </c>
      <c r="H1365" s="26">
        <v>340</v>
      </c>
      <c r="I1365" s="26">
        <v>1363</v>
      </c>
      <c r="J1365" s="27">
        <v>59.8</v>
      </c>
      <c r="K1365" s="28">
        <f t="shared" si="127"/>
        <v>16.611111111111111</v>
      </c>
      <c r="L1365" s="28">
        <f>K1365-K1364</f>
        <v>-0.11111111111111072</v>
      </c>
      <c r="M1365" s="74">
        <f>$C$5*L1365</f>
        <v>-32.094444444444335</v>
      </c>
      <c r="N1365" s="74">
        <f>(0.5*$C$9*$C$8*$C$7*K1365^2)*-1</f>
        <v>-80.427081376061494</v>
      </c>
      <c r="O1365" s="74">
        <f>M1365-N1365-C$17</f>
        <v>105.00500693161717</v>
      </c>
      <c r="P1365" s="78">
        <f>O1365*K1365</f>
        <v>1744.2498373640854</v>
      </c>
      <c r="Q1365" s="81" t="str">
        <f>IF(L1365&lt;0,"Braking","Not Braking")</f>
        <v>Braking</v>
      </c>
      <c r="R1365" s="46">
        <f>(IF(L1365&gt;0,(O1365*((K1365+K1364)/2)),0)+R1364)</f>
        <v>1580106.8633673009</v>
      </c>
      <c r="S1365" s="47">
        <f t="shared" si="128"/>
        <v>0.43891857315758359</v>
      </c>
      <c r="T1365" s="56">
        <f>IF(L1365&lt;0,((O1365*((K1365+K1364)/2))+((N1365*((K1365+K1364)/2))+C$17*((K1365+K1364)/2))),0)</f>
        <v>-534.90740740740557</v>
      </c>
      <c r="U1365" s="57">
        <f>IF(L1365&lt;0,((O1365*((K1365+K1364)/2))+((N1365*((K1365+K1364)/2))+C$17*((K1365+K1364)/2))),0)+U1364</f>
        <v>-651283.20023148041</v>
      </c>
      <c r="V1365" s="58">
        <f t="shared" si="129"/>
        <v>-0.18091200006430011</v>
      </c>
      <c r="W1365" s="52">
        <f t="shared" si="126"/>
        <v>-326786.08990720735</v>
      </c>
      <c r="X1365" s="53">
        <f t="shared" si="130"/>
        <v>-9.0773913863113148E-2</v>
      </c>
      <c r="Y1365" s="50">
        <f t="shared" si="131"/>
        <v>20.68126513992901</v>
      </c>
    </row>
    <row r="1366" spans="7:25" x14ac:dyDescent="0.3">
      <c r="G1366" s="39" t="s">
        <v>13</v>
      </c>
      <c r="H1366" s="26">
        <v>341</v>
      </c>
      <c r="I1366" s="26">
        <v>1364</v>
      </c>
      <c r="J1366" s="27">
        <v>60.4</v>
      </c>
      <c r="K1366" s="28">
        <f t="shared" si="127"/>
        <v>16.777777777777779</v>
      </c>
      <c r="L1366" s="28">
        <f>K1366-K1365</f>
        <v>0.16666666666666785</v>
      </c>
      <c r="M1366" s="74">
        <f>$C$5*L1366</f>
        <v>48.141666666667014</v>
      </c>
      <c r="N1366" s="74">
        <f>(0.5*$C$9*$C$8*$C$7*K1366^2)*-1</f>
        <v>-82.049099336946057</v>
      </c>
      <c r="O1366" s="74">
        <f>M1366-N1366-C$17</f>
        <v>186.86313600361308</v>
      </c>
      <c r="P1366" s="78">
        <f>O1366*K1366</f>
        <v>3135.1481707272865</v>
      </c>
      <c r="Q1366" s="81" t="str">
        <f>IF(L1366&lt;0,"Braking","Not Braking")</f>
        <v>Not Braking</v>
      </c>
      <c r="R1366" s="46">
        <f>(IF(L1366&gt;0,(O1366*((K1366+K1365)/2)),0)+R1365)</f>
        <v>1583226.4396100279</v>
      </c>
      <c r="S1366" s="47">
        <f t="shared" si="128"/>
        <v>0.43978512211389664</v>
      </c>
      <c r="T1366" s="56">
        <f>IF(L1366&lt;0,((O1366*((K1366+K1365)/2))+((N1366*((K1366+K1365)/2))+C$17*((K1366+K1365)/2))),0)</f>
        <v>0</v>
      </c>
      <c r="U1366" s="57">
        <f>IF(L1366&lt;0,((O1366*((K1366+K1365)/2))+((N1366*((K1366+K1365)/2))+C$17*((K1366+K1365)/2))),0)+U1365</f>
        <v>-651283.20023148041</v>
      </c>
      <c r="V1366" s="58">
        <f t="shared" si="129"/>
        <v>-0.18091200006430011</v>
      </c>
      <c r="W1366" s="52">
        <f t="shared" si="126"/>
        <v>-326786.08990720735</v>
      </c>
      <c r="X1366" s="53">
        <f t="shared" si="130"/>
        <v>-9.0773913863113148E-2</v>
      </c>
      <c r="Y1366" s="50">
        <f t="shared" si="131"/>
        <v>20.640514946661678</v>
      </c>
    </row>
    <row r="1367" spans="7:25" x14ac:dyDescent="0.3">
      <c r="G1367" s="39" t="s">
        <v>13</v>
      </c>
      <c r="H1367" s="26">
        <v>342</v>
      </c>
      <c r="I1367" s="26">
        <v>1365</v>
      </c>
      <c r="J1367" s="27">
        <v>61.8</v>
      </c>
      <c r="K1367" s="28">
        <f t="shared" si="127"/>
        <v>17.166666666666664</v>
      </c>
      <c r="L1367" s="28">
        <f>K1367-K1366</f>
        <v>0.38888888888888573</v>
      </c>
      <c r="M1367" s="74">
        <f>$C$5*L1367</f>
        <v>112.33055555555465</v>
      </c>
      <c r="N1367" s="74">
        <f>(0.5*$C$9*$C$8*$C$7*K1367^2)*-1</f>
        <v>-85.896781432732581</v>
      </c>
      <c r="O1367" s="74">
        <f>M1367-N1367-C$17</f>
        <v>254.89970698828722</v>
      </c>
      <c r="P1367" s="78">
        <f>O1367*K1367</f>
        <v>4375.77830329893</v>
      </c>
      <c r="Q1367" s="81" t="str">
        <f>IF(L1367&lt;0,"Braking","Not Braking")</f>
        <v>Not Braking</v>
      </c>
      <c r="R1367" s="46">
        <f>(IF(L1367&gt;0,(O1367*((K1367+K1366)/2)),0)+R1366)</f>
        <v>1587552.6540814126</v>
      </c>
      <c r="S1367" s="47">
        <f t="shared" si="128"/>
        <v>0.44098684835594792</v>
      </c>
      <c r="T1367" s="56">
        <f>IF(L1367&lt;0,((O1367*((K1367+K1366)/2))+((N1367*((K1367+K1366)/2))+C$17*((K1367+K1366)/2))),0)</f>
        <v>0</v>
      </c>
      <c r="U1367" s="57">
        <f>IF(L1367&lt;0,((O1367*((K1367+K1366)/2))+((N1367*((K1367+K1366)/2))+C$17*((K1367+K1366)/2))),0)+U1366</f>
        <v>-651283.20023148041</v>
      </c>
      <c r="V1367" s="58">
        <f t="shared" si="129"/>
        <v>-0.18091200006430011</v>
      </c>
      <c r="W1367" s="52">
        <f t="shared" si="126"/>
        <v>-326786.08990720735</v>
      </c>
      <c r="X1367" s="53">
        <f t="shared" si="130"/>
        <v>-9.0773913863113148E-2</v>
      </c>
      <c r="Y1367" s="50">
        <f t="shared" si="131"/>
        <v>20.584267807878902</v>
      </c>
    </row>
    <row r="1368" spans="7:25" x14ac:dyDescent="0.3">
      <c r="G1368" s="39" t="s">
        <v>13</v>
      </c>
      <c r="H1368" s="26">
        <v>343</v>
      </c>
      <c r="I1368" s="26">
        <v>1366</v>
      </c>
      <c r="J1368" s="27">
        <v>62.6</v>
      </c>
      <c r="K1368" s="28">
        <f t="shared" si="127"/>
        <v>17.388888888888889</v>
      </c>
      <c r="L1368" s="28">
        <f>K1368-K1367</f>
        <v>0.22222222222222499</v>
      </c>
      <c r="M1368" s="74">
        <f>$C$5*L1368</f>
        <v>64.188888888889693</v>
      </c>
      <c r="N1368" s="74">
        <f>(0.5*$C$9*$C$8*$C$7*K1368^2)*-1</f>
        <v>-88.135040271712512</v>
      </c>
      <c r="O1368" s="74">
        <f>M1368-N1368-C$17</f>
        <v>208.99629916060221</v>
      </c>
      <c r="P1368" s="78">
        <f>O1368*K1368</f>
        <v>3634.2134242926941</v>
      </c>
      <c r="Q1368" s="81" t="str">
        <f>IF(L1368&lt;0,"Braking","Not Braking")</f>
        <v>Not Braking</v>
      </c>
      <c r="R1368" s="46">
        <f>(IF(L1368&gt;0,(O1368*((K1368+K1367)/2)),0)+R1367)</f>
        <v>1591163.6456946875</v>
      </c>
      <c r="S1368" s="47">
        <f t="shared" si="128"/>
        <v>0.44198990158185764</v>
      </c>
      <c r="T1368" s="56">
        <f>IF(L1368&lt;0,((O1368*((K1368+K1367)/2))+((N1368*((K1368+K1367)/2))+C$17*((K1368+K1367)/2))),0)</f>
        <v>0</v>
      </c>
      <c r="U1368" s="57">
        <f>IF(L1368&lt;0,((O1368*((K1368+K1367)/2))+((N1368*((K1368+K1367)/2))+C$17*((K1368+K1367)/2))),0)+U1367</f>
        <v>-651283.20023148041</v>
      </c>
      <c r="V1368" s="58">
        <f t="shared" si="129"/>
        <v>-0.18091200006430011</v>
      </c>
      <c r="W1368" s="52">
        <f t="shared" si="126"/>
        <v>-326786.08990720735</v>
      </c>
      <c r="X1368" s="53">
        <f t="shared" si="130"/>
        <v>-9.0773913863113148E-2</v>
      </c>
      <c r="Y1368" s="50">
        <f t="shared" si="131"/>
        <v>20.537553807957668</v>
      </c>
    </row>
    <row r="1369" spans="7:25" x14ac:dyDescent="0.3">
      <c r="G1369" s="39" t="s">
        <v>13</v>
      </c>
      <c r="H1369" s="26">
        <v>344</v>
      </c>
      <c r="I1369" s="26">
        <v>1367</v>
      </c>
      <c r="J1369" s="27">
        <v>62.7</v>
      </c>
      <c r="K1369" s="28">
        <f t="shared" si="127"/>
        <v>17.416666666666668</v>
      </c>
      <c r="L1369" s="28">
        <f>K1369-K1368</f>
        <v>2.7777777777778567E-2</v>
      </c>
      <c r="M1369" s="74">
        <f>$C$5*L1369</f>
        <v>8.0236111111113395</v>
      </c>
      <c r="N1369" s="74">
        <f>(0.5*$C$9*$C$8*$C$7*K1369^2)*-1</f>
        <v>-88.416846775454658</v>
      </c>
      <c r="O1369" s="74">
        <f>M1369-N1369-C$17</f>
        <v>153.11282788656601</v>
      </c>
      <c r="P1369" s="78">
        <f>O1369*K1369</f>
        <v>2666.7150856910248</v>
      </c>
      <c r="Q1369" s="81" t="str">
        <f>IF(L1369&lt;0,"Braking","Not Braking")</f>
        <v>Not Braking</v>
      </c>
      <c r="R1369" s="46">
        <f>(IF(L1369&gt;0,(O1369*((K1369+K1368)/2)),0)+R1368)</f>
        <v>1593828.2342133245</v>
      </c>
      <c r="S1369" s="47">
        <f t="shared" si="128"/>
        <v>0.44273006505925683</v>
      </c>
      <c r="T1369" s="56">
        <f>IF(L1369&lt;0,((O1369*((K1369+K1368)/2))+((N1369*((K1369+K1368)/2))+C$17*((K1369+K1368)/2))),0)</f>
        <v>0</v>
      </c>
      <c r="U1369" s="57">
        <f>IF(L1369&lt;0,((O1369*((K1369+K1368)/2))+((N1369*((K1369+K1368)/2))+C$17*((K1369+K1368)/2))),0)+U1368</f>
        <v>-651283.20023148041</v>
      </c>
      <c r="V1369" s="58">
        <f t="shared" si="129"/>
        <v>-0.18091200006430011</v>
      </c>
      <c r="W1369" s="52">
        <f t="shared" si="126"/>
        <v>-326786.08990720735</v>
      </c>
      <c r="X1369" s="53">
        <f t="shared" si="130"/>
        <v>-9.0773913863113148E-2</v>
      </c>
      <c r="Y1369" s="50">
        <f t="shared" si="131"/>
        <v>20.503218784331619</v>
      </c>
    </row>
    <row r="1370" spans="7:25" x14ac:dyDescent="0.3">
      <c r="G1370" s="39" t="s">
        <v>13</v>
      </c>
      <c r="H1370" s="26">
        <v>345</v>
      </c>
      <c r="I1370" s="26">
        <v>1368</v>
      </c>
      <c r="J1370" s="27">
        <v>61.9</v>
      </c>
      <c r="K1370" s="28">
        <f t="shared" si="127"/>
        <v>17.194444444444443</v>
      </c>
      <c r="L1370" s="28">
        <f>K1370-K1369</f>
        <v>-0.22222222222222499</v>
      </c>
      <c r="M1370" s="74">
        <f>$C$5*L1370</f>
        <v>-64.188888888889693</v>
      </c>
      <c r="N1370" s="74">
        <f>(0.5*$C$9*$C$8*$C$7*K1370^2)*-1</f>
        <v>-86.174989449595358</v>
      </c>
      <c r="O1370" s="74">
        <f>M1370-N1370-C$17</f>
        <v>78.658470560705666</v>
      </c>
      <c r="P1370" s="78">
        <f>O1370*K1370</f>
        <v>1352.4887021410223</v>
      </c>
      <c r="Q1370" s="81" t="str">
        <f>IF(L1370&lt;0,"Braking","Not Braking")</f>
        <v>Braking</v>
      </c>
      <c r="R1370" s="46">
        <f>(IF(L1370&gt;0,(O1370*((K1370+K1369)/2)),0)+R1369)</f>
        <v>1593828.2342133245</v>
      </c>
      <c r="S1370" s="47">
        <f t="shared" si="128"/>
        <v>0.44273006505925683</v>
      </c>
      <c r="T1370" s="56">
        <f>IF(L1370&lt;0,((O1370*((K1370+K1369)/2))+((N1370*((K1370+K1369)/2))+C$17*((K1370+K1369)/2))),0)</f>
        <v>-1110.8243827160636</v>
      </c>
      <c r="U1370" s="57">
        <f>IF(L1370&lt;0,((O1370*((K1370+K1369)/2))+((N1370*((K1370+K1369)/2))+C$17*((K1370+K1369)/2))),0)+U1369</f>
        <v>-652394.0246141965</v>
      </c>
      <c r="V1370" s="58">
        <f t="shared" si="129"/>
        <v>-0.18122056239283235</v>
      </c>
      <c r="W1370" s="52">
        <f t="shared" si="126"/>
        <v>-327343.4541328965</v>
      </c>
      <c r="X1370" s="53">
        <f t="shared" si="130"/>
        <v>-9.0928737259137915E-2</v>
      </c>
      <c r="Y1370" s="50">
        <f t="shared" si="131"/>
        <v>20.538188940696323</v>
      </c>
    </row>
    <row r="1371" spans="7:25" x14ac:dyDescent="0.3">
      <c r="G1371" s="39" t="s">
        <v>13</v>
      </c>
      <c r="H1371" s="26">
        <v>346</v>
      </c>
      <c r="I1371" s="26">
        <v>1369</v>
      </c>
      <c r="J1371" s="27">
        <v>60</v>
      </c>
      <c r="K1371" s="28">
        <f t="shared" si="127"/>
        <v>16.666666666666668</v>
      </c>
      <c r="L1371" s="28">
        <f>K1371-K1370</f>
        <v>-0.52777777777777501</v>
      </c>
      <c r="M1371" s="74">
        <f>$C$5*L1371</f>
        <v>-152.44861111111032</v>
      </c>
      <c r="N1371" s="74">
        <f>(0.5*$C$9*$C$8*$C$7*K1371^2)*-1</f>
        <v>-80.965954786250009</v>
      </c>
      <c r="O1371" s="74">
        <f>M1371-N1371-C$17</f>
        <v>-14.810286324860307</v>
      </c>
      <c r="P1371" s="78">
        <f>O1371*K1371</f>
        <v>-246.83810541433846</v>
      </c>
      <c r="Q1371" s="81" t="str">
        <f>IF(L1371&lt;0,"Braking","Not Braking")</f>
        <v>Braking</v>
      </c>
      <c r="R1371" s="46">
        <f>(IF(L1371&gt;0,(O1371*((K1371+K1370)/2)),0)+R1370)</f>
        <v>1593828.2342133245</v>
      </c>
      <c r="S1371" s="47">
        <f t="shared" si="128"/>
        <v>0.44273006505925683</v>
      </c>
      <c r="T1371" s="56">
        <f>IF(L1371&lt;0,((O1371*((K1371+K1370)/2))+((N1371*((K1371+K1370)/2))+C$17*((K1371+K1370)/2))),0)</f>
        <v>-2581.0396797839376</v>
      </c>
      <c r="U1371" s="57">
        <f>IF(L1371&lt;0,((O1371*((K1371+K1370)/2))+((N1371*((K1371+K1370)/2))+C$17*((K1371+K1370)/2))),0)+U1370</f>
        <v>-654975.06429398048</v>
      </c>
      <c r="V1371" s="58">
        <f t="shared" si="129"/>
        <v>-0.18193751785943901</v>
      </c>
      <c r="W1371" s="52">
        <f t="shared" si="126"/>
        <v>-328638.509593489</v>
      </c>
      <c r="X1371" s="53">
        <f t="shared" si="130"/>
        <v>-9.1288474887080279E-2</v>
      </c>
      <c r="Y1371" s="50">
        <f t="shared" si="131"/>
        <v>20.61944333391089</v>
      </c>
    </row>
    <row r="1372" spans="7:25" x14ac:dyDescent="0.3">
      <c r="G1372" s="39" t="s">
        <v>13</v>
      </c>
      <c r="H1372" s="26">
        <v>347</v>
      </c>
      <c r="I1372" s="26">
        <v>1370</v>
      </c>
      <c r="J1372" s="27">
        <v>58.4</v>
      </c>
      <c r="K1372" s="28">
        <f t="shared" si="127"/>
        <v>16.222222222222221</v>
      </c>
      <c r="L1372" s="28">
        <f>K1372-K1371</f>
        <v>-0.44444444444444642</v>
      </c>
      <c r="M1372" s="74">
        <f>$C$5*L1372</f>
        <v>-128.37777777777836</v>
      </c>
      <c r="N1372" s="74">
        <f>(0.5*$C$9*$C$8*$C$7*K1372^2)*-1</f>
        <v>-76.705346321053526</v>
      </c>
      <c r="O1372" s="74">
        <f>M1372-N1372-C$17</f>
        <v>4.9999385432751708</v>
      </c>
      <c r="P1372" s="78">
        <f>O1372*K1372</f>
        <v>81.110114146463872</v>
      </c>
      <c r="Q1372" s="81" t="str">
        <f>IF(L1372&lt;0,"Braking","Not Braking")</f>
        <v>Braking</v>
      </c>
      <c r="R1372" s="46">
        <f>(IF(L1372&gt;0,(O1372*((K1372+K1371)/2)),0)+R1371)</f>
        <v>1593828.2342133245</v>
      </c>
      <c r="S1372" s="47">
        <f t="shared" si="128"/>
        <v>0.44273006505925683</v>
      </c>
      <c r="T1372" s="56">
        <f>IF(L1372&lt;0,((O1372*((K1372+K1371)/2))+((N1372*((K1372+K1371)/2))+C$17*((K1372+K1371)/2))),0)</f>
        <v>-2111.101234567911</v>
      </c>
      <c r="U1372" s="57">
        <f>IF(L1372&lt;0,((O1372*((K1372+K1371)/2))+((N1372*((K1372+K1371)/2))+C$17*((K1372+K1371)/2))),0)+U1371</f>
        <v>-657086.16552854842</v>
      </c>
      <c r="V1372" s="58">
        <f t="shared" si="129"/>
        <v>-0.18252393486904123</v>
      </c>
      <c r="W1372" s="52">
        <f t="shared" si="126"/>
        <v>-329697.77001598652</v>
      </c>
      <c r="X1372" s="53">
        <f t="shared" si="130"/>
        <v>-9.1582713893329587E-2</v>
      </c>
      <c r="Y1372" s="50">
        <f t="shared" si="131"/>
        <v>20.685903470565474</v>
      </c>
    </row>
    <row r="1373" spans="7:25" x14ac:dyDescent="0.3">
      <c r="G1373" s="39" t="s">
        <v>13</v>
      </c>
      <c r="H1373" s="26">
        <v>348</v>
      </c>
      <c r="I1373" s="26">
        <v>1371</v>
      </c>
      <c r="J1373" s="27">
        <v>57.8</v>
      </c>
      <c r="K1373" s="28">
        <f t="shared" si="127"/>
        <v>16.055555555555554</v>
      </c>
      <c r="L1373" s="28">
        <f>K1373-K1372</f>
        <v>-0.16666666666666785</v>
      </c>
      <c r="M1373" s="74">
        <f>$C$5*L1373</f>
        <v>-48.141666666667014</v>
      </c>
      <c r="N1373" s="74">
        <f>(0.5*$C$9*$C$8*$C$7*K1373^2)*-1</f>
        <v>-75.137305663359811</v>
      </c>
      <c r="O1373" s="74">
        <f>M1373-N1373-C$17</f>
        <v>83.668008996692805</v>
      </c>
      <c r="P1373" s="78">
        <f>O1373*K1373</f>
        <v>1343.3363666691232</v>
      </c>
      <c r="Q1373" s="81" t="str">
        <f>IF(L1373&lt;0,"Braking","Not Braking")</f>
        <v>Braking</v>
      </c>
      <c r="R1373" s="46">
        <f>(IF(L1373&gt;0,(O1373*((K1373+K1372)/2)),0)+R1372)</f>
        <v>1593828.2342133245</v>
      </c>
      <c r="S1373" s="47">
        <f t="shared" si="128"/>
        <v>0.44273006505925683</v>
      </c>
      <c r="T1373" s="56">
        <f>IF(L1373&lt;0,((O1373*((K1373+K1372)/2))+((N1373*((K1373+K1372)/2))+C$17*((K1373+K1372)/2))),0)</f>
        <v>-776.95300925926495</v>
      </c>
      <c r="U1373" s="57">
        <f>IF(L1373&lt;0,((O1373*((K1373+K1372)/2))+((N1373*((K1373+K1372)/2))+C$17*((K1373+K1372)/2))),0)+U1372</f>
        <v>-657863.11853780772</v>
      </c>
      <c r="V1373" s="58">
        <f t="shared" si="129"/>
        <v>-0.18273975514939103</v>
      </c>
      <c r="W1373" s="52">
        <f t="shared" si="126"/>
        <v>-330087.61184799945</v>
      </c>
      <c r="X1373" s="53">
        <f t="shared" si="130"/>
        <v>-9.1691003291110962E-2</v>
      </c>
      <c r="Y1373" s="50">
        <f t="shared" si="131"/>
        <v>20.710362933865508</v>
      </c>
    </row>
    <row r="1374" spans="7:25" x14ac:dyDescent="0.3">
      <c r="G1374" s="39" t="s">
        <v>13</v>
      </c>
      <c r="H1374" s="26">
        <v>349</v>
      </c>
      <c r="I1374" s="26">
        <v>1372</v>
      </c>
      <c r="J1374" s="27">
        <v>57.8</v>
      </c>
      <c r="K1374" s="28">
        <f t="shared" si="127"/>
        <v>16.055555555555554</v>
      </c>
      <c r="L1374" s="28">
        <f>K1374-K1373</f>
        <v>0</v>
      </c>
      <c r="M1374" s="74">
        <f>$C$5*L1374</f>
        <v>0</v>
      </c>
      <c r="N1374" s="74">
        <f>(0.5*$C$9*$C$8*$C$7*K1374^2)*-1</f>
        <v>-75.137305663359811</v>
      </c>
      <c r="O1374" s="74">
        <f>M1374-N1374-C$17</f>
        <v>131.80967566335983</v>
      </c>
      <c r="P1374" s="78">
        <f>O1374*K1374</f>
        <v>2116.2775703728325</v>
      </c>
      <c r="Q1374" s="81" t="str">
        <f>IF(L1374&lt;0,"Braking","Not Braking")</f>
        <v>Not Braking</v>
      </c>
      <c r="R1374" s="46">
        <f>(IF(L1374&gt;0,(O1374*((K1374+K1373)/2)),0)+R1373)</f>
        <v>1593828.2342133245</v>
      </c>
      <c r="S1374" s="47">
        <f t="shared" si="128"/>
        <v>0.44273006505925683</v>
      </c>
      <c r="T1374" s="56">
        <f>IF(L1374&lt;0,((O1374*((K1374+K1373)/2))+((N1374*((K1374+K1373)/2))+C$17*((K1374+K1373)/2))),0)</f>
        <v>0</v>
      </c>
      <c r="U1374" s="57">
        <f>IF(L1374&lt;0,((O1374*((K1374+K1373)/2))+((N1374*((K1374+K1373)/2))+C$17*((K1374+K1373)/2))),0)+U1373</f>
        <v>-657863.11853780772</v>
      </c>
      <c r="V1374" s="58">
        <f t="shared" si="129"/>
        <v>-0.18273975514939103</v>
      </c>
      <c r="W1374" s="52">
        <f t="shared" si="126"/>
        <v>-330087.61184799945</v>
      </c>
      <c r="X1374" s="53">
        <f t="shared" si="130"/>
        <v>-9.1691003291110962E-2</v>
      </c>
      <c r="Y1374" s="50">
        <f t="shared" si="131"/>
        <v>20.710362933865508</v>
      </c>
    </row>
    <row r="1375" spans="7:25" x14ac:dyDescent="0.3">
      <c r="G1375" s="39" t="s">
        <v>13</v>
      </c>
      <c r="H1375" s="26">
        <v>350</v>
      </c>
      <c r="I1375" s="26">
        <v>1373</v>
      </c>
      <c r="J1375" s="27">
        <v>57.8</v>
      </c>
      <c r="K1375" s="28">
        <f t="shared" si="127"/>
        <v>16.055555555555554</v>
      </c>
      <c r="L1375" s="28">
        <f>K1375-K1374</f>
        <v>0</v>
      </c>
      <c r="M1375" s="74">
        <f>$C$5*L1375</f>
        <v>0</v>
      </c>
      <c r="N1375" s="74">
        <f>(0.5*$C$9*$C$8*$C$7*K1375^2)*-1</f>
        <v>-75.137305663359811</v>
      </c>
      <c r="O1375" s="74">
        <f>M1375-N1375-C$17</f>
        <v>131.80967566335983</v>
      </c>
      <c r="P1375" s="78">
        <f>O1375*K1375</f>
        <v>2116.2775703728325</v>
      </c>
      <c r="Q1375" s="81" t="str">
        <f>IF(L1375&lt;0,"Braking","Not Braking")</f>
        <v>Not Braking</v>
      </c>
      <c r="R1375" s="46">
        <f>(IF(L1375&gt;0,(O1375*((K1375+K1374)/2)),0)+R1374)</f>
        <v>1593828.2342133245</v>
      </c>
      <c r="S1375" s="47">
        <f t="shared" si="128"/>
        <v>0.44273006505925683</v>
      </c>
      <c r="T1375" s="56">
        <f>IF(L1375&lt;0,((O1375*((K1375+K1374)/2))+((N1375*((K1375+K1374)/2))+C$17*((K1375+K1374)/2))),0)</f>
        <v>0</v>
      </c>
      <c r="U1375" s="57">
        <f>IF(L1375&lt;0,((O1375*((K1375+K1374)/2))+((N1375*((K1375+K1374)/2))+C$17*((K1375+K1374)/2))),0)+U1374</f>
        <v>-657863.11853780772</v>
      </c>
      <c r="V1375" s="58">
        <f t="shared" si="129"/>
        <v>-0.18273975514939103</v>
      </c>
      <c r="W1375" s="52">
        <f t="shared" si="126"/>
        <v>-330087.61184799945</v>
      </c>
      <c r="X1375" s="53">
        <f t="shared" si="130"/>
        <v>-9.1691003291110962E-2</v>
      </c>
      <c r="Y1375" s="50">
        <f t="shared" si="131"/>
        <v>20.710362933865508</v>
      </c>
    </row>
    <row r="1376" spans="7:25" x14ac:dyDescent="0.3">
      <c r="G1376" s="39" t="s">
        <v>13</v>
      </c>
      <c r="H1376" s="26">
        <v>351</v>
      </c>
      <c r="I1376" s="26">
        <v>1374</v>
      </c>
      <c r="J1376" s="27">
        <v>57.3</v>
      </c>
      <c r="K1376" s="28">
        <f t="shared" si="127"/>
        <v>15.916666666666666</v>
      </c>
      <c r="L1376" s="28">
        <f>K1376-K1375</f>
        <v>-0.13888888888888751</v>
      </c>
      <c r="M1376" s="74">
        <f>$C$5*L1376</f>
        <v>-40.118055555555159</v>
      </c>
      <c r="N1376" s="74">
        <f>(0.5*$C$9*$C$8*$C$7*K1376^2)*-1</f>
        <v>-73.842974913929638</v>
      </c>
      <c r="O1376" s="74">
        <f>M1376-N1376-C$17</f>
        <v>90.397289358374479</v>
      </c>
      <c r="P1376" s="78">
        <f>O1376*K1376</f>
        <v>1438.8235222874605</v>
      </c>
      <c r="Q1376" s="81" t="str">
        <f>IF(L1376&lt;0,"Braking","Not Braking")</f>
        <v>Braking</v>
      </c>
      <c r="R1376" s="46">
        <f>(IF(L1376&gt;0,(O1376*((K1376+K1375)/2)),0)+R1375)</f>
        <v>1593828.2342133245</v>
      </c>
      <c r="S1376" s="47">
        <f t="shared" si="128"/>
        <v>0.44273006505925683</v>
      </c>
      <c r="T1376" s="56">
        <f>IF(L1376&lt;0,((O1376*((K1376+K1375)/2))+((N1376*((K1376+K1375)/2))+C$17*((K1376+K1375)/2))),0)</f>
        <v>-641.33169367283335</v>
      </c>
      <c r="U1376" s="57">
        <f>IF(L1376&lt;0,((O1376*((K1376+K1375)/2))+((N1376*((K1376+K1375)/2))+C$17*((K1376+K1375)/2))),0)+U1375</f>
        <v>-658504.45023148053</v>
      </c>
      <c r="V1376" s="58">
        <f t="shared" si="129"/>
        <v>-0.18291790284207793</v>
      </c>
      <c r="W1376" s="52">
        <f t="shared" si="126"/>
        <v>-330409.40469700034</v>
      </c>
      <c r="X1376" s="53">
        <f t="shared" si="130"/>
        <v>-9.17803901936112E-2</v>
      </c>
      <c r="Y1376" s="50">
        <f t="shared" si="131"/>
        <v>20.730552866638259</v>
      </c>
    </row>
    <row r="1377" spans="7:25" x14ac:dyDescent="0.3">
      <c r="G1377" s="39" t="s">
        <v>13</v>
      </c>
      <c r="H1377" s="26">
        <v>352</v>
      </c>
      <c r="I1377" s="26">
        <v>1375</v>
      </c>
      <c r="J1377" s="27">
        <v>56.2</v>
      </c>
      <c r="K1377" s="28">
        <f t="shared" si="127"/>
        <v>15.611111111111111</v>
      </c>
      <c r="L1377" s="28">
        <f>K1377-K1376</f>
        <v>-0.30555555555555536</v>
      </c>
      <c r="M1377" s="74">
        <f>$C$5*L1377</f>
        <v>-88.259722222222166</v>
      </c>
      <c r="N1377" s="74">
        <f>(0.5*$C$9*$C$8*$C$7*K1377^2)*-1</f>
        <v>-71.035030620856503</v>
      </c>
      <c r="O1377" s="74">
        <f>M1377-N1377-C$17</f>
        <v>39.447678398634345</v>
      </c>
      <c r="P1377" s="78">
        <f>O1377*K1377</f>
        <v>615.82209055645842</v>
      </c>
      <c r="Q1377" s="81" t="str">
        <f>IF(L1377&lt;0,"Braking","Not Braking")</f>
        <v>Braking</v>
      </c>
      <c r="R1377" s="46">
        <f>(IF(L1377&gt;0,(O1377*((K1377+K1376)/2)),0)+R1376)</f>
        <v>1593828.2342133245</v>
      </c>
      <c r="S1377" s="47">
        <f t="shared" si="128"/>
        <v>0.44273006505925683</v>
      </c>
      <c r="T1377" s="56">
        <f>IF(L1377&lt;0,((O1377*((K1377+K1376)/2))+((N1377*((K1377+K1376)/2))+C$17*((K1377+K1376)/2))),0)</f>
        <v>-1391.3164544753079</v>
      </c>
      <c r="U1377" s="57">
        <f>IF(L1377&lt;0,((O1377*((K1377+K1376)/2))+((N1377*((K1377+K1376)/2))+C$17*((K1377+K1376)/2))),0)+U1376</f>
        <v>-659895.76668595581</v>
      </c>
      <c r="V1377" s="58">
        <f t="shared" si="129"/>
        <v>-0.18330437963498772</v>
      </c>
      <c r="W1377" s="52">
        <f t="shared" si="126"/>
        <v>-331107.50786290411</v>
      </c>
      <c r="X1377" s="53">
        <f t="shared" si="130"/>
        <v>-9.1974307739695588E-2</v>
      </c>
      <c r="Y1377" s="50">
        <f t="shared" si="131"/>
        <v>20.774353268144409</v>
      </c>
    </row>
    <row r="1378" spans="7:25" x14ac:dyDescent="0.3">
      <c r="G1378" s="39" t="s">
        <v>13</v>
      </c>
      <c r="H1378" s="26">
        <v>353</v>
      </c>
      <c r="I1378" s="26">
        <v>1376</v>
      </c>
      <c r="J1378" s="27">
        <v>54.3</v>
      </c>
      <c r="K1378" s="28">
        <f t="shared" si="127"/>
        <v>15.083333333333332</v>
      </c>
      <c r="L1378" s="28">
        <f>K1378-K1377</f>
        <v>-0.52777777777777857</v>
      </c>
      <c r="M1378" s="74">
        <f>$C$5*L1378</f>
        <v>-152.44861111111135</v>
      </c>
      <c r="N1378" s="74">
        <f>(0.5*$C$9*$C$8*$C$7*K1378^2)*-1</f>
        <v>-66.313141118808389</v>
      </c>
      <c r="O1378" s="74">
        <f>M1378-N1378-C$17</f>
        <v>-29.463099992302951</v>
      </c>
      <c r="P1378" s="78">
        <f>O1378*K1378</f>
        <v>-444.40175821723614</v>
      </c>
      <c r="Q1378" s="81" t="str">
        <f>IF(L1378&lt;0,"Braking","Not Braking")</f>
        <v>Braking</v>
      </c>
      <c r="R1378" s="46">
        <f>(IF(L1378&gt;0,(O1378*((K1378+K1377)/2)),0)+R1377)</f>
        <v>1593828.2342133245</v>
      </c>
      <c r="S1378" s="47">
        <f t="shared" si="128"/>
        <v>0.44273006505925683</v>
      </c>
      <c r="T1378" s="56">
        <f>IF(L1378&lt;0,((O1378*((K1378+K1377)/2))+((N1378*((K1378+K1377)/2))+C$17*((K1378+K1377)/2))),0)</f>
        <v>-2339.6627121913616</v>
      </c>
      <c r="U1378" s="57">
        <f>IF(L1378&lt;0,((O1378*((K1378+K1377)/2))+((N1378*((K1378+K1377)/2))+C$17*((K1378+K1377)/2))),0)+U1377</f>
        <v>-662235.42939814716</v>
      </c>
      <c r="V1378" s="58">
        <f t="shared" si="129"/>
        <v>-0.18395428594392976</v>
      </c>
      <c r="W1378" s="52">
        <f t="shared" si="126"/>
        <v>-332281.45067172672</v>
      </c>
      <c r="X1378" s="53">
        <f t="shared" si="130"/>
        <v>-9.2300402964368533E-2</v>
      </c>
      <c r="Y1378" s="50">
        <f t="shared" si="131"/>
        <v>20.84800880916336</v>
      </c>
    </row>
    <row r="1379" spans="7:25" x14ac:dyDescent="0.3">
      <c r="G1379" s="39" t="s">
        <v>13</v>
      </c>
      <c r="H1379" s="26">
        <v>354</v>
      </c>
      <c r="I1379" s="26">
        <v>1377</v>
      </c>
      <c r="J1379" s="27">
        <v>50.8</v>
      </c>
      <c r="K1379" s="28">
        <f t="shared" si="127"/>
        <v>14.111111111111111</v>
      </c>
      <c r="L1379" s="28">
        <f>K1379-K1378</f>
        <v>-0.97222222222222143</v>
      </c>
      <c r="M1379" s="74">
        <f>$C$5*L1379</f>
        <v>-280.82638888888869</v>
      </c>
      <c r="N1379" s="74">
        <f>(0.5*$C$9*$C$8*$C$7*K1379^2)*-1</f>
        <v>-58.039994877663375</v>
      </c>
      <c r="O1379" s="74">
        <f>M1379-N1379-C$17</f>
        <v>-166.1140240112253</v>
      </c>
      <c r="P1379" s="78">
        <f>O1379*K1379</f>
        <v>-2344.0534499361793</v>
      </c>
      <c r="Q1379" s="81" t="str">
        <f>IF(L1379&lt;0,"Braking","Not Braking")</f>
        <v>Braking</v>
      </c>
      <c r="R1379" s="46">
        <f>(IF(L1379&gt;0,(O1379*((K1379+K1378)/2)),0)+R1378)</f>
        <v>1593828.2342133245</v>
      </c>
      <c r="S1379" s="47">
        <f t="shared" si="128"/>
        <v>0.44273006505925683</v>
      </c>
      <c r="T1379" s="56">
        <f>IF(L1379&lt;0,((O1379*((K1379+K1378)/2))+((N1379*((K1379+K1378)/2))+C$17*((K1379+K1378)/2))),0)</f>
        <v>-4099.2852044753054</v>
      </c>
      <c r="U1379" s="57">
        <f>IF(L1379&lt;0,((O1379*((K1379+K1378)/2))+((N1379*((K1379+K1378)/2))+C$17*((K1379+K1378)/2))),0)+U1378</f>
        <v>-666334.71460262244</v>
      </c>
      <c r="V1379" s="58">
        <f t="shared" si="129"/>
        <v>-0.18509297627850624</v>
      </c>
      <c r="W1379" s="52">
        <f t="shared" si="126"/>
        <v>-334338.29688380286</v>
      </c>
      <c r="X1379" s="53">
        <f t="shared" si="130"/>
        <v>-9.2871749134389683E-2</v>
      </c>
      <c r="Y1379" s="50">
        <f t="shared" si="131"/>
        <v>20.977059491534497</v>
      </c>
    </row>
    <row r="1380" spans="7:25" x14ac:dyDescent="0.3">
      <c r="G1380" s="39" t="s">
        <v>13</v>
      </c>
      <c r="H1380" s="26">
        <v>355</v>
      </c>
      <c r="I1380" s="26">
        <v>1378</v>
      </c>
      <c r="J1380" s="27">
        <v>45.5</v>
      </c>
      <c r="K1380" s="28">
        <f t="shared" si="127"/>
        <v>12.638888888888889</v>
      </c>
      <c r="L1380" s="28">
        <f>K1380-K1379</f>
        <v>-1.4722222222222214</v>
      </c>
      <c r="M1380" s="74">
        <f>$C$5*L1380</f>
        <v>-425.2513888888887</v>
      </c>
      <c r="N1380" s="74">
        <f>(0.5*$C$9*$C$8*$C$7*K1380^2)*-1</f>
        <v>-46.561046637842786</v>
      </c>
      <c r="O1380" s="74">
        <f>M1380-N1380-C$17</f>
        <v>-322.01797225104593</v>
      </c>
      <c r="P1380" s="78">
        <f>O1380*K1380</f>
        <v>-4069.9493715062749</v>
      </c>
      <c r="Q1380" s="81" t="str">
        <f>IF(L1380&lt;0,"Braking","Not Braking")</f>
        <v>Braking</v>
      </c>
      <c r="R1380" s="46">
        <f>(IF(L1380&gt;0,(O1380*((K1380+K1379)/2)),0)+R1379)</f>
        <v>1593828.2342133245</v>
      </c>
      <c r="S1380" s="47">
        <f t="shared" si="128"/>
        <v>0.44273006505925683</v>
      </c>
      <c r="T1380" s="56">
        <f>IF(L1380&lt;0,((O1380*((K1380+K1379)/2))+((N1380*((K1380+K1379)/2))+C$17*((K1380+K1379)/2))),0)</f>
        <v>-5687.7373263888867</v>
      </c>
      <c r="U1380" s="57">
        <f>IF(L1380&lt;0,((O1380*((K1380+K1379)/2))+((N1380*((K1380+K1379)/2))+C$17*((K1380+K1379)/2))),0)+U1379</f>
        <v>-672022.45192901127</v>
      </c>
      <c r="V1380" s="58">
        <f t="shared" si="129"/>
        <v>-0.18667290331361425</v>
      </c>
      <c r="W1380" s="52">
        <f t="shared" si="126"/>
        <v>-337192.16051893006</v>
      </c>
      <c r="X1380" s="53">
        <f t="shared" si="130"/>
        <v>-9.3664489033036133E-2</v>
      </c>
      <c r="Y1380" s="50">
        <f t="shared" si="131"/>
        <v>21.156116655529072</v>
      </c>
    </row>
    <row r="1381" spans="7:25" x14ac:dyDescent="0.3">
      <c r="G1381" s="39" t="s">
        <v>13</v>
      </c>
      <c r="H1381" s="26">
        <v>356</v>
      </c>
      <c r="I1381" s="26">
        <v>1379</v>
      </c>
      <c r="J1381" s="27">
        <v>40.200000000000003</v>
      </c>
      <c r="K1381" s="28">
        <f t="shared" si="127"/>
        <v>11.166666666666668</v>
      </c>
      <c r="L1381" s="28">
        <f>K1381-K1380</f>
        <v>-1.4722222222222214</v>
      </c>
      <c r="M1381" s="74">
        <f>$C$5*L1381</f>
        <v>-425.2513888888887</v>
      </c>
      <c r="N1381" s="74">
        <f>(0.5*$C$9*$C$8*$C$7*K1381^2)*-1</f>
        <v>-36.345617103547625</v>
      </c>
      <c r="O1381" s="74">
        <f>M1381-N1381-C$17</f>
        <v>-332.23340178534107</v>
      </c>
      <c r="P1381" s="78">
        <f>O1381*K1381</f>
        <v>-3709.9396532696423</v>
      </c>
      <c r="Q1381" s="81" t="str">
        <f>IF(L1381&lt;0,"Braking","Not Braking")</f>
        <v>Braking</v>
      </c>
      <c r="R1381" s="46">
        <f>(IF(L1381&gt;0,(O1381*((K1381+K1380)/2)),0)+R1380)</f>
        <v>1593828.2342133245</v>
      </c>
      <c r="S1381" s="47">
        <f t="shared" si="128"/>
        <v>0.44273006505925683</v>
      </c>
      <c r="T1381" s="56">
        <f>IF(L1381&lt;0,((O1381*((K1381+K1380)/2))+((N1381*((K1381+K1380)/2))+C$17*((K1381+K1380)/2))),0)</f>
        <v>-5061.6727816358007</v>
      </c>
      <c r="U1381" s="57">
        <f>IF(L1381&lt;0,((O1381*((K1381+K1380)/2))+((N1381*((K1381+K1380)/2))+C$17*((K1381+K1380)/2))),0)+U1380</f>
        <v>-677084.12471064704</v>
      </c>
      <c r="V1381" s="58">
        <f t="shared" si="129"/>
        <v>-0.1880789235307353</v>
      </c>
      <c r="W1381" s="52">
        <f t="shared" si="126"/>
        <v>-339731.89170823852</v>
      </c>
      <c r="X1381" s="53">
        <f t="shared" si="130"/>
        <v>-9.4369969918955146E-2</v>
      </c>
      <c r="Y1381" s="50">
        <f t="shared" si="131"/>
        <v>21.315464515906385</v>
      </c>
    </row>
    <row r="1382" spans="7:25" x14ac:dyDescent="0.3">
      <c r="G1382" s="39" t="s">
        <v>13</v>
      </c>
      <c r="H1382" s="26">
        <v>357</v>
      </c>
      <c r="I1382" s="26">
        <v>1380</v>
      </c>
      <c r="J1382" s="27">
        <v>34.9</v>
      </c>
      <c r="K1382" s="28">
        <f t="shared" si="127"/>
        <v>9.6944444444444446</v>
      </c>
      <c r="L1382" s="28">
        <f>K1382-K1381</f>
        <v>-1.4722222222222232</v>
      </c>
      <c r="M1382" s="74">
        <f>$C$5*L1382</f>
        <v>-425.25138888888921</v>
      </c>
      <c r="N1382" s="74">
        <f>(0.5*$C$9*$C$8*$C$7*K1382^2)*-1</f>
        <v>-27.393706274777877</v>
      </c>
      <c r="O1382" s="74">
        <f>M1382-N1382-C$17</f>
        <v>-341.18531261411135</v>
      </c>
      <c r="P1382" s="78">
        <f>O1382*K1382</f>
        <v>-3307.602058397913</v>
      </c>
      <c r="Q1382" s="81" t="str">
        <f>IF(L1382&lt;0,"Braking","Not Braking")</f>
        <v>Braking</v>
      </c>
      <c r="R1382" s="46">
        <f>(IF(L1382&gt;0,(O1382*((K1382+K1381)/2)),0)+R1381)</f>
        <v>1593828.2342133245</v>
      </c>
      <c r="S1382" s="47">
        <f t="shared" si="128"/>
        <v>0.44273006505925683</v>
      </c>
      <c r="T1382" s="56">
        <f>IF(L1382&lt;0,((O1382*((K1382+K1381)/2))+((N1382*((K1382+K1381)/2))+C$17*((K1382+K1381)/2))),0)</f>
        <v>-4435.608236882721</v>
      </c>
      <c r="U1382" s="57">
        <f>IF(L1382&lt;0,((O1382*((K1382+K1381)/2))+((N1382*((K1382+K1381)/2))+C$17*((K1382+K1381)/2))),0)+U1381</f>
        <v>-681519.73294752976</v>
      </c>
      <c r="V1382" s="58">
        <f t="shared" si="129"/>
        <v>-0.18931103692986936</v>
      </c>
      <c r="W1382" s="52">
        <f t="shared" si="126"/>
        <v>-341957.49045172817</v>
      </c>
      <c r="X1382" s="53">
        <f t="shared" si="130"/>
        <v>-9.4988191792146709E-2</v>
      </c>
      <c r="Y1382" s="50">
        <f t="shared" si="131"/>
        <v>21.455103072666432</v>
      </c>
    </row>
    <row r="1383" spans="7:25" x14ac:dyDescent="0.3">
      <c r="G1383" s="39" t="s">
        <v>13</v>
      </c>
      <c r="H1383" s="26">
        <v>358</v>
      </c>
      <c r="I1383" s="26">
        <v>1381</v>
      </c>
      <c r="J1383" s="27">
        <v>29.6</v>
      </c>
      <c r="K1383" s="28">
        <f t="shared" si="127"/>
        <v>8.2222222222222232</v>
      </c>
      <c r="L1383" s="28">
        <f>K1383-K1382</f>
        <v>-1.4722222222222214</v>
      </c>
      <c r="M1383" s="74">
        <f>$C$5*L1383</f>
        <v>-425.2513888888887</v>
      </c>
      <c r="N1383" s="74">
        <f>(0.5*$C$9*$C$8*$C$7*K1383^2)*-1</f>
        <v>-19.705314151533557</v>
      </c>
      <c r="O1383" s="74">
        <f>M1383-N1383-C$17</f>
        <v>-348.87370473735513</v>
      </c>
      <c r="P1383" s="78">
        <f>O1383*K1383</f>
        <v>-2868.517127840476</v>
      </c>
      <c r="Q1383" s="81" t="str">
        <f>IF(L1383&lt;0,"Braking","Not Braking")</f>
        <v>Braking</v>
      </c>
      <c r="R1383" s="46">
        <f>(IF(L1383&gt;0,(O1383*((K1383+K1382)/2)),0)+R1382)</f>
        <v>1593828.2342133245</v>
      </c>
      <c r="S1383" s="47">
        <f t="shared" si="128"/>
        <v>0.44273006505925683</v>
      </c>
      <c r="T1383" s="56">
        <f>IF(L1383&lt;0,((O1383*((K1383+K1382)/2))+((N1383*((K1383+K1382)/2))+C$17*((K1383+K1382)/2))),0)</f>
        <v>-3809.5436921296282</v>
      </c>
      <c r="U1383" s="57">
        <f>IF(L1383&lt;0,((O1383*((K1383+K1382)/2))+((N1383*((K1383+K1382)/2))+C$17*((K1383+K1382)/2))),0)+U1382</f>
        <v>-685329.27663965942</v>
      </c>
      <c r="V1383" s="58">
        <f t="shared" si="129"/>
        <v>-0.1903692435110165</v>
      </c>
      <c r="W1383" s="52">
        <f t="shared" si="126"/>
        <v>-343868.95674939902</v>
      </c>
      <c r="X1383" s="53">
        <f t="shared" si="130"/>
        <v>-9.5519154652610835E-2</v>
      </c>
      <c r="Y1383" s="50">
        <f t="shared" si="131"/>
        <v>21.575032325809214</v>
      </c>
    </row>
    <row r="1384" spans="7:25" x14ac:dyDescent="0.3">
      <c r="G1384" s="39" t="s">
        <v>13</v>
      </c>
      <c r="H1384" s="26">
        <v>359</v>
      </c>
      <c r="I1384" s="26">
        <v>1382</v>
      </c>
      <c r="J1384" s="27">
        <v>27.3</v>
      </c>
      <c r="K1384" s="28">
        <f t="shared" si="127"/>
        <v>7.583333333333333</v>
      </c>
      <c r="L1384" s="28">
        <f>K1384-K1383</f>
        <v>-0.63888888888889017</v>
      </c>
      <c r="M1384" s="74">
        <f>$C$5*L1384</f>
        <v>-184.54305555555595</v>
      </c>
      <c r="N1384" s="74">
        <f>(0.5*$C$9*$C$8*$C$7*K1384^2)*-1</f>
        <v>-16.761976789623404</v>
      </c>
      <c r="O1384" s="74">
        <f>M1384-N1384-C$17</f>
        <v>-111.10870876593253</v>
      </c>
      <c r="P1384" s="78">
        <f>O1384*K1384</f>
        <v>-842.57437480832164</v>
      </c>
      <c r="Q1384" s="81" t="str">
        <f>IF(L1384&lt;0,"Braking","Not Braking")</f>
        <v>Braking</v>
      </c>
      <c r="R1384" s="46">
        <f>(IF(L1384&gt;0,(O1384*((K1384+K1383)/2)),0)+R1383)</f>
        <v>1593828.2342133245</v>
      </c>
      <c r="S1384" s="47">
        <f t="shared" si="128"/>
        <v>0.44273006505925683</v>
      </c>
      <c r="T1384" s="56">
        <f>IF(L1384&lt;0,((O1384*((K1384+K1383)/2))+((N1384*((K1384+K1383)/2))+C$17*((K1384+K1383)/2))),0)</f>
        <v>-1458.4027584876576</v>
      </c>
      <c r="U1384" s="57">
        <f>IF(L1384&lt;0,((O1384*((K1384+K1383)/2))+((N1384*((K1384+K1383)/2))+C$17*((K1384+K1383)/2))),0)+U1383</f>
        <v>-686787.67939814704</v>
      </c>
      <c r="V1384" s="58">
        <f t="shared" si="129"/>
        <v>-0.19077435538837417</v>
      </c>
      <c r="W1384" s="52">
        <f t="shared" si="126"/>
        <v>-344600.7209570228</v>
      </c>
      <c r="X1384" s="53">
        <f t="shared" si="130"/>
        <v>-9.5722422488061884E-2</v>
      </c>
      <c r="Y1384" s="50">
        <f t="shared" si="131"/>
        <v>21.620944689005931</v>
      </c>
    </row>
    <row r="1385" spans="7:25" x14ac:dyDescent="0.3">
      <c r="G1385" s="39" t="s">
        <v>13</v>
      </c>
      <c r="H1385" s="26">
        <v>360</v>
      </c>
      <c r="I1385" s="26">
        <v>1383</v>
      </c>
      <c r="J1385" s="27">
        <v>29.3</v>
      </c>
      <c r="K1385" s="28">
        <f t="shared" si="127"/>
        <v>8.1388888888888893</v>
      </c>
      <c r="L1385" s="28">
        <f>K1385-K1384</f>
        <v>0.55555555555555625</v>
      </c>
      <c r="M1385" s="74">
        <f>$C$5*L1385</f>
        <v>160.47222222222243</v>
      </c>
      <c r="N1385" s="74">
        <f>(0.5*$C$9*$C$8*$C$7*K1385^2)*-1</f>
        <v>-19.307906256791043</v>
      </c>
      <c r="O1385" s="74">
        <f>M1385-N1385-C$17</f>
        <v>236.45249847901346</v>
      </c>
      <c r="P1385" s="78">
        <f>O1385*K1385</f>
        <v>1924.4606126208596</v>
      </c>
      <c r="Q1385" s="81" t="str">
        <f>IF(L1385&lt;0,"Braking","Not Braking")</f>
        <v>Not Braking</v>
      </c>
      <c r="R1385" s="46">
        <f>(IF(L1385&gt;0,(O1385*((K1385+K1384)/2)),0)+R1384)</f>
        <v>1595687.0135763679</v>
      </c>
      <c r="S1385" s="47">
        <f t="shared" si="128"/>
        <v>0.44324639266010218</v>
      </c>
      <c r="T1385" s="56">
        <f>IF(L1385&lt;0,((O1385*((K1385+K1384)/2))+((N1385*((K1385+K1384)/2))+C$17*((K1385+K1384)/2))),0)</f>
        <v>0</v>
      </c>
      <c r="U1385" s="57">
        <f>IF(L1385&lt;0,((O1385*((K1385+K1384)/2))+((N1385*((K1385+K1384)/2))+C$17*((K1385+K1384)/2))),0)+U1384</f>
        <v>-686787.67939814704</v>
      </c>
      <c r="V1385" s="58">
        <f t="shared" si="129"/>
        <v>-0.19077435538837417</v>
      </c>
      <c r="W1385" s="52">
        <f t="shared" si="126"/>
        <v>-344600.7209570228</v>
      </c>
      <c r="X1385" s="53">
        <f t="shared" si="130"/>
        <v>-9.5722422488061884E-2</v>
      </c>
      <c r="Y1385" s="50">
        <f t="shared" si="131"/>
        <v>21.595758944273101</v>
      </c>
    </row>
    <row r="1386" spans="7:25" x14ac:dyDescent="0.3">
      <c r="G1386" s="39" t="s">
        <v>13</v>
      </c>
      <c r="H1386" s="26">
        <v>361</v>
      </c>
      <c r="I1386" s="26">
        <v>1384</v>
      </c>
      <c r="J1386" s="27">
        <v>32.9</v>
      </c>
      <c r="K1386" s="28">
        <f t="shared" si="127"/>
        <v>9.1388888888888875</v>
      </c>
      <c r="L1386" s="28">
        <f>K1386-K1385</f>
        <v>0.99999999999999822</v>
      </c>
      <c r="M1386" s="74">
        <f>$C$5*L1386</f>
        <v>288.84999999999951</v>
      </c>
      <c r="N1386" s="74">
        <f>(0.5*$C$9*$C$8*$C$7*K1386^2)*-1</f>
        <v>-24.343988644495784</v>
      </c>
      <c r="O1386" s="74">
        <f>M1386-N1386-C$17</f>
        <v>369.86635864449528</v>
      </c>
      <c r="P1386" s="78">
        <f>O1386*K1386</f>
        <v>3380.1675553899704</v>
      </c>
      <c r="Q1386" s="81" t="str">
        <f>IF(L1386&lt;0,"Braking","Not Braking")</f>
        <v>Not Braking</v>
      </c>
      <c r="R1386" s="46">
        <f>(IF(L1386&gt;0,(O1386*((K1386+K1385)/2)),0)+R1385)</f>
        <v>1598882.2479524356</v>
      </c>
      <c r="S1386" s="47">
        <f t="shared" si="128"/>
        <v>0.44413395776456543</v>
      </c>
      <c r="T1386" s="56">
        <f>IF(L1386&lt;0,((O1386*((K1386+K1385)/2))+((N1386*((K1386+K1385)/2))+C$17*((K1386+K1385)/2))),0)</f>
        <v>0</v>
      </c>
      <c r="U1386" s="57">
        <f>IF(L1386&lt;0,((O1386*((K1386+K1385)/2))+((N1386*((K1386+K1385)/2))+C$17*((K1386+K1385)/2))),0)+U1385</f>
        <v>-686787.67939814704</v>
      </c>
      <c r="V1386" s="58">
        <f t="shared" si="129"/>
        <v>-0.19077435538837417</v>
      </c>
      <c r="W1386" s="52">
        <f t="shared" si="126"/>
        <v>-344600.7209570228</v>
      </c>
      <c r="X1386" s="53">
        <f t="shared" si="130"/>
        <v>-9.5722422488061884E-2</v>
      </c>
      <c r="Y1386" s="50">
        <f t="shared" si="131"/>
        <v>21.552601600169506</v>
      </c>
    </row>
    <row r="1387" spans="7:25" x14ac:dyDescent="0.3">
      <c r="G1387" s="39" t="s">
        <v>13</v>
      </c>
      <c r="H1387" s="26">
        <v>362</v>
      </c>
      <c r="I1387" s="26">
        <v>1385</v>
      </c>
      <c r="J1387" s="27">
        <v>35.6</v>
      </c>
      <c r="K1387" s="28">
        <f t="shared" si="127"/>
        <v>9.8888888888888893</v>
      </c>
      <c r="L1387" s="28">
        <f>K1387-K1386</f>
        <v>0.75000000000000178</v>
      </c>
      <c r="M1387" s="74">
        <f>$C$5*L1387</f>
        <v>216.63750000000053</v>
      </c>
      <c r="N1387" s="74">
        <f>(0.5*$C$9*$C$8*$C$7*K1387^2)*-1</f>
        <v>-28.503614571639385</v>
      </c>
      <c r="O1387" s="74">
        <f>M1387-N1387-C$17</f>
        <v>301.81348457163995</v>
      </c>
      <c r="P1387" s="78">
        <f>O1387*K1387</f>
        <v>2984.6000140973283</v>
      </c>
      <c r="Q1387" s="81" t="str">
        <f>IF(L1387&lt;0,"Braking","Not Braking")</f>
        <v>Not Braking</v>
      </c>
      <c r="R1387" s="46">
        <f>(IF(L1387&gt;0,(O1387*((K1387+K1386)/2)),0)+R1386)</f>
        <v>1601753.6679098187</v>
      </c>
      <c r="S1387" s="47">
        <f t="shared" si="128"/>
        <v>0.44493157441939407</v>
      </c>
      <c r="T1387" s="56">
        <f>IF(L1387&lt;0,((O1387*((K1387+K1386)/2))+((N1387*((K1387+K1386)/2))+C$17*((K1387+K1386)/2))),0)</f>
        <v>0</v>
      </c>
      <c r="U1387" s="57">
        <f>IF(L1387&lt;0,((O1387*((K1387+K1386)/2))+((N1387*((K1387+K1386)/2))+C$17*((K1387+K1386)/2))),0)+U1386</f>
        <v>-686787.67939814704</v>
      </c>
      <c r="V1387" s="58">
        <f t="shared" si="129"/>
        <v>-0.19077435538837417</v>
      </c>
      <c r="W1387" s="52">
        <f t="shared" ref="W1387:W1450" si="132">($C$11^2*$C$12^2*$C$13^2*$C$14*T1387)+IF(W1386&lt;0,+W1386,0)</f>
        <v>-344600.7209570228</v>
      </c>
      <c r="X1387" s="53">
        <f t="shared" si="130"/>
        <v>-9.5722422488061884E-2</v>
      </c>
      <c r="Y1387" s="50">
        <f t="shared" si="131"/>
        <v>21.513964841217042</v>
      </c>
    </row>
    <row r="1388" spans="7:25" x14ac:dyDescent="0.3">
      <c r="G1388" s="39" t="s">
        <v>13</v>
      </c>
      <c r="H1388" s="26">
        <v>363</v>
      </c>
      <c r="I1388" s="26">
        <v>1386</v>
      </c>
      <c r="J1388" s="27">
        <v>36.700000000000003</v>
      </c>
      <c r="K1388" s="28">
        <f t="shared" si="127"/>
        <v>10.194444444444445</v>
      </c>
      <c r="L1388" s="28">
        <f>K1388-K1387</f>
        <v>0.30555555555555536</v>
      </c>
      <c r="M1388" s="74">
        <f>$C$5*L1388</f>
        <v>88.259722222222166</v>
      </c>
      <c r="N1388" s="74">
        <f>(0.5*$C$9*$C$8*$C$7*K1388^2)*-1</f>
        <v>-30.292287456125624</v>
      </c>
      <c r="O1388" s="74">
        <f>M1388-N1388-C$17</f>
        <v>175.22437967834779</v>
      </c>
      <c r="P1388" s="78">
        <f>O1388*K1388</f>
        <v>1786.3152039431566</v>
      </c>
      <c r="Q1388" s="81" t="str">
        <f>IF(L1388&lt;0,"Braking","Not Braking")</f>
        <v>Not Braking</v>
      </c>
      <c r="R1388" s="46">
        <f>(IF(L1388&gt;0,(O1388*((K1388+K1387)/2)),0)+R1387)</f>
        <v>1603513.2127224221</v>
      </c>
      <c r="S1388" s="47">
        <f t="shared" si="128"/>
        <v>0.44542033686733945</v>
      </c>
      <c r="T1388" s="56">
        <f>IF(L1388&lt;0,((O1388*((K1388+K1387)/2))+((N1388*((K1388+K1387)/2))+C$17*((K1388+K1387)/2))),0)</f>
        <v>0</v>
      </c>
      <c r="U1388" s="57">
        <f>IF(L1388&lt;0,((O1388*((K1388+K1387)/2))+((N1388*((K1388+K1387)/2))+C$17*((K1388+K1387)/2))),0)+U1387</f>
        <v>-686787.67939814704</v>
      </c>
      <c r="V1388" s="58">
        <f t="shared" si="129"/>
        <v>-0.19077435538837417</v>
      </c>
      <c r="W1388" s="52">
        <f t="shared" si="132"/>
        <v>-344600.7209570228</v>
      </c>
      <c r="X1388" s="53">
        <f t="shared" si="130"/>
        <v>-9.5722422488061884E-2</v>
      </c>
      <c r="Y1388" s="50">
        <f t="shared" si="131"/>
        <v>21.490357436591655</v>
      </c>
    </row>
    <row r="1389" spans="7:25" x14ac:dyDescent="0.3">
      <c r="G1389" s="39" t="s">
        <v>13</v>
      </c>
      <c r="H1389" s="26">
        <v>364</v>
      </c>
      <c r="I1389" s="26">
        <v>1387</v>
      </c>
      <c r="J1389" s="27">
        <v>37.6</v>
      </c>
      <c r="K1389" s="28">
        <f t="shared" si="127"/>
        <v>10.444444444444445</v>
      </c>
      <c r="L1389" s="28">
        <f>K1389-K1388</f>
        <v>0.25</v>
      </c>
      <c r="M1389" s="74">
        <f>$C$5*L1389</f>
        <v>72.212500000000006</v>
      </c>
      <c r="N1389" s="74">
        <f>(0.5*$C$9*$C$8*$C$7*K1389^2)*-1</f>
        <v>-31.796230066280216</v>
      </c>
      <c r="O1389" s="74">
        <f>M1389-N1389-C$17</f>
        <v>160.68110006628024</v>
      </c>
      <c r="P1389" s="78">
        <f>O1389*K1389</f>
        <v>1678.2248229144825</v>
      </c>
      <c r="Q1389" s="81" t="str">
        <f>IF(L1389&lt;0,"Braking","Not Braking")</f>
        <v>Not Braking</v>
      </c>
      <c r="R1389" s="46">
        <f>(IF(L1389&gt;0,(O1389*((K1389+K1388)/2)),0)+R1388)</f>
        <v>1605171.3524078282</v>
      </c>
      <c r="S1389" s="47">
        <f t="shared" si="128"/>
        <v>0.4458809312243967</v>
      </c>
      <c r="T1389" s="56">
        <f>IF(L1389&lt;0,((O1389*((K1389+K1388)/2))+((N1389*((K1389+K1388)/2))+C$17*((K1389+K1388)/2))),0)</f>
        <v>0</v>
      </c>
      <c r="U1389" s="57">
        <f>IF(L1389&lt;0,((O1389*((K1389+K1388)/2))+((N1389*((K1389+K1388)/2))+C$17*((K1389+K1388)/2))),0)+U1388</f>
        <v>-686787.67939814704</v>
      </c>
      <c r="V1389" s="58">
        <f t="shared" si="129"/>
        <v>-0.19077435538837417</v>
      </c>
      <c r="W1389" s="52">
        <f t="shared" si="132"/>
        <v>-344600.7209570228</v>
      </c>
      <c r="X1389" s="53">
        <f t="shared" si="130"/>
        <v>-9.5722422488061884E-2</v>
      </c>
      <c r="Y1389" s="50">
        <f t="shared" si="131"/>
        <v>21.468157928442121</v>
      </c>
    </row>
    <row r="1390" spans="7:25" x14ac:dyDescent="0.3">
      <c r="G1390" s="39" t="s">
        <v>13</v>
      </c>
      <c r="H1390" s="26">
        <v>365</v>
      </c>
      <c r="I1390" s="26">
        <v>1388</v>
      </c>
      <c r="J1390" s="27">
        <v>39.4</v>
      </c>
      <c r="K1390" s="28">
        <f t="shared" si="127"/>
        <v>10.944444444444445</v>
      </c>
      <c r="L1390" s="28">
        <f>K1390-K1389</f>
        <v>0.5</v>
      </c>
      <c r="M1390" s="74">
        <f>$C$5*L1390</f>
        <v>144.42500000000001</v>
      </c>
      <c r="N1390" s="74">
        <f>(0.5*$C$9*$C$8*$C$7*K1390^2)*-1</f>
        <v>-34.913419325550848</v>
      </c>
      <c r="O1390" s="74">
        <f>M1390-N1390-C$17</f>
        <v>236.01078932555086</v>
      </c>
      <c r="P1390" s="78">
        <f>O1390*K1390</f>
        <v>2583.0069720629735</v>
      </c>
      <c r="Q1390" s="81" t="str">
        <f>IF(L1390&lt;0,"Braking","Not Braking")</f>
        <v>Not Braking</v>
      </c>
      <c r="R1390" s="46">
        <f>(IF(L1390&gt;0,(O1390*((K1390+K1389)/2)),0)+R1389)</f>
        <v>1607695.3566825597</v>
      </c>
      <c r="S1390" s="47">
        <f t="shared" si="128"/>
        <v>0.44658204352293324</v>
      </c>
      <c r="T1390" s="56">
        <f>IF(L1390&lt;0,((O1390*((K1390+K1389)/2))+((N1390*((K1390+K1389)/2))+C$17*((K1390+K1389)/2))),0)</f>
        <v>0</v>
      </c>
      <c r="U1390" s="57">
        <f>IF(L1390&lt;0,((O1390*((K1390+K1389)/2))+((N1390*((K1390+K1389)/2))+C$17*((K1390+K1389)/2))),0)+U1389</f>
        <v>-686787.67939814704</v>
      </c>
      <c r="V1390" s="58">
        <f t="shared" si="129"/>
        <v>-0.19077435538837417</v>
      </c>
      <c r="W1390" s="52">
        <f t="shared" si="132"/>
        <v>-344600.7209570228</v>
      </c>
      <c r="X1390" s="53">
        <f t="shared" si="130"/>
        <v>-9.5722422488061884E-2</v>
      </c>
      <c r="Y1390" s="50">
        <f t="shared" si="131"/>
        <v>21.434453954516481</v>
      </c>
    </row>
    <row r="1391" spans="7:25" x14ac:dyDescent="0.3">
      <c r="G1391" s="39" t="s">
        <v>13</v>
      </c>
      <c r="H1391" s="26">
        <v>366</v>
      </c>
      <c r="I1391" s="26">
        <v>1389</v>
      </c>
      <c r="J1391" s="27">
        <v>42.5</v>
      </c>
      <c r="K1391" s="28">
        <f t="shared" si="127"/>
        <v>11.805555555555555</v>
      </c>
      <c r="L1391" s="28">
        <f>K1391-K1390</f>
        <v>0.86111111111111072</v>
      </c>
      <c r="M1391" s="74">
        <f>$C$5*L1391</f>
        <v>248.73194444444434</v>
      </c>
      <c r="N1391" s="74">
        <f>(0.5*$C$9*$C$8*$C$7*K1391^2)*-1</f>
        <v>-40.623543286851117</v>
      </c>
      <c r="O1391" s="74">
        <f>M1391-N1391-C$17</f>
        <v>346.02785773129546</v>
      </c>
      <c r="P1391" s="78">
        <f>O1391*K1391</f>
        <v>4085.0510982166825</v>
      </c>
      <c r="Q1391" s="81" t="str">
        <f>IF(L1391&lt;0,"Braking","Not Braking")</f>
        <v>Not Braking</v>
      </c>
      <c r="R1391" s="46">
        <f>(IF(L1391&gt;0,(O1391*((K1391+K1390)/2)),0)+R1390)</f>
        <v>1611631.4235642531</v>
      </c>
      <c r="S1391" s="47">
        <f t="shared" si="128"/>
        <v>0.44767539543451479</v>
      </c>
      <c r="T1391" s="56">
        <f>IF(L1391&lt;0,((O1391*((K1391+K1390)/2))+((N1391*((K1391+K1390)/2))+C$17*((K1391+K1390)/2))),0)</f>
        <v>0</v>
      </c>
      <c r="U1391" s="57">
        <f>IF(L1391&lt;0,((O1391*((K1391+K1390)/2))+((N1391*((K1391+K1390)/2))+C$17*((K1391+K1390)/2))),0)+U1390</f>
        <v>-686787.67939814704</v>
      </c>
      <c r="V1391" s="58">
        <f t="shared" si="129"/>
        <v>-0.19077435538837417</v>
      </c>
      <c r="W1391" s="52">
        <f t="shared" si="132"/>
        <v>-344600.7209570228</v>
      </c>
      <c r="X1391" s="53">
        <f t="shared" si="130"/>
        <v>-9.5722422488061884E-2</v>
      </c>
      <c r="Y1391" s="50">
        <f t="shared" si="131"/>
        <v>21.382104860856487</v>
      </c>
    </row>
    <row r="1392" spans="7:25" x14ac:dyDescent="0.3">
      <c r="G1392" s="39" t="s">
        <v>13</v>
      </c>
      <c r="H1392" s="26">
        <v>367</v>
      </c>
      <c r="I1392" s="26">
        <v>1390</v>
      </c>
      <c r="J1392" s="27">
        <v>46.5</v>
      </c>
      <c r="K1392" s="28">
        <f t="shared" si="127"/>
        <v>12.916666666666666</v>
      </c>
      <c r="L1392" s="28">
        <f>K1392-K1391</f>
        <v>1.1111111111111107</v>
      </c>
      <c r="M1392" s="74">
        <f>$C$5*L1392</f>
        <v>320.94444444444434</v>
      </c>
      <c r="N1392" s="74">
        <f>(0.5*$C$9*$C$8*$C$7*K1392^2)*-1</f>
        <v>-48.630176593491399</v>
      </c>
      <c r="O1392" s="74">
        <f>M1392-N1392-C$17</f>
        <v>426.24699103793574</v>
      </c>
      <c r="P1392" s="78">
        <f>O1392*K1392</f>
        <v>5505.69030090667</v>
      </c>
      <c r="Q1392" s="81" t="str">
        <f>IF(L1392&lt;0,"Braking","Not Braking")</f>
        <v>Not Braking</v>
      </c>
      <c r="R1392" s="46">
        <f>(IF(L1392&gt;0,(O1392*((K1392+K1391)/2)),0)+R1391)</f>
        <v>1616900.3099812497</v>
      </c>
      <c r="S1392" s="47">
        <f t="shared" si="128"/>
        <v>0.44913897499479161</v>
      </c>
      <c r="T1392" s="56">
        <f>IF(L1392&lt;0,((O1392*((K1392+K1391)/2))+((N1392*((K1392+K1391)/2))+C$17*((K1392+K1391)/2))),0)</f>
        <v>0</v>
      </c>
      <c r="U1392" s="57">
        <f>IF(L1392&lt;0,((O1392*((K1392+K1391)/2))+((N1392*((K1392+K1391)/2))+C$17*((K1392+K1391)/2))),0)+U1391</f>
        <v>-686787.67939814704</v>
      </c>
      <c r="V1392" s="58">
        <f t="shared" si="129"/>
        <v>-0.19077435538837417</v>
      </c>
      <c r="W1392" s="52">
        <f t="shared" si="132"/>
        <v>-344600.7209570228</v>
      </c>
      <c r="X1392" s="53">
        <f t="shared" si="130"/>
        <v>-9.5722422488061884E-2</v>
      </c>
      <c r="Y1392" s="50">
        <f t="shared" si="131"/>
        <v>21.312428405744996</v>
      </c>
    </row>
    <row r="1393" spans="7:25" x14ac:dyDescent="0.3">
      <c r="G1393" s="39" t="s">
        <v>13</v>
      </c>
      <c r="H1393" s="26">
        <v>368</v>
      </c>
      <c r="I1393" s="26">
        <v>1391</v>
      </c>
      <c r="J1393" s="27">
        <v>50.2</v>
      </c>
      <c r="K1393" s="28">
        <f t="shared" si="127"/>
        <v>13.944444444444445</v>
      </c>
      <c r="L1393" s="28">
        <f>K1393-K1392</f>
        <v>1.0277777777777786</v>
      </c>
      <c r="M1393" s="74">
        <f>$C$5*L1393</f>
        <v>296.87361111111136</v>
      </c>
      <c r="N1393" s="74">
        <f>(0.5*$C$9*$C$8*$C$7*K1393^2)*-1</f>
        <v>-56.677067972094846</v>
      </c>
      <c r="O1393" s="74">
        <f>M1393-N1393-C$17</f>
        <v>410.22304908320621</v>
      </c>
      <c r="P1393" s="78">
        <f>O1393*K1393</f>
        <v>5720.3325177713759</v>
      </c>
      <c r="Q1393" s="81" t="str">
        <f>IF(L1393&lt;0,"Braking","Not Braking")</f>
        <v>Not Braking</v>
      </c>
      <c r="R1393" s="46">
        <f>(IF(L1393&gt;0,(O1393*((K1393+K1392)/2)),0)+R1392)</f>
        <v>1622409.8334321312</v>
      </c>
      <c r="S1393" s="47">
        <f t="shared" si="128"/>
        <v>0.45066939817559198</v>
      </c>
      <c r="T1393" s="56">
        <f>IF(L1393&lt;0,((O1393*((K1393+K1392)/2))+((N1393*((K1393+K1392)/2))+C$17*((K1393+K1392)/2))),0)</f>
        <v>0</v>
      </c>
      <c r="U1393" s="57">
        <f>IF(L1393&lt;0,((O1393*((K1393+K1392)/2))+((N1393*((K1393+K1392)/2))+C$17*((K1393+K1392)/2))),0)+U1392</f>
        <v>-686787.67939814704</v>
      </c>
      <c r="V1393" s="58">
        <f t="shared" si="129"/>
        <v>-0.19077435538837417</v>
      </c>
      <c r="W1393" s="52">
        <f t="shared" si="132"/>
        <v>-344600.7209570228</v>
      </c>
      <c r="X1393" s="53">
        <f t="shared" si="130"/>
        <v>-9.5722422488061884E-2</v>
      </c>
      <c r="Y1393" s="50">
        <f t="shared" si="131"/>
        <v>21.240053767921037</v>
      </c>
    </row>
    <row r="1394" spans="7:25" x14ac:dyDescent="0.3">
      <c r="G1394" s="39" t="s">
        <v>13</v>
      </c>
      <c r="H1394" s="26">
        <v>369</v>
      </c>
      <c r="I1394" s="26">
        <v>1392</v>
      </c>
      <c r="J1394" s="27">
        <v>52.8</v>
      </c>
      <c r="K1394" s="28">
        <f t="shared" si="127"/>
        <v>14.666666666666666</v>
      </c>
      <c r="L1394" s="28">
        <f>K1394-K1393</f>
        <v>0.72222222222222143</v>
      </c>
      <c r="M1394" s="74">
        <f>$C$5*L1394</f>
        <v>208.61388888888868</v>
      </c>
      <c r="N1394" s="74">
        <f>(0.5*$C$9*$C$8*$C$7*K1394^2)*-1</f>
        <v>-62.700035386471981</v>
      </c>
      <c r="O1394" s="74">
        <f>M1394-N1394-C$17</f>
        <v>327.98629427536065</v>
      </c>
      <c r="P1394" s="78">
        <f>O1394*K1394</f>
        <v>4810.4656493719558</v>
      </c>
      <c r="Q1394" s="81" t="str">
        <f>IF(L1394&lt;0,"Braking","Not Braking")</f>
        <v>Not Braking</v>
      </c>
      <c r="R1394" s="46">
        <f>(IF(L1394&gt;0,(O1394*((K1394+K1393)/2)),0)+R1393)</f>
        <v>1627101.8595863483</v>
      </c>
      <c r="S1394" s="47">
        <f t="shared" si="128"/>
        <v>0.45197273877398564</v>
      </c>
      <c r="T1394" s="56">
        <f>IF(L1394&lt;0,((O1394*((K1394+K1393)/2))+((N1394*((K1394+K1393)/2))+C$17*((K1394+K1393)/2))),0)</f>
        <v>0</v>
      </c>
      <c r="U1394" s="57">
        <f>IF(L1394&lt;0,((O1394*((K1394+K1393)/2))+((N1394*((K1394+K1393)/2))+C$17*((K1394+K1393)/2))),0)+U1393</f>
        <v>-686787.67939814704</v>
      </c>
      <c r="V1394" s="58">
        <f t="shared" si="129"/>
        <v>-0.19077435538837417</v>
      </c>
      <c r="W1394" s="52">
        <f t="shared" si="132"/>
        <v>-344600.7209570228</v>
      </c>
      <c r="X1394" s="53">
        <f t="shared" si="130"/>
        <v>-9.5722422488061884E-2</v>
      </c>
      <c r="Y1394" s="50">
        <f t="shared" si="131"/>
        <v>21.178804444647938</v>
      </c>
    </row>
    <row r="1395" spans="7:25" x14ac:dyDescent="0.3">
      <c r="G1395" s="39" t="s">
        <v>13</v>
      </c>
      <c r="H1395" s="26">
        <v>370</v>
      </c>
      <c r="I1395" s="26">
        <v>1393</v>
      </c>
      <c r="J1395" s="27">
        <v>54.3</v>
      </c>
      <c r="K1395" s="28">
        <f t="shared" si="127"/>
        <v>15.083333333333332</v>
      </c>
      <c r="L1395" s="28">
        <f>K1395-K1394</f>
        <v>0.41666666666666607</v>
      </c>
      <c r="M1395" s="74">
        <f>$C$5*L1395</f>
        <v>120.3541666666665</v>
      </c>
      <c r="N1395" s="74">
        <f>(0.5*$C$9*$C$8*$C$7*K1395^2)*-1</f>
        <v>-66.313141118808389</v>
      </c>
      <c r="O1395" s="74">
        <f>M1395-N1395-C$17</f>
        <v>243.33967778547489</v>
      </c>
      <c r="P1395" s="78">
        <f>O1395*K1395</f>
        <v>3670.3734732642461</v>
      </c>
      <c r="Q1395" s="81" t="str">
        <f>IF(L1395&lt;0,"Braking","Not Braking")</f>
        <v>Not Braking</v>
      </c>
      <c r="R1395" s="46">
        <f>(IF(L1395&gt;0,(O1395*((K1395+K1394)/2)),0)+R1394)</f>
        <v>1630721.5372934071</v>
      </c>
      <c r="S1395" s="47">
        <f t="shared" si="128"/>
        <v>0.45297820480372419</v>
      </c>
      <c r="T1395" s="56">
        <f>IF(L1395&lt;0,((O1395*((K1395+K1394)/2))+((N1395*((K1395+K1394)/2))+C$17*((K1395+K1394)/2))),0)</f>
        <v>0</v>
      </c>
      <c r="U1395" s="57">
        <f>IF(L1395&lt;0,((O1395*((K1395+K1394)/2))+((N1395*((K1395+K1394)/2))+C$17*((K1395+K1394)/2))),0)+U1394</f>
        <v>-686787.67939814704</v>
      </c>
      <c r="V1395" s="58">
        <f t="shared" si="129"/>
        <v>-0.19077435538837417</v>
      </c>
      <c r="W1395" s="52">
        <f t="shared" si="132"/>
        <v>-344600.7209570228</v>
      </c>
      <c r="X1395" s="53">
        <f t="shared" si="130"/>
        <v>-9.5722422488061884E-2</v>
      </c>
      <c r="Y1395" s="50">
        <f t="shared" si="131"/>
        <v>21.131794305542467</v>
      </c>
    </row>
    <row r="1396" spans="7:25" x14ac:dyDescent="0.3">
      <c r="G1396" s="39" t="s">
        <v>13</v>
      </c>
      <c r="H1396" s="26">
        <v>371</v>
      </c>
      <c r="I1396" s="26">
        <v>1394</v>
      </c>
      <c r="J1396" s="27">
        <v>54.9</v>
      </c>
      <c r="K1396" s="28">
        <f t="shared" si="127"/>
        <v>15.25</v>
      </c>
      <c r="L1396" s="28">
        <f>K1396-K1395</f>
        <v>0.16666666666666785</v>
      </c>
      <c r="M1396" s="74">
        <f>$C$5*L1396</f>
        <v>48.141666666667014</v>
      </c>
      <c r="N1396" s="74">
        <f>(0.5*$C$9*$C$8*$C$7*K1396^2)*-1</f>
        <v>-67.786721495918144</v>
      </c>
      <c r="O1396" s="74">
        <f>M1396-N1396-C$17</f>
        <v>172.60075816258515</v>
      </c>
      <c r="P1396" s="78">
        <f>O1396*K1396</f>
        <v>2632.1615619794234</v>
      </c>
      <c r="Q1396" s="81" t="str">
        <f>IF(L1396&lt;0,"Braking","Not Braking")</f>
        <v>Not Braking</v>
      </c>
      <c r="R1396" s="46">
        <f>(IF(L1396&gt;0,(O1396*((K1396+K1395)/2)),0)+R1395)</f>
        <v>1633339.3154588731</v>
      </c>
      <c r="S1396" s="47">
        <f t="shared" si="128"/>
        <v>0.45370536540524253</v>
      </c>
      <c r="T1396" s="56">
        <f>IF(L1396&lt;0,((O1396*((K1396+K1395)/2))+((N1396*((K1396+K1395)/2))+C$17*((K1396+K1395)/2))),0)</f>
        <v>0</v>
      </c>
      <c r="U1396" s="57">
        <f>IF(L1396&lt;0,((O1396*((K1396+K1395)/2))+((N1396*((K1396+K1395)/2))+C$17*((K1396+K1395)/2))),0)+U1395</f>
        <v>-686787.67939814704</v>
      </c>
      <c r="V1396" s="58">
        <f t="shared" si="129"/>
        <v>-0.19077435538837417</v>
      </c>
      <c r="W1396" s="52">
        <f t="shared" si="132"/>
        <v>-344600.7209570228</v>
      </c>
      <c r="X1396" s="53">
        <f t="shared" si="130"/>
        <v>-9.5722422488061884E-2</v>
      </c>
      <c r="Y1396" s="50">
        <f t="shared" si="131"/>
        <v>21.097926052200002</v>
      </c>
    </row>
    <row r="1397" spans="7:25" x14ac:dyDescent="0.3">
      <c r="G1397" s="39" t="s">
        <v>13</v>
      </c>
      <c r="H1397" s="26">
        <v>372</v>
      </c>
      <c r="I1397" s="26">
        <v>1395</v>
      </c>
      <c r="J1397" s="27">
        <v>54.9</v>
      </c>
      <c r="K1397" s="28">
        <f t="shared" si="127"/>
        <v>15.25</v>
      </c>
      <c r="L1397" s="28">
        <f>K1397-K1396</f>
        <v>0</v>
      </c>
      <c r="M1397" s="74">
        <f>$C$5*L1397</f>
        <v>0</v>
      </c>
      <c r="N1397" s="74">
        <f>(0.5*$C$9*$C$8*$C$7*K1397^2)*-1</f>
        <v>-67.786721495918144</v>
      </c>
      <c r="O1397" s="74">
        <f>M1397-N1397-C$17</f>
        <v>124.45909149591816</v>
      </c>
      <c r="P1397" s="78">
        <f>O1397*K1397</f>
        <v>1898.001145312752</v>
      </c>
      <c r="Q1397" s="81" t="str">
        <f>IF(L1397&lt;0,"Braking","Not Braking")</f>
        <v>Not Braking</v>
      </c>
      <c r="R1397" s="46">
        <f>(IF(L1397&gt;0,(O1397*((K1397+K1396)/2)),0)+R1396)</f>
        <v>1633339.3154588731</v>
      </c>
      <c r="S1397" s="47">
        <f t="shared" si="128"/>
        <v>0.45370536540524253</v>
      </c>
      <c r="T1397" s="56">
        <f>IF(L1397&lt;0,((O1397*((K1397+K1396)/2))+((N1397*((K1397+K1396)/2))+C$17*((K1397+K1396)/2))),0)</f>
        <v>0</v>
      </c>
      <c r="U1397" s="57">
        <f>IF(L1397&lt;0,((O1397*((K1397+K1396)/2))+((N1397*((K1397+K1396)/2))+C$17*((K1397+K1396)/2))),0)+U1396</f>
        <v>-686787.67939814704</v>
      </c>
      <c r="V1397" s="58">
        <f t="shared" si="129"/>
        <v>-0.19077435538837417</v>
      </c>
      <c r="W1397" s="52">
        <f t="shared" si="132"/>
        <v>-344600.7209570228</v>
      </c>
      <c r="X1397" s="53">
        <f t="shared" si="130"/>
        <v>-9.5722422488061884E-2</v>
      </c>
      <c r="Y1397" s="50">
        <f t="shared" si="131"/>
        <v>21.097926052200002</v>
      </c>
    </row>
    <row r="1398" spans="7:25" x14ac:dyDescent="0.3">
      <c r="G1398" s="39" t="s">
        <v>13</v>
      </c>
      <c r="H1398" s="26">
        <v>373</v>
      </c>
      <c r="I1398" s="26">
        <v>1396</v>
      </c>
      <c r="J1398" s="27">
        <v>54.7</v>
      </c>
      <c r="K1398" s="28">
        <f t="shared" si="127"/>
        <v>15.194444444444445</v>
      </c>
      <c r="L1398" s="28">
        <f>K1398-K1397</f>
        <v>-5.5555555555555358E-2</v>
      </c>
      <c r="M1398" s="74">
        <f>$C$5*L1398</f>
        <v>-16.047222222222167</v>
      </c>
      <c r="N1398" s="74">
        <f>(0.5*$C$9*$C$8*$C$7*K1398^2)*-1</f>
        <v>-67.293728793441872</v>
      </c>
      <c r="O1398" s="74">
        <f>M1398-N1398-C$17</f>
        <v>107.91887657121971</v>
      </c>
      <c r="P1398" s="78">
        <f>O1398*K1398</f>
        <v>1639.767374568255</v>
      </c>
      <c r="Q1398" s="81" t="str">
        <f>IF(L1398&lt;0,"Braking","Not Braking")</f>
        <v>Braking</v>
      </c>
      <c r="R1398" s="46">
        <f>(IF(L1398&gt;0,(O1398*((K1398+K1397)/2)),0)+R1397)</f>
        <v>1633339.3154588731</v>
      </c>
      <c r="S1398" s="47">
        <f t="shared" si="128"/>
        <v>0.45370536540524253</v>
      </c>
      <c r="T1398" s="56">
        <f>IF(L1398&lt;0,((O1398*((K1398+K1397)/2))+((N1398*((K1398+K1397)/2))+C$17*((K1398+K1397)/2))),0)</f>
        <v>-244.27438271604842</v>
      </c>
      <c r="U1398" s="57">
        <f>IF(L1398&lt;0,((O1398*((K1398+K1397)/2))+((N1398*((K1398+K1397)/2))+C$17*((K1398+K1397)/2))),0)+U1397</f>
        <v>-687031.95378086308</v>
      </c>
      <c r="V1398" s="58">
        <f t="shared" si="129"/>
        <v>-0.19084220938357307</v>
      </c>
      <c r="W1398" s="52">
        <f t="shared" si="132"/>
        <v>-344723.28740793676</v>
      </c>
      <c r="X1398" s="53">
        <f t="shared" si="130"/>
        <v>-9.5756468724426877E-2</v>
      </c>
      <c r="Y1398" s="50">
        <f t="shared" si="131"/>
        <v>21.105430093139564</v>
      </c>
    </row>
    <row r="1399" spans="7:25" x14ac:dyDescent="0.3">
      <c r="G1399" s="39" t="s">
        <v>13</v>
      </c>
      <c r="H1399" s="26">
        <v>374</v>
      </c>
      <c r="I1399" s="26">
        <v>1397</v>
      </c>
      <c r="J1399" s="27">
        <v>54.1</v>
      </c>
      <c r="K1399" s="28">
        <f t="shared" si="127"/>
        <v>15.027777777777779</v>
      </c>
      <c r="L1399" s="28">
        <f>K1399-K1398</f>
        <v>-0.16666666666666607</v>
      </c>
      <c r="M1399" s="74">
        <f>$C$5*L1399</f>
        <v>-48.141666666666502</v>
      </c>
      <c r="N1399" s="74">
        <f>(0.5*$C$9*$C$8*$C$7*K1399^2)*-1</f>
        <v>-65.825546146651206</v>
      </c>
      <c r="O1399" s="74">
        <f>M1399-N1399-C$17</f>
        <v>74.356249479984712</v>
      </c>
      <c r="P1399" s="78">
        <f>O1399*K1399</f>
        <v>1117.4091935742147</v>
      </c>
      <c r="Q1399" s="81" t="str">
        <f>IF(L1399&lt;0,"Braking","Not Braking")</f>
        <v>Braking</v>
      </c>
      <c r="R1399" s="46">
        <f>(IF(L1399&gt;0,(O1399*((K1399+K1398)/2)),0)+R1398)</f>
        <v>1633339.3154588731</v>
      </c>
      <c r="S1399" s="47">
        <f t="shared" si="128"/>
        <v>0.45370536540524253</v>
      </c>
      <c r="T1399" s="56">
        <f>IF(L1399&lt;0,((O1399*((K1399+K1398)/2))+((N1399*((K1399+K1398)/2))+C$17*((K1399+K1398)/2))),0)</f>
        <v>-727.47407407407172</v>
      </c>
      <c r="U1399" s="57">
        <f>IF(L1399&lt;0,((O1399*((K1399+K1398)/2))+((N1399*((K1399+K1398)/2))+C$17*((K1399+K1398)/2))),0)+U1398</f>
        <v>-687759.42785493715</v>
      </c>
      <c r="V1399" s="58">
        <f t="shared" si="129"/>
        <v>-0.19104428551526031</v>
      </c>
      <c r="W1399" s="52">
        <f t="shared" si="132"/>
        <v>-345088.30282379739</v>
      </c>
      <c r="X1399" s="53">
        <f t="shared" si="130"/>
        <v>-9.5857861895499274E-2</v>
      </c>
      <c r="Y1399" s="50">
        <f t="shared" si="131"/>
        <v>21.127777893893878</v>
      </c>
    </row>
    <row r="1400" spans="7:25" x14ac:dyDescent="0.3">
      <c r="G1400" s="39" t="s">
        <v>13</v>
      </c>
      <c r="H1400" s="26">
        <v>375</v>
      </c>
      <c r="I1400" s="26">
        <v>1398</v>
      </c>
      <c r="J1400" s="27">
        <v>53.2</v>
      </c>
      <c r="K1400" s="28">
        <f t="shared" si="127"/>
        <v>14.777777777777779</v>
      </c>
      <c r="L1400" s="28">
        <f>K1400-K1399</f>
        <v>-0.25</v>
      </c>
      <c r="M1400" s="74">
        <f>$C$5*L1400</f>
        <v>-72.212500000000006</v>
      </c>
      <c r="N1400" s="74">
        <f>(0.5*$C$9*$C$8*$C$7*K1400^2)*-1</f>
        <v>-63.653634409510055</v>
      </c>
      <c r="O1400" s="74">
        <f>M1400-N1400-C$17</f>
        <v>48.113504409510057</v>
      </c>
      <c r="P1400" s="78">
        <f>O1400*K1400</f>
        <v>711.0106762738709</v>
      </c>
      <c r="Q1400" s="81" t="str">
        <f>IF(L1400&lt;0,"Braking","Not Braking")</f>
        <v>Braking</v>
      </c>
      <c r="R1400" s="46">
        <f>(IF(L1400&gt;0,(O1400*((K1400+K1399)/2)),0)+R1399)</f>
        <v>1633339.3154588731</v>
      </c>
      <c r="S1400" s="47">
        <f t="shared" si="128"/>
        <v>0.45370536540524253</v>
      </c>
      <c r="T1400" s="56">
        <f>IF(L1400&lt;0,((O1400*((K1400+K1399)/2))+((N1400*((K1400+K1399)/2))+C$17*((K1400+K1399)/2))),0)</f>
        <v>-1076.1668402777777</v>
      </c>
      <c r="U1400" s="57">
        <f>IF(L1400&lt;0,((O1400*((K1400+K1399)/2))+((N1400*((K1400+K1399)/2))+C$17*((K1400+K1399)/2))),0)+U1399</f>
        <v>-688835.59469521488</v>
      </c>
      <c r="V1400" s="58">
        <f t="shared" si="129"/>
        <v>-0.1913432207486708</v>
      </c>
      <c r="W1400" s="52">
        <f t="shared" si="132"/>
        <v>-345628.27737510961</v>
      </c>
      <c r="X1400" s="53">
        <f t="shared" si="130"/>
        <v>-9.6007854826419339E-2</v>
      </c>
      <c r="Y1400" s="50">
        <f t="shared" si="131"/>
        <v>21.160837439219311</v>
      </c>
    </row>
    <row r="1401" spans="7:25" x14ac:dyDescent="0.3">
      <c r="G1401" s="39" t="s">
        <v>13</v>
      </c>
      <c r="H1401" s="26">
        <v>376</v>
      </c>
      <c r="I1401" s="26">
        <v>1399</v>
      </c>
      <c r="J1401" s="27">
        <v>52.1</v>
      </c>
      <c r="K1401" s="28">
        <f t="shared" si="127"/>
        <v>14.472222222222221</v>
      </c>
      <c r="L1401" s="28">
        <f>K1401-K1400</f>
        <v>-0.30555555555555713</v>
      </c>
      <c r="M1401" s="74">
        <f>$C$5*L1401</f>
        <v>-88.259722222222692</v>
      </c>
      <c r="N1401" s="74">
        <f>(0.5*$C$9*$C$8*$C$7*K1401^2)*-1</f>
        <v>-61.048554814262445</v>
      </c>
      <c r="O1401" s="74">
        <f>M1401-N1401-C$17</f>
        <v>29.461202592039761</v>
      </c>
      <c r="P1401" s="78">
        <f>O1401*K1401</f>
        <v>426.36907084590877</v>
      </c>
      <c r="Q1401" s="81" t="str">
        <f>IF(L1401&lt;0,"Braking","Not Braking")</f>
        <v>Braking</v>
      </c>
      <c r="R1401" s="46">
        <f>(IF(L1401&gt;0,(O1401*((K1401+K1400)/2)),0)+R1400)</f>
        <v>1633339.3154588731</v>
      </c>
      <c r="S1401" s="47">
        <f t="shared" si="128"/>
        <v>0.45370536540524253</v>
      </c>
      <c r="T1401" s="56">
        <f>IF(L1401&lt;0,((O1401*((K1401+K1400)/2))+((N1401*((K1401+K1400)/2))+C$17*((K1401+K1400)/2))),0)</f>
        <v>-1290.7984375000067</v>
      </c>
      <c r="U1401" s="57">
        <f>IF(L1401&lt;0,((O1401*((K1401+K1400)/2))+((N1401*((K1401+K1400)/2))+C$17*((K1401+K1400)/2))),0)+U1400</f>
        <v>-690126.3931327149</v>
      </c>
      <c r="V1401" s="58">
        <f t="shared" si="129"/>
        <v>-0.19170177587019857</v>
      </c>
      <c r="W1401" s="52">
        <f t="shared" si="132"/>
        <v>-346275.94489378511</v>
      </c>
      <c r="X1401" s="53">
        <f t="shared" si="130"/>
        <v>-9.6187762470495861E-2</v>
      </c>
      <c r="Y1401" s="50">
        <f t="shared" si="131"/>
        <v>21.200490407377583</v>
      </c>
    </row>
    <row r="1402" spans="7:25" x14ac:dyDescent="0.3">
      <c r="G1402" s="39" t="s">
        <v>13</v>
      </c>
      <c r="H1402" s="26">
        <v>377</v>
      </c>
      <c r="I1402" s="26">
        <v>1400</v>
      </c>
      <c r="J1402" s="27">
        <v>50.7</v>
      </c>
      <c r="K1402" s="28">
        <f t="shared" si="127"/>
        <v>14.083333333333334</v>
      </c>
      <c r="L1402" s="28">
        <f>K1402-K1401</f>
        <v>-0.38888888888888751</v>
      </c>
      <c r="M1402" s="74">
        <f>$C$5*L1402</f>
        <v>-112.33055555555516</v>
      </c>
      <c r="N1402" s="74">
        <f>(0.5*$C$9*$C$8*$C$7*K1402^2)*-1</f>
        <v>-57.811715866252158</v>
      </c>
      <c r="O1402" s="74">
        <f>M1402-N1402-C$17</f>
        <v>2.1535303106970005</v>
      </c>
      <c r="P1402" s="78">
        <f>O1402*K1402</f>
        <v>30.328885208982758</v>
      </c>
      <c r="Q1402" s="81" t="str">
        <f>IF(L1402&lt;0,"Braking","Not Braking")</f>
        <v>Braking</v>
      </c>
      <c r="R1402" s="46">
        <f>(IF(L1402&gt;0,(O1402*((K1402+K1401)/2)),0)+R1401)</f>
        <v>1633339.3154588731</v>
      </c>
      <c r="S1402" s="47">
        <f t="shared" si="128"/>
        <v>0.45370536540524253</v>
      </c>
      <c r="T1402" s="56">
        <f>IF(L1402&lt;0,((O1402*((K1402+K1401)/2))+((N1402*((K1402+K1401)/2))+C$17*((K1402+K1401)/2))),0)</f>
        <v>-1603.8307098765376</v>
      </c>
      <c r="U1402" s="57">
        <f>IF(L1402&lt;0,((O1402*((K1402+K1401)/2))+((N1402*((K1402+K1401)/2))+C$17*((K1402+K1401)/2))),0)+U1401</f>
        <v>-691730.2238425914</v>
      </c>
      <c r="V1402" s="58">
        <f t="shared" si="129"/>
        <v>-0.19214728440071982</v>
      </c>
      <c r="W1402" s="52">
        <f t="shared" si="132"/>
        <v>-347080.67863536999</v>
      </c>
      <c r="X1402" s="53">
        <f t="shared" si="130"/>
        <v>-9.6411299620936114E-2</v>
      </c>
      <c r="Y1402" s="50">
        <f t="shared" si="131"/>
        <v>21.249759639677844</v>
      </c>
    </row>
    <row r="1403" spans="7:25" x14ac:dyDescent="0.3">
      <c r="G1403" s="39" t="s">
        <v>13</v>
      </c>
      <c r="H1403" s="26">
        <v>378</v>
      </c>
      <c r="I1403" s="26">
        <v>1401</v>
      </c>
      <c r="J1403" s="27">
        <v>49.1</v>
      </c>
      <c r="K1403" s="28">
        <f t="shared" si="127"/>
        <v>13.638888888888889</v>
      </c>
      <c r="L1403" s="28">
        <f>K1403-K1402</f>
        <v>-0.44444444444444464</v>
      </c>
      <c r="M1403" s="74">
        <f>$C$5*L1403</f>
        <v>-128.37777777777785</v>
      </c>
      <c r="N1403" s="74">
        <f>(0.5*$C$9*$C$8*$C$7*K1403^2)*-1</f>
        <v>-54.220425960622045</v>
      </c>
      <c r="O1403" s="74">
        <f>M1403-N1403-C$17</f>
        <v>-17.484981817155806</v>
      </c>
      <c r="P1403" s="78">
        <f>O1403*K1403</f>
        <v>-238.47572422843058</v>
      </c>
      <c r="Q1403" s="81" t="str">
        <f>IF(L1403&lt;0,"Braking","Not Braking")</f>
        <v>Braking</v>
      </c>
      <c r="R1403" s="46">
        <f>(IF(L1403&gt;0,(O1403*((K1403+K1402)/2)),0)+R1402)</f>
        <v>1633339.3154588731</v>
      </c>
      <c r="S1403" s="47">
        <f t="shared" si="128"/>
        <v>0.45370536540524253</v>
      </c>
      <c r="T1403" s="56">
        <f>IF(L1403&lt;0,((O1403*((K1403+K1402)/2))+((N1403*((K1403+K1402)/2))+C$17*((K1403+K1402)/2))),0)</f>
        <v>-1779.4586419753098</v>
      </c>
      <c r="U1403" s="57">
        <f>IF(L1403&lt;0,((O1403*((K1403+K1402)/2))+((N1403*((K1403+K1402)/2))+C$17*((K1403+K1402)/2))),0)+U1402</f>
        <v>-693509.6824845667</v>
      </c>
      <c r="V1403" s="58">
        <f t="shared" si="129"/>
        <v>-0.1926415784679352</v>
      </c>
      <c r="W1403" s="52">
        <f t="shared" si="132"/>
        <v>-347973.53497122513</v>
      </c>
      <c r="X1403" s="53">
        <f t="shared" si="130"/>
        <v>-9.665931526978476E-2</v>
      </c>
      <c r="Y1403" s="50">
        <f t="shared" si="131"/>
        <v>21.304424113091581</v>
      </c>
    </row>
    <row r="1404" spans="7:25" x14ac:dyDescent="0.3">
      <c r="G1404" s="39" t="s">
        <v>13</v>
      </c>
      <c r="H1404" s="26">
        <v>379</v>
      </c>
      <c r="I1404" s="26">
        <v>1402</v>
      </c>
      <c r="J1404" s="27">
        <v>47.4</v>
      </c>
      <c r="K1404" s="28">
        <f t="shared" si="127"/>
        <v>13.166666666666666</v>
      </c>
      <c r="L1404" s="28">
        <f>K1404-K1403</f>
        <v>-0.47222222222222321</v>
      </c>
      <c r="M1404" s="74">
        <f>$C$5*L1404</f>
        <v>-136.40138888888919</v>
      </c>
      <c r="N1404" s="74">
        <f>(0.5*$C$9*$C$8*$C$7*K1404^2)*-1</f>
        <v>-50.530852382098608</v>
      </c>
      <c r="O1404" s="74">
        <f>M1404-N1404-C$17</f>
        <v>-29.198166506790578</v>
      </c>
      <c r="P1404" s="78">
        <f>O1404*K1404</f>
        <v>-384.44252567274259</v>
      </c>
      <c r="Q1404" s="81" t="str">
        <f>IF(L1404&lt;0,"Braking","Not Braking")</f>
        <v>Braking</v>
      </c>
      <c r="R1404" s="46">
        <f>(IF(L1404&gt;0,(O1404*((K1404+K1403)/2)),0)+R1403)</f>
        <v>1633339.3154588731</v>
      </c>
      <c r="S1404" s="47">
        <f t="shared" si="128"/>
        <v>0.45370536540524253</v>
      </c>
      <c r="T1404" s="56">
        <f>IF(L1404&lt;0,((O1404*((K1404+K1403)/2))+((N1404*((K1404+K1403)/2))+C$17*((K1404+K1403)/2))),0)</f>
        <v>-1828.1575038580288</v>
      </c>
      <c r="U1404" s="57">
        <f>IF(L1404&lt;0,((O1404*((K1404+K1403)/2))+((N1404*((K1404+K1403)/2))+C$17*((K1404+K1403)/2))),0)+U1403</f>
        <v>-695337.83998842468</v>
      </c>
      <c r="V1404" s="58">
        <f t="shared" si="129"/>
        <v>-0.19314939999678463</v>
      </c>
      <c r="W1404" s="52">
        <f t="shared" si="132"/>
        <v>-348890.82631577074</v>
      </c>
      <c r="X1404" s="53">
        <f t="shared" si="130"/>
        <v>-9.6914118421047427E-2</v>
      </c>
      <c r="Y1404" s="50">
        <f t="shared" si="131"/>
        <v>21.360584601966355</v>
      </c>
    </row>
    <row r="1405" spans="7:25" x14ac:dyDescent="0.3">
      <c r="G1405" s="39" t="s">
        <v>13</v>
      </c>
      <c r="H1405" s="26">
        <v>380</v>
      </c>
      <c r="I1405" s="26">
        <v>1403</v>
      </c>
      <c r="J1405" s="27">
        <v>45.2</v>
      </c>
      <c r="K1405" s="28">
        <f t="shared" si="127"/>
        <v>12.555555555555555</v>
      </c>
      <c r="L1405" s="28">
        <f>K1405-K1404</f>
        <v>-0.61111111111111072</v>
      </c>
      <c r="M1405" s="74">
        <f>$C$5*L1405</f>
        <v>-176.51944444444433</v>
      </c>
      <c r="N1405" s="74">
        <f>(0.5*$C$9*$C$8*$C$7*K1405^2)*-1</f>
        <v>-45.949078962916715</v>
      </c>
      <c r="O1405" s="74">
        <f>M1405-N1405-C$17</f>
        <v>-73.89799548152763</v>
      </c>
      <c r="P1405" s="78">
        <f>O1405*K1405</f>
        <v>-927.83038771251358</v>
      </c>
      <c r="Q1405" s="81" t="str">
        <f>IF(L1405&lt;0,"Braking","Not Braking")</f>
        <v>Braking</v>
      </c>
      <c r="R1405" s="46">
        <f>(IF(L1405&gt;0,(O1405*((K1405+K1404)/2)),0)+R1404)</f>
        <v>1633339.3154588731</v>
      </c>
      <c r="S1405" s="47">
        <f t="shared" si="128"/>
        <v>0.45370536540524253</v>
      </c>
      <c r="T1405" s="56">
        <f>IF(L1405&lt;0,((O1405*((K1405+K1404)/2))+((N1405*((K1405+K1404)/2))+C$17*((K1405+K1404)/2))),0)</f>
        <v>-2270.2361882716041</v>
      </c>
      <c r="U1405" s="57">
        <f>IF(L1405&lt;0,((O1405*((K1405+K1404)/2))+((N1405*((K1405+K1404)/2))+C$17*((K1405+K1404)/2))),0)+U1404</f>
        <v>-697608.07617669622</v>
      </c>
      <c r="V1405" s="58">
        <f t="shared" si="129"/>
        <v>-0.19378002116019338</v>
      </c>
      <c r="W1405" s="52">
        <f t="shared" si="132"/>
        <v>-350029.93386048777</v>
      </c>
      <c r="X1405" s="53">
        <f t="shared" si="130"/>
        <v>-9.7230537183468829E-2</v>
      </c>
      <c r="Y1405" s="50">
        <f t="shared" si="131"/>
        <v>21.43032562478604</v>
      </c>
    </row>
    <row r="1406" spans="7:25" x14ac:dyDescent="0.3">
      <c r="G1406" s="39" t="s">
        <v>13</v>
      </c>
      <c r="H1406" s="26">
        <v>381</v>
      </c>
      <c r="I1406" s="26">
        <v>1404</v>
      </c>
      <c r="J1406" s="27">
        <v>41.8</v>
      </c>
      <c r="K1406" s="28">
        <f t="shared" si="127"/>
        <v>11.611111111111111</v>
      </c>
      <c r="L1406" s="28">
        <f>K1406-K1405</f>
        <v>-0.94444444444444464</v>
      </c>
      <c r="M1406" s="74">
        <f>$C$5*L1406</f>
        <v>-272.80277777777786</v>
      </c>
      <c r="N1406" s="74">
        <f>(0.5*$C$9*$C$8*$C$7*K1406^2)*-1</f>
        <v>-39.296376344646511</v>
      </c>
      <c r="O1406" s="74">
        <f>M1406-N1406-C$17</f>
        <v>-176.83403143313134</v>
      </c>
      <c r="P1406" s="78">
        <f>O1406*K1406</f>
        <v>-2053.2395871958029</v>
      </c>
      <c r="Q1406" s="81" t="str">
        <f>IF(L1406&lt;0,"Braking","Not Braking")</f>
        <v>Braking</v>
      </c>
      <c r="R1406" s="46">
        <f>(IF(L1406&gt;0,(O1406*((K1406+K1405)/2)),0)+R1405)</f>
        <v>1633339.3154588731</v>
      </c>
      <c r="S1406" s="47">
        <f t="shared" si="128"/>
        <v>0.45370536540524253</v>
      </c>
      <c r="T1406" s="56">
        <f>IF(L1406&lt;0,((O1406*((K1406+K1405)/2))+((N1406*((K1406+K1405)/2))+C$17*((K1406+K1405)/2))),0)</f>
        <v>-3296.3668981481487</v>
      </c>
      <c r="U1406" s="57">
        <f>IF(L1406&lt;0,((O1406*((K1406+K1405)/2))+((N1406*((K1406+K1405)/2))+C$17*((K1406+K1405)/2))),0)+U1405</f>
        <v>-700904.44307484443</v>
      </c>
      <c r="V1406" s="58">
        <f t="shared" si="129"/>
        <v>-0.19469567863190124</v>
      </c>
      <c r="W1406" s="52">
        <f t="shared" si="132"/>
        <v>-351683.90996360622</v>
      </c>
      <c r="X1406" s="53">
        <f t="shared" si="130"/>
        <v>-9.7689974989890613E-2</v>
      </c>
      <c r="Y1406" s="50">
        <f t="shared" si="131"/>
        <v>21.531589096954022</v>
      </c>
    </row>
    <row r="1407" spans="7:25" x14ac:dyDescent="0.3">
      <c r="G1407" s="39" t="s">
        <v>13</v>
      </c>
      <c r="H1407" s="26">
        <v>382</v>
      </c>
      <c r="I1407" s="26">
        <v>1405</v>
      </c>
      <c r="J1407" s="27">
        <v>36.5</v>
      </c>
      <c r="K1407" s="28">
        <f t="shared" si="127"/>
        <v>10.138888888888889</v>
      </c>
      <c r="L1407" s="28">
        <f>K1407-K1406</f>
        <v>-1.4722222222222214</v>
      </c>
      <c r="M1407" s="74">
        <f>$C$5*L1407</f>
        <v>-425.2513888888887</v>
      </c>
      <c r="N1407" s="74">
        <f>(0.5*$C$9*$C$8*$C$7*K1407^2)*-1</f>
        <v>-29.963025906661542</v>
      </c>
      <c r="O1407" s="74">
        <f>M1407-N1407-C$17</f>
        <v>-338.61599298222717</v>
      </c>
      <c r="P1407" s="78">
        <f>O1407*K1407</f>
        <v>-3433.1899288475811</v>
      </c>
      <c r="Q1407" s="81" t="str">
        <f>IF(L1407&lt;0,"Braking","Not Braking")</f>
        <v>Braking</v>
      </c>
      <c r="R1407" s="46">
        <f>(IF(L1407&gt;0,(O1407*((K1407+K1406)/2)),0)+R1406)</f>
        <v>1633339.3154588731</v>
      </c>
      <c r="S1407" s="47">
        <f t="shared" si="128"/>
        <v>0.45370536540524253</v>
      </c>
      <c r="T1407" s="56">
        <f>IF(L1407&lt;0,((O1407*((K1407+K1406)/2))+((N1407*((K1407+K1406)/2))+C$17*((K1407+K1406)/2))),0)</f>
        <v>-4624.608854166665</v>
      </c>
      <c r="U1407" s="57">
        <f>IF(L1407&lt;0,((O1407*((K1407+K1406)/2))+((N1407*((K1407+K1406)/2))+C$17*((K1407+K1406)/2))),0)+U1406</f>
        <v>-705529.05192901113</v>
      </c>
      <c r="V1407" s="58">
        <f t="shared" si="129"/>
        <v>-0.1959802922025031</v>
      </c>
      <c r="W1407" s="52">
        <f t="shared" si="132"/>
        <v>-354004.34114356944</v>
      </c>
      <c r="X1407" s="53">
        <f t="shared" si="130"/>
        <v>-9.833453920654707E-2</v>
      </c>
      <c r="Y1407" s="50">
        <f t="shared" si="131"/>
        <v>21.673655791730873</v>
      </c>
    </row>
    <row r="1408" spans="7:25" x14ac:dyDescent="0.3">
      <c r="G1408" s="39" t="s">
        <v>13</v>
      </c>
      <c r="H1408" s="26">
        <v>383</v>
      </c>
      <c r="I1408" s="26">
        <v>1406</v>
      </c>
      <c r="J1408" s="27">
        <v>31.2</v>
      </c>
      <c r="K1408" s="28">
        <f t="shared" si="127"/>
        <v>8.6666666666666661</v>
      </c>
      <c r="L1408" s="28">
        <f>K1408-K1407</f>
        <v>-1.4722222222222232</v>
      </c>
      <c r="M1408" s="74">
        <f>$C$5*L1408</f>
        <v>-425.25138888888921</v>
      </c>
      <c r="N1408" s="74">
        <f>(0.5*$C$9*$C$8*$C$7*K1408^2)*-1</f>
        <v>-21.893194174201994</v>
      </c>
      <c r="O1408" s="74">
        <f>M1408-N1408-C$17</f>
        <v>-346.68582471468721</v>
      </c>
      <c r="P1408" s="78">
        <f>O1408*K1408</f>
        <v>-3004.6104808606224</v>
      </c>
      <c r="Q1408" s="81" t="str">
        <f>IF(L1408&lt;0,"Braking","Not Braking")</f>
        <v>Braking</v>
      </c>
      <c r="R1408" s="46">
        <f>(IF(L1408&gt;0,(O1408*((K1408+K1407)/2)),0)+R1407)</f>
        <v>1633339.3154588731</v>
      </c>
      <c r="S1408" s="47">
        <f t="shared" si="128"/>
        <v>0.45370536540524253</v>
      </c>
      <c r="T1408" s="56">
        <f>IF(L1408&lt;0,((O1408*((K1408+K1407)/2))+((N1408*((K1408+K1407)/2))+C$17*((K1408+K1407)/2))),0)</f>
        <v>-3998.5443094135835</v>
      </c>
      <c r="U1408" s="57">
        <f>IF(L1408&lt;0,((O1408*((K1408+K1407)/2))+((N1408*((K1408+K1407)/2))+C$17*((K1408+K1407)/2))),0)+U1407</f>
        <v>-709527.59623842465</v>
      </c>
      <c r="V1408" s="58">
        <f t="shared" si="129"/>
        <v>-0.19709099895511795</v>
      </c>
      <c r="W1408" s="52">
        <f t="shared" si="132"/>
        <v>-356010.63987771393</v>
      </c>
      <c r="X1408" s="53">
        <f t="shared" si="130"/>
        <v>-9.889184441047609E-2</v>
      </c>
      <c r="Y1408" s="50">
        <f t="shared" si="131"/>
        <v>21.796489958223756</v>
      </c>
    </row>
    <row r="1409" spans="7:25" x14ac:dyDescent="0.3">
      <c r="G1409" s="39" t="s">
        <v>13</v>
      </c>
      <c r="H1409" s="26">
        <v>384</v>
      </c>
      <c r="I1409" s="26">
        <v>1407</v>
      </c>
      <c r="J1409" s="27">
        <v>27.6</v>
      </c>
      <c r="K1409" s="28">
        <f t="shared" si="127"/>
        <v>7.666666666666667</v>
      </c>
      <c r="L1409" s="28">
        <f>K1409-K1408</f>
        <v>-0.99999999999999911</v>
      </c>
      <c r="M1409" s="74">
        <f>$C$5*L1409</f>
        <v>-288.84999999999974</v>
      </c>
      <c r="N1409" s="74">
        <f>(0.5*$C$9*$C$8*$C$7*K1409^2)*-1</f>
        <v>-17.132396032770501</v>
      </c>
      <c r="O1409" s="74">
        <f>M1409-N1409-C$17</f>
        <v>-215.04523396722925</v>
      </c>
      <c r="P1409" s="78">
        <f>O1409*K1409</f>
        <v>-1648.6801270820911</v>
      </c>
      <c r="Q1409" s="81" t="str">
        <f>IF(L1409&lt;0,"Braking","Not Braking")</f>
        <v>Braking</v>
      </c>
      <c r="R1409" s="46">
        <f>(IF(L1409&gt;0,(O1409*((K1409+K1408)/2)),0)+R1408)</f>
        <v>1633339.3154588731</v>
      </c>
      <c r="S1409" s="47">
        <f t="shared" si="128"/>
        <v>0.45370536540524253</v>
      </c>
      <c r="T1409" s="56">
        <f>IF(L1409&lt;0,((O1409*((K1409+K1408)/2))+((N1409*((K1409+K1408)/2))+C$17*((K1409+K1408)/2))),0)</f>
        <v>-2358.9416666666648</v>
      </c>
      <c r="U1409" s="57">
        <f>IF(L1409&lt;0,((O1409*((K1409+K1408)/2))+((N1409*((K1409+K1408)/2))+C$17*((K1409+K1408)/2))),0)+U1408</f>
        <v>-711886.5379050913</v>
      </c>
      <c r="V1409" s="58">
        <f t="shared" si="129"/>
        <v>-0.19774626052919203</v>
      </c>
      <c r="W1409" s="52">
        <f t="shared" si="132"/>
        <v>-357194.25604237965</v>
      </c>
      <c r="X1409" s="53">
        <f t="shared" si="130"/>
        <v>-9.9220626678438797E-2</v>
      </c>
      <c r="Y1409" s="50">
        <f t="shared" si="131"/>
        <v>21.86895598861091</v>
      </c>
    </row>
    <row r="1410" spans="7:25" x14ac:dyDescent="0.3">
      <c r="G1410" s="39" t="s">
        <v>13</v>
      </c>
      <c r="H1410" s="26">
        <v>385</v>
      </c>
      <c r="I1410" s="26">
        <v>1408</v>
      </c>
      <c r="J1410" s="27">
        <v>26.9</v>
      </c>
      <c r="K1410" s="28">
        <f t="shared" si="127"/>
        <v>7.4722222222222214</v>
      </c>
      <c r="L1410" s="28">
        <f>K1410-K1409</f>
        <v>-0.19444444444444553</v>
      </c>
      <c r="M1410" s="74">
        <f>$C$5*L1410</f>
        <v>-56.165277777778094</v>
      </c>
      <c r="N1410" s="74">
        <f>(0.5*$C$9*$C$8*$C$7*K1410^2)*-1</f>
        <v>-16.274381817466207</v>
      </c>
      <c r="O1410" s="74">
        <f>M1410-N1410-C$17</f>
        <v>16.781474039688121</v>
      </c>
      <c r="P1410" s="78">
        <f>O1410*K1410</f>
        <v>125.39490324100289</v>
      </c>
      <c r="Q1410" s="81" t="str">
        <f>IF(L1410&lt;0,"Braking","Not Braking")</f>
        <v>Braking</v>
      </c>
      <c r="R1410" s="46">
        <f>(IF(L1410&gt;0,(O1410*((K1410+K1409)/2)),0)+R1409)</f>
        <v>1633339.3154588731</v>
      </c>
      <c r="S1410" s="47">
        <f t="shared" si="128"/>
        <v>0.45370536540524253</v>
      </c>
      <c r="T1410" s="56">
        <f>IF(L1410&lt;0,((O1410*((K1410+K1409)/2))+((N1410*((K1410+K1409)/2))+C$17*((K1410+K1409)/2))),0)</f>
        <v>-425.13994984568137</v>
      </c>
      <c r="U1410" s="57">
        <f>IF(L1410&lt;0,((O1410*((K1410+K1409)/2))+((N1410*((K1410+K1409)/2))+C$17*((K1410+K1409)/2))),0)+U1409</f>
        <v>-712311.67785493704</v>
      </c>
      <c r="V1410" s="58">
        <f t="shared" si="129"/>
        <v>-0.19786435495970472</v>
      </c>
      <c r="W1410" s="52">
        <f t="shared" si="132"/>
        <v>-357407.57310909353</v>
      </c>
      <c r="X1410" s="53">
        <f t="shared" si="130"/>
        <v>-9.9279881419192653E-2</v>
      </c>
      <c r="Y1410" s="50">
        <f t="shared" si="131"/>
        <v>21.882016169351978</v>
      </c>
    </row>
    <row r="1411" spans="7:25" x14ac:dyDescent="0.3">
      <c r="G1411" s="39" t="s">
        <v>13</v>
      </c>
      <c r="H1411" s="26">
        <v>386</v>
      </c>
      <c r="I1411" s="26">
        <v>1409</v>
      </c>
      <c r="J1411" s="27">
        <v>27.3</v>
      </c>
      <c r="K1411" s="28">
        <f t="shared" ref="K1411:K1474" si="133">J1411/3.6</f>
        <v>7.583333333333333</v>
      </c>
      <c r="L1411" s="28">
        <f>K1411-K1410</f>
        <v>0.1111111111111116</v>
      </c>
      <c r="M1411" s="74">
        <f>$C$5*L1411</f>
        <v>32.094444444444591</v>
      </c>
      <c r="N1411" s="74">
        <f>(0.5*$C$9*$C$8*$C$7*K1411^2)*-1</f>
        <v>-16.761976789623404</v>
      </c>
      <c r="O1411" s="74">
        <f>M1411-N1411-C$17</f>
        <v>105.528791234068</v>
      </c>
      <c r="P1411" s="78">
        <f>O1411*K1411</f>
        <v>800.26000019168225</v>
      </c>
      <c r="Q1411" s="81" t="str">
        <f>IF(L1411&lt;0,"Braking","Not Braking")</f>
        <v>Not Braking</v>
      </c>
      <c r="R1411" s="46">
        <f>(IF(L1411&gt;0,(O1411*((K1411+K1410)/2)),0)+R1410)</f>
        <v>1634133.7127484407</v>
      </c>
      <c r="S1411" s="47">
        <f t="shared" ref="S1411:S1474" si="134">R1411/3600000</f>
        <v>0.45392603131901132</v>
      </c>
      <c r="T1411" s="56">
        <f>IF(L1411&lt;0,((O1411*((K1411+K1410)/2))+((N1411*((K1411+K1410)/2))+C$17*((K1411+K1410)/2))),0)</f>
        <v>0</v>
      </c>
      <c r="U1411" s="57">
        <f>IF(L1411&lt;0,((O1411*((K1411+K1410)/2))+((N1411*((K1411+K1410)/2))+C$17*((K1411+K1410)/2))),0)+U1410</f>
        <v>-712311.67785493704</v>
      </c>
      <c r="V1411" s="58">
        <f t="shared" ref="V1411:V1474" si="135">U1411/3600000</f>
        <v>-0.19786435495970472</v>
      </c>
      <c r="W1411" s="52">
        <f t="shared" si="132"/>
        <v>-357407.57310909353</v>
      </c>
      <c r="X1411" s="53">
        <f t="shared" ref="X1411:X1474" si="136">W1411/3600000</f>
        <v>-9.9279881419192653E-2</v>
      </c>
      <c r="Y1411" s="50">
        <f t="shared" si="131"/>
        <v>21.871378720164316</v>
      </c>
    </row>
    <row r="1412" spans="7:25" x14ac:dyDescent="0.3">
      <c r="G1412" s="39" t="s">
        <v>13</v>
      </c>
      <c r="H1412" s="26">
        <v>387</v>
      </c>
      <c r="I1412" s="26">
        <v>1410</v>
      </c>
      <c r="J1412" s="27">
        <v>27.5</v>
      </c>
      <c r="K1412" s="28">
        <f t="shared" si="133"/>
        <v>7.6388888888888884</v>
      </c>
      <c r="L1412" s="28">
        <f>K1412-K1411</f>
        <v>5.5555555555555358E-2</v>
      </c>
      <c r="M1412" s="74">
        <f>$C$5*L1412</f>
        <v>16.047222222222167</v>
      </c>
      <c r="N1412" s="74">
        <f>(0.5*$C$9*$C$8*$C$7*K1412^2)*-1</f>
        <v>-17.00847314086154</v>
      </c>
      <c r="O1412" s="74">
        <f>M1412-N1412-C$17</f>
        <v>89.728065363083715</v>
      </c>
      <c r="P1412" s="78">
        <f>O1412*K1412</f>
        <v>685.42272152355611</v>
      </c>
      <c r="Q1412" s="81" t="str">
        <f>IF(L1412&lt;0,"Braking","Not Braking")</f>
        <v>Not Braking</v>
      </c>
      <c r="R1412" s="46">
        <f>(IF(L1412&gt;0,(O1412*((K1412+K1411)/2)),0)+R1411)</f>
        <v>1634816.6430237042</v>
      </c>
      <c r="S1412" s="47">
        <f t="shared" si="134"/>
        <v>0.45411573417325118</v>
      </c>
      <c r="T1412" s="56">
        <f>IF(L1412&lt;0,((O1412*((K1412+K1411)/2))+((N1412*((K1412+K1411)/2))+C$17*((K1412+K1411)/2))),0)</f>
        <v>0</v>
      </c>
      <c r="U1412" s="57">
        <f>IF(L1412&lt;0,((O1412*((K1412+K1411)/2))+((N1412*((K1412+K1411)/2))+C$17*((K1412+K1411)/2))),0)+U1411</f>
        <v>-712311.67785493704</v>
      </c>
      <c r="V1412" s="58">
        <f t="shared" si="135"/>
        <v>-0.19786435495970472</v>
      </c>
      <c r="W1412" s="52">
        <f t="shared" si="132"/>
        <v>-357407.57310909353</v>
      </c>
      <c r="X1412" s="53">
        <f t="shared" si="136"/>
        <v>-9.9279881419192653E-2</v>
      </c>
      <c r="Y1412" s="50">
        <f t="shared" si="131"/>
        <v>21.862242144051336</v>
      </c>
    </row>
    <row r="1413" spans="7:25" x14ac:dyDescent="0.3">
      <c r="G1413" s="39" t="s">
        <v>13</v>
      </c>
      <c r="H1413" s="26">
        <v>388</v>
      </c>
      <c r="I1413" s="26">
        <v>1411</v>
      </c>
      <c r="J1413" s="27">
        <v>27.4</v>
      </c>
      <c r="K1413" s="28">
        <f t="shared" si="133"/>
        <v>7.6111111111111107</v>
      </c>
      <c r="L1413" s="28">
        <f>K1413-K1412</f>
        <v>-2.7777777777777679E-2</v>
      </c>
      <c r="M1413" s="74">
        <f>$C$5*L1413</f>
        <v>-8.0236111111110837</v>
      </c>
      <c r="N1413" s="74">
        <f>(0.5*$C$9*$C$8*$C$7*K1413^2)*-1</f>
        <v>-16.885000059812509</v>
      </c>
      <c r="O1413" s="74">
        <f>M1413-N1413-C$17</f>
        <v>65.533758948701433</v>
      </c>
      <c r="P1413" s="78">
        <f>O1413*K1413</f>
        <v>498.78472088733866</v>
      </c>
      <c r="Q1413" s="81" t="str">
        <f>IF(L1413&lt;0,"Braking","Not Braking")</f>
        <v>Braking</v>
      </c>
      <c r="R1413" s="46">
        <f>(IF(L1413&gt;0,(O1413*((K1413+K1412)/2)),0)+R1412)</f>
        <v>1634816.6430237042</v>
      </c>
      <c r="S1413" s="47">
        <f t="shared" si="134"/>
        <v>0.45411573417325118</v>
      </c>
      <c r="T1413" s="56">
        <f>IF(L1413&lt;0,((O1413*((K1413+K1412)/2))+((N1413*((K1413+K1412)/2))+C$17*((K1413+K1412)/2))),0)</f>
        <v>-61.18003472222199</v>
      </c>
      <c r="U1413" s="57">
        <f>IF(L1413&lt;0,((O1413*((K1413+K1412)/2))+((N1413*((K1413+K1412)/2))+C$17*((K1413+K1412)/2))),0)+U1412</f>
        <v>-712372.85788965924</v>
      </c>
      <c r="V1413" s="58">
        <f t="shared" si="135"/>
        <v>-0.19788134941379423</v>
      </c>
      <c r="W1413" s="52">
        <f t="shared" si="132"/>
        <v>-357438.27063717373</v>
      </c>
      <c r="X1413" s="53">
        <f t="shared" si="136"/>
        <v>-9.928840851032604E-2</v>
      </c>
      <c r="Y1413" s="50">
        <f t="shared" si="131"/>
        <v>21.864119879283063</v>
      </c>
    </row>
    <row r="1414" spans="7:25" x14ac:dyDescent="0.3">
      <c r="G1414" s="39" t="s">
        <v>13</v>
      </c>
      <c r="H1414" s="26">
        <v>389</v>
      </c>
      <c r="I1414" s="26">
        <v>1412</v>
      </c>
      <c r="J1414" s="27">
        <v>27.1</v>
      </c>
      <c r="K1414" s="28">
        <f t="shared" si="133"/>
        <v>7.5277777777777777</v>
      </c>
      <c r="L1414" s="28">
        <f>K1414-K1413</f>
        <v>-8.3333333333333037E-2</v>
      </c>
      <c r="M1414" s="74">
        <f>$C$5*L1414</f>
        <v>-24.070833333333251</v>
      </c>
      <c r="N1414" s="74">
        <f>(0.5*$C$9*$C$8*$C$7*K1414^2)*-1</f>
        <v>-16.517279681824959</v>
      </c>
      <c r="O1414" s="74">
        <f>M1414-N1414-C$17</f>
        <v>49.11881634849172</v>
      </c>
      <c r="P1414" s="78">
        <f>O1414*K1414</f>
        <v>369.75553417892377</v>
      </c>
      <c r="Q1414" s="81" t="str">
        <f>IF(L1414&lt;0,"Braking","Not Braking")</f>
        <v>Braking</v>
      </c>
      <c r="R1414" s="46">
        <f>(IF(L1414&gt;0,(O1414*((K1414+K1413)/2)),0)+R1413)</f>
        <v>1634816.6430237042</v>
      </c>
      <c r="S1414" s="47">
        <f t="shared" si="134"/>
        <v>0.45411573417325118</v>
      </c>
      <c r="T1414" s="56">
        <f>IF(L1414&lt;0,((O1414*((K1414+K1413)/2))+((N1414*((K1414+K1413)/2))+C$17*((K1414+K1413)/2))),0)</f>
        <v>-182.20283564814747</v>
      </c>
      <c r="U1414" s="57">
        <f>IF(L1414&lt;0,((O1414*((K1414+K1413)/2))+((N1414*((K1414+K1413)/2))+C$17*((K1414+K1413)/2))),0)+U1413</f>
        <v>-712555.06072530744</v>
      </c>
      <c r="V1414" s="58">
        <f t="shared" si="135"/>
        <v>-0.19793196131258539</v>
      </c>
      <c r="W1414" s="52">
        <f t="shared" si="132"/>
        <v>-357529.69223719399</v>
      </c>
      <c r="X1414" s="53">
        <f t="shared" si="136"/>
        <v>-9.9313803399220552E-2</v>
      </c>
      <c r="Y1414" s="50">
        <f t="shared" si="131"/>
        <v>21.869712041585203</v>
      </c>
    </row>
    <row r="1415" spans="7:25" x14ac:dyDescent="0.3">
      <c r="G1415" s="39" t="s">
        <v>13</v>
      </c>
      <c r="H1415" s="26">
        <v>390</v>
      </c>
      <c r="I1415" s="26">
        <v>1413</v>
      </c>
      <c r="J1415" s="27">
        <v>26.7</v>
      </c>
      <c r="K1415" s="28">
        <f t="shared" si="133"/>
        <v>7.4166666666666661</v>
      </c>
      <c r="L1415" s="28">
        <f>K1415-K1414</f>
        <v>-0.1111111111111116</v>
      </c>
      <c r="M1415" s="74">
        <f>$C$5*L1415</f>
        <v>-32.094444444444591</v>
      </c>
      <c r="N1415" s="74">
        <f>(0.5*$C$9*$C$8*$C$7*K1415^2)*-1</f>
        <v>-16.033283196547153</v>
      </c>
      <c r="O1415" s="74">
        <f>M1415-N1415-C$17</f>
        <v>40.61120875210257</v>
      </c>
      <c r="P1415" s="78">
        <f>O1415*K1415</f>
        <v>301.1997982447607</v>
      </c>
      <c r="Q1415" s="81" t="str">
        <f>IF(L1415&lt;0,"Braking","Not Braking")</f>
        <v>Braking</v>
      </c>
      <c r="R1415" s="46">
        <f>(IF(L1415&gt;0,(O1415*((K1415+K1414)/2)),0)+R1414)</f>
        <v>1634816.6430237042</v>
      </c>
      <c r="S1415" s="47">
        <f t="shared" si="134"/>
        <v>0.45411573417325118</v>
      </c>
      <c r="T1415" s="56">
        <f>IF(L1415&lt;0,((O1415*((K1415+K1414)/2))+((N1415*((K1415+K1414)/2))+C$17*((K1415+K1414)/2))),0)</f>
        <v>-239.81682098765532</v>
      </c>
      <c r="U1415" s="57">
        <f>IF(L1415&lt;0,((O1415*((K1415+K1414)/2))+((N1415*((K1415+K1414)/2))+C$17*((K1415+K1414)/2))),0)+U1414</f>
        <v>-712794.87754629506</v>
      </c>
      <c r="V1415" s="58">
        <f t="shared" si="135"/>
        <v>-0.19799857709619306</v>
      </c>
      <c r="W1415" s="52">
        <f t="shared" si="132"/>
        <v>-357650.0220740402</v>
      </c>
      <c r="X1415" s="53">
        <f t="shared" si="136"/>
        <v>-9.9347228353900058E-2</v>
      </c>
      <c r="Y1415" s="50">
        <f t="shared" si="131"/>
        <v>21.877072490070951</v>
      </c>
    </row>
    <row r="1416" spans="7:25" x14ac:dyDescent="0.3">
      <c r="G1416" s="39" t="s">
        <v>13</v>
      </c>
      <c r="H1416" s="26">
        <v>391</v>
      </c>
      <c r="I1416" s="26">
        <v>1414</v>
      </c>
      <c r="J1416" s="27">
        <v>26.8</v>
      </c>
      <c r="K1416" s="28">
        <f t="shared" si="133"/>
        <v>7.4444444444444446</v>
      </c>
      <c r="L1416" s="28">
        <f>K1416-K1415</f>
        <v>2.7777777777778567E-2</v>
      </c>
      <c r="M1416" s="74">
        <f>$C$5*L1416</f>
        <v>8.0236111111113395</v>
      </c>
      <c r="N1416" s="74">
        <f>(0.5*$C$9*$C$8*$C$7*K1416^2)*-1</f>
        <v>-16.15360760157672</v>
      </c>
      <c r="O1416" s="74">
        <f>M1416-N1416-C$17</f>
        <v>80.849588712688075</v>
      </c>
      <c r="P1416" s="78">
        <f>O1416*K1416</f>
        <v>601.88027152778898</v>
      </c>
      <c r="Q1416" s="81" t="str">
        <f>IF(L1416&lt;0,"Braking","Not Braking")</f>
        <v>Not Braking</v>
      </c>
      <c r="R1416" s="46">
        <f>(IF(L1416&gt;0,(O1416*((K1416+K1415)/2)),0)+R1415)</f>
        <v>1635417.4003842776</v>
      </c>
      <c r="S1416" s="47">
        <f t="shared" si="134"/>
        <v>0.4542826112178549</v>
      </c>
      <c r="T1416" s="56">
        <f>IF(L1416&lt;0,((O1416*((K1416+K1415)/2))+((N1416*((K1416+K1415)/2))+C$17*((K1416+K1415)/2))),0)</f>
        <v>0</v>
      </c>
      <c r="U1416" s="57">
        <f>IF(L1416&lt;0,((O1416*((K1416+K1415)/2))+((N1416*((K1416+K1415)/2))+C$17*((K1416+K1415)/2))),0)+U1415</f>
        <v>-712794.87754629506</v>
      </c>
      <c r="V1416" s="58">
        <f t="shared" si="135"/>
        <v>-0.19799857709619306</v>
      </c>
      <c r="W1416" s="52">
        <f t="shared" si="132"/>
        <v>-357650.0220740402</v>
      </c>
      <c r="X1416" s="53">
        <f t="shared" si="136"/>
        <v>-9.9347228353900058E-2</v>
      </c>
      <c r="Y1416" s="50">
        <f t="shared" si="131"/>
        <v>21.869036124355922</v>
      </c>
    </row>
    <row r="1417" spans="7:25" x14ac:dyDescent="0.3">
      <c r="G1417" s="39" t="s">
        <v>13</v>
      </c>
      <c r="H1417" s="26">
        <v>392</v>
      </c>
      <c r="I1417" s="26">
        <v>1415</v>
      </c>
      <c r="J1417" s="27">
        <v>28.2</v>
      </c>
      <c r="K1417" s="28">
        <f t="shared" si="133"/>
        <v>7.833333333333333</v>
      </c>
      <c r="L1417" s="28">
        <f>K1417-K1416</f>
        <v>0.3888888888888884</v>
      </c>
      <c r="M1417" s="74">
        <f>$C$5*L1417</f>
        <v>112.33055555555542</v>
      </c>
      <c r="N1417" s="74">
        <f>(0.5*$C$9*$C$8*$C$7*K1417^2)*-1</f>
        <v>-17.885379412282621</v>
      </c>
      <c r="O1417" s="74">
        <f>M1417-N1417-C$17</f>
        <v>186.88830496783805</v>
      </c>
      <c r="P1417" s="78">
        <f>O1417*K1417</f>
        <v>1463.9583889147314</v>
      </c>
      <c r="Q1417" s="81" t="str">
        <f>IF(L1417&lt;0,"Braking","Not Braking")</f>
        <v>Not Braking</v>
      </c>
      <c r="R1417" s="46">
        <f>(IF(L1417&gt;0,(O1417*((K1417+K1416)/2)),0)+R1416)</f>
        <v>1636845.0193805597</v>
      </c>
      <c r="S1417" s="47">
        <f t="shared" si="134"/>
        <v>0.45467917205015546</v>
      </c>
      <c r="T1417" s="56">
        <f>IF(L1417&lt;0,((O1417*((K1417+K1416)/2))+((N1417*((K1417+K1416)/2))+C$17*((K1417+K1416)/2))),0)</f>
        <v>0</v>
      </c>
      <c r="U1417" s="57">
        <f>IF(L1417&lt;0,((O1417*((K1417+K1416)/2))+((N1417*((K1417+K1416)/2))+C$17*((K1417+K1416)/2))),0)+U1416</f>
        <v>-712794.87754629506</v>
      </c>
      <c r="V1417" s="58">
        <f t="shared" si="135"/>
        <v>-0.19799857709619306</v>
      </c>
      <c r="W1417" s="52">
        <f t="shared" si="132"/>
        <v>-357650.0220740402</v>
      </c>
      <c r="X1417" s="53">
        <f t="shared" si="136"/>
        <v>-9.9347228353900058E-2</v>
      </c>
      <c r="Y1417" s="50">
        <f t="shared" si="131"/>
        <v>21.849962448453898</v>
      </c>
    </row>
    <row r="1418" spans="7:25" x14ac:dyDescent="0.3">
      <c r="G1418" s="39" t="s">
        <v>13</v>
      </c>
      <c r="H1418" s="26">
        <v>393</v>
      </c>
      <c r="I1418" s="26">
        <v>1416</v>
      </c>
      <c r="J1418" s="27">
        <v>31.1</v>
      </c>
      <c r="K1418" s="28">
        <f t="shared" si="133"/>
        <v>8.6388888888888893</v>
      </c>
      <c r="L1418" s="28">
        <f>K1418-K1417</f>
        <v>0.80555555555555625</v>
      </c>
      <c r="M1418" s="74">
        <f>$C$5*L1418</f>
        <v>232.68472222222243</v>
      </c>
      <c r="N1418" s="74">
        <f>(0.5*$C$9*$C$8*$C$7*K1418^2)*-1</f>
        <v>-21.753078091335794</v>
      </c>
      <c r="O1418" s="74">
        <f>M1418-N1418-C$17</f>
        <v>311.11017031355823</v>
      </c>
      <c r="P1418" s="78">
        <f>O1418*K1418</f>
        <v>2687.646193542128</v>
      </c>
      <c r="Q1418" s="81" t="str">
        <f>IF(L1418&lt;0,"Braking","Not Braking")</f>
        <v>Not Braking</v>
      </c>
      <c r="R1418" s="46">
        <f>(IF(L1418&gt;0,(O1418*((K1418+K1417)/2)),0)+R1417)</f>
        <v>1639407.3573110588</v>
      </c>
      <c r="S1418" s="47">
        <f t="shared" si="134"/>
        <v>0.45539093258640523</v>
      </c>
      <c r="T1418" s="56">
        <f>IF(L1418&lt;0,((O1418*((K1418+K1417)/2))+((N1418*((K1418+K1417)/2))+C$17*((K1418+K1417)/2))),0)</f>
        <v>0</v>
      </c>
      <c r="U1418" s="57">
        <f>IF(L1418&lt;0,((O1418*((K1418+K1417)/2))+((N1418*((K1418+K1417)/2))+C$17*((K1418+K1417)/2))),0)+U1417</f>
        <v>-712794.87754629506</v>
      </c>
      <c r="V1418" s="58">
        <f t="shared" si="135"/>
        <v>-0.19799857709619306</v>
      </c>
      <c r="W1418" s="52">
        <f t="shared" si="132"/>
        <v>-357650.0220740402</v>
      </c>
      <c r="X1418" s="53">
        <f t="shared" si="136"/>
        <v>-9.9347228353900058E-2</v>
      </c>
      <c r="Y1418" s="50">
        <f t="shared" si="131"/>
        <v>21.815811700433901</v>
      </c>
    </row>
    <row r="1419" spans="7:25" x14ac:dyDescent="0.3">
      <c r="G1419" s="39" t="s">
        <v>13</v>
      </c>
      <c r="H1419" s="26">
        <v>394</v>
      </c>
      <c r="I1419" s="26">
        <v>1417</v>
      </c>
      <c r="J1419" s="27">
        <v>34.799999999999997</v>
      </c>
      <c r="K1419" s="28">
        <f t="shared" si="133"/>
        <v>9.6666666666666661</v>
      </c>
      <c r="L1419" s="28">
        <f>K1419-K1418</f>
        <v>1.0277777777777768</v>
      </c>
      <c r="M1419" s="74">
        <f>$C$5*L1419</f>
        <v>296.87361111111085</v>
      </c>
      <c r="N1419" s="74">
        <f>(0.5*$C$9*$C$8*$C$7*K1419^2)*-1</f>
        <v>-27.23694719009449</v>
      </c>
      <c r="O1419" s="74">
        <f>M1419-N1419-C$17</f>
        <v>380.78292830120535</v>
      </c>
      <c r="P1419" s="78">
        <f>O1419*K1419</f>
        <v>3680.9016402449847</v>
      </c>
      <c r="Q1419" s="81" t="str">
        <f>IF(L1419&lt;0,"Braking","Not Braking")</f>
        <v>Not Braking</v>
      </c>
      <c r="R1419" s="46">
        <f>(IF(L1419&gt;0,(O1419*((K1419+K1418)/2)),0)+R1418)</f>
        <v>1642892.5788353712</v>
      </c>
      <c r="S1419" s="47">
        <f t="shared" si="134"/>
        <v>0.45635904967649199</v>
      </c>
      <c r="T1419" s="56">
        <f>IF(L1419&lt;0,((O1419*((K1419+K1418)/2))+((N1419*((K1419+K1418)/2))+C$17*((K1419+K1418)/2))),0)</f>
        <v>0</v>
      </c>
      <c r="U1419" s="57">
        <f>IF(L1419&lt;0,((O1419*((K1419+K1418)/2))+((N1419*((K1419+K1418)/2))+C$17*((K1419+K1418)/2))),0)+U1418</f>
        <v>-712794.87754629506</v>
      </c>
      <c r="V1419" s="58">
        <f t="shared" si="135"/>
        <v>-0.19799857709619306</v>
      </c>
      <c r="W1419" s="52">
        <f t="shared" si="132"/>
        <v>-357650.0220740402</v>
      </c>
      <c r="X1419" s="53">
        <f t="shared" si="136"/>
        <v>-9.9347228353900058E-2</v>
      </c>
      <c r="Y1419" s="50">
        <f t="shared" si="131"/>
        <v>21.769531780804225</v>
      </c>
    </row>
    <row r="1420" spans="7:25" x14ac:dyDescent="0.3">
      <c r="G1420" s="39" t="s">
        <v>13</v>
      </c>
      <c r="H1420" s="26">
        <v>395</v>
      </c>
      <c r="I1420" s="26">
        <v>1418</v>
      </c>
      <c r="J1420" s="27">
        <v>38.4</v>
      </c>
      <c r="K1420" s="28">
        <f t="shared" si="133"/>
        <v>10.666666666666666</v>
      </c>
      <c r="L1420" s="28">
        <f>K1420-K1419</f>
        <v>1</v>
      </c>
      <c r="M1420" s="74">
        <f>$C$5*L1420</f>
        <v>288.85000000000002</v>
      </c>
      <c r="N1420" s="74">
        <f>(0.5*$C$9*$C$8*$C$7*K1420^2)*-1</f>
        <v>-33.163655080447995</v>
      </c>
      <c r="O1420" s="74">
        <f>M1420-N1420-C$17</f>
        <v>378.68602508044802</v>
      </c>
      <c r="P1420" s="78">
        <f>O1420*K1420</f>
        <v>4039.3176008581122</v>
      </c>
      <c r="Q1420" s="81" t="str">
        <f>IF(L1420&lt;0,"Braking","Not Braking")</f>
        <v>Not Braking</v>
      </c>
      <c r="R1420" s="46">
        <f>(IF(L1420&gt;0,(O1420*((K1420+K1419)/2)),0)+R1419)</f>
        <v>1646742.553423689</v>
      </c>
      <c r="S1420" s="47">
        <f t="shared" si="134"/>
        <v>0.45742848706213585</v>
      </c>
      <c r="T1420" s="56">
        <f>IF(L1420&lt;0,((O1420*((K1420+K1419)/2))+((N1420*((K1420+K1419)/2))+C$17*((K1420+K1419)/2))),0)</f>
        <v>0</v>
      </c>
      <c r="U1420" s="57">
        <f>IF(L1420&lt;0,((O1420*((K1420+K1419)/2))+((N1420*((K1420+K1419)/2))+C$17*((K1420+K1419)/2))),0)+U1419</f>
        <v>-712794.87754629506</v>
      </c>
      <c r="V1420" s="58">
        <f t="shared" si="135"/>
        <v>-0.19799857709619306</v>
      </c>
      <c r="W1420" s="52">
        <f t="shared" si="132"/>
        <v>-357650.0220740402</v>
      </c>
      <c r="X1420" s="53">
        <f t="shared" si="136"/>
        <v>-9.9347228353900058E-2</v>
      </c>
      <c r="Y1420" s="50">
        <f t="shared" si="131"/>
        <v>21.718636063084766</v>
      </c>
    </row>
    <row r="1421" spans="7:25" x14ac:dyDescent="0.3">
      <c r="G1421" s="39" t="s">
        <v>13</v>
      </c>
      <c r="H1421" s="26">
        <v>396</v>
      </c>
      <c r="I1421" s="26">
        <v>1419</v>
      </c>
      <c r="J1421" s="27">
        <v>40.9</v>
      </c>
      <c r="K1421" s="28">
        <f t="shared" si="133"/>
        <v>11.361111111111111</v>
      </c>
      <c r="L1421" s="28">
        <f>K1421-K1420</f>
        <v>0.69444444444444464</v>
      </c>
      <c r="M1421" s="74">
        <f>$C$5*L1421</f>
        <v>200.59027777777786</v>
      </c>
      <c r="N1421" s="74">
        <f>(0.5*$C$9*$C$8*$C$7*K1421^2)*-1</f>
        <v>-37.622405229440787</v>
      </c>
      <c r="O1421" s="74">
        <f>M1421-N1421-C$17</f>
        <v>294.88505300721863</v>
      </c>
      <c r="P1421" s="78">
        <f>O1421*K1421</f>
        <v>3350.2218522209005</v>
      </c>
      <c r="Q1421" s="81" t="str">
        <f>IF(L1421&lt;0,"Braking","Not Braking")</f>
        <v>Not Braking</v>
      </c>
      <c r="R1421" s="46">
        <f>(IF(L1421&gt;0,(O1421*((K1421+K1420)/2)),0)+R1420)</f>
        <v>1649990.3846325045</v>
      </c>
      <c r="S1421" s="47">
        <f t="shared" si="134"/>
        <v>0.45833066239791792</v>
      </c>
      <c r="T1421" s="56">
        <f>IF(L1421&lt;0,((O1421*((K1421+K1420)/2))+((N1421*((K1421+K1420)/2))+C$17*((K1421+K1420)/2))),0)</f>
        <v>0</v>
      </c>
      <c r="U1421" s="57">
        <f>IF(L1421&lt;0,((O1421*((K1421+K1420)/2))+((N1421*((K1421+K1420)/2))+C$17*((K1421+K1420)/2))),0)+U1420</f>
        <v>-712794.87754629506</v>
      </c>
      <c r="V1421" s="58">
        <f t="shared" si="135"/>
        <v>-0.19799857709619306</v>
      </c>
      <c r="W1421" s="52">
        <f t="shared" si="132"/>
        <v>-357650.0220740402</v>
      </c>
      <c r="X1421" s="53">
        <f t="shared" si="136"/>
        <v>-9.9347228353900058E-2</v>
      </c>
      <c r="Y1421" s="50">
        <f t="shared" si="131"/>
        <v>21.675885229700782</v>
      </c>
    </row>
    <row r="1422" spans="7:25" x14ac:dyDescent="0.3">
      <c r="G1422" s="39" t="s">
        <v>13</v>
      </c>
      <c r="H1422" s="26">
        <v>397</v>
      </c>
      <c r="I1422" s="26">
        <v>1420</v>
      </c>
      <c r="J1422" s="27">
        <v>41.7</v>
      </c>
      <c r="K1422" s="28">
        <f t="shared" si="133"/>
        <v>11.583333333333334</v>
      </c>
      <c r="L1422" s="28">
        <f>K1422-K1421</f>
        <v>0.22222222222222321</v>
      </c>
      <c r="M1422" s="74">
        <f>$C$5*L1422</f>
        <v>64.188888888889181</v>
      </c>
      <c r="N1422" s="74">
        <f>(0.5*$C$9*$C$8*$C$7*K1422^2)*-1</f>
        <v>-39.108580310628405</v>
      </c>
      <c r="O1422" s="74">
        <f>M1422-N1422-C$17</f>
        <v>159.96983919951759</v>
      </c>
      <c r="P1422" s="78">
        <f>O1422*K1422</f>
        <v>1852.9839707277456</v>
      </c>
      <c r="Q1422" s="81" t="str">
        <f>IF(L1422&lt;0,"Braking","Not Braking")</f>
        <v>Not Braking</v>
      </c>
      <c r="R1422" s="46">
        <f>(IF(L1422&gt;0,(O1422*((K1422+K1421)/2)),0)+R1421)</f>
        <v>1651825.5941766545</v>
      </c>
      <c r="S1422" s="47">
        <f t="shared" si="134"/>
        <v>0.45884044282684844</v>
      </c>
      <c r="T1422" s="56">
        <f>IF(L1422&lt;0,((O1422*((K1422+K1421)/2))+((N1422*((K1422+K1421)/2))+C$17*((K1422+K1421)/2))),0)</f>
        <v>0</v>
      </c>
      <c r="U1422" s="57">
        <f>IF(L1422&lt;0,((O1422*((K1422+K1421)/2))+((N1422*((K1422+K1421)/2))+C$17*((K1422+K1421)/2))),0)+U1421</f>
        <v>-712794.87754629506</v>
      </c>
      <c r="V1422" s="58">
        <f t="shared" si="135"/>
        <v>-0.19799857709619306</v>
      </c>
      <c r="W1422" s="52">
        <f t="shared" si="132"/>
        <v>-357650.0220740402</v>
      </c>
      <c r="X1422" s="53">
        <f t="shared" si="136"/>
        <v>-9.9347228353900058E-2</v>
      </c>
      <c r="Y1422" s="50">
        <f t="shared" si="131"/>
        <v>21.651802910361695</v>
      </c>
    </row>
    <row r="1423" spans="7:25" x14ac:dyDescent="0.3">
      <c r="G1423" s="39" t="s">
        <v>13</v>
      </c>
      <c r="H1423" s="26">
        <v>398</v>
      </c>
      <c r="I1423" s="26">
        <v>1421</v>
      </c>
      <c r="J1423" s="27">
        <v>40.9</v>
      </c>
      <c r="K1423" s="28">
        <f t="shared" si="133"/>
        <v>11.361111111111111</v>
      </c>
      <c r="L1423" s="28">
        <f>K1423-K1422</f>
        <v>-0.22222222222222321</v>
      </c>
      <c r="M1423" s="74">
        <f>$C$5*L1423</f>
        <v>-64.188888888889181</v>
      </c>
      <c r="N1423" s="74">
        <f>(0.5*$C$9*$C$8*$C$7*K1423^2)*-1</f>
        <v>-37.622405229440787</v>
      </c>
      <c r="O1423" s="74">
        <f>M1423-N1423-C$17</f>
        <v>30.105886340551614</v>
      </c>
      <c r="P1423" s="78">
        <f>O1423*K1423</f>
        <v>342.03631981348917</v>
      </c>
      <c r="Q1423" s="81" t="str">
        <f>IF(L1423&lt;0,"Braking","Not Braking")</f>
        <v>Braking</v>
      </c>
      <c r="R1423" s="46">
        <f>(IF(L1423&gt;0,(O1423*((K1423+K1422)/2)),0)+R1422)</f>
        <v>1651825.5941766545</v>
      </c>
      <c r="S1423" s="47">
        <f t="shared" si="134"/>
        <v>0.45884044282684844</v>
      </c>
      <c r="T1423" s="56">
        <f>IF(L1423&lt;0,((O1423*((K1423+K1422)/2))+((N1423*((K1423+K1422)/2))+C$17*((K1423+K1422)/2))),0)</f>
        <v>-736.38919753086748</v>
      </c>
      <c r="U1423" s="57">
        <f>IF(L1423&lt;0,((O1423*((K1423+K1422)/2))+((N1423*((K1423+K1422)/2))+C$17*((K1423+K1422)/2))),0)+U1422</f>
        <v>-713531.26674382598</v>
      </c>
      <c r="V1423" s="58">
        <f t="shared" si="135"/>
        <v>-0.19820312965106276</v>
      </c>
      <c r="W1423" s="52">
        <f t="shared" si="132"/>
        <v>-358019.51071803638</v>
      </c>
      <c r="X1423" s="53">
        <f t="shared" si="136"/>
        <v>-9.9449864088343443E-2</v>
      </c>
      <c r="Y1423" s="50">
        <f t="shared" ref="Y1423:Y1486" si="137">(X1423/S1423)*100*-1</f>
        <v>21.674171412538847</v>
      </c>
    </row>
    <row r="1424" spans="7:25" x14ac:dyDescent="0.3">
      <c r="G1424" s="39" t="s">
        <v>13</v>
      </c>
      <c r="H1424" s="26">
        <v>399</v>
      </c>
      <c r="I1424" s="26">
        <v>1422</v>
      </c>
      <c r="J1424" s="27">
        <v>38.299999999999997</v>
      </c>
      <c r="K1424" s="28">
        <f t="shared" si="133"/>
        <v>10.638888888888888</v>
      </c>
      <c r="L1424" s="28">
        <f>K1424-K1423</f>
        <v>-0.72222222222222321</v>
      </c>
      <c r="M1424" s="74">
        <f>$C$5*L1424</f>
        <v>-208.61388888888919</v>
      </c>
      <c r="N1424" s="74">
        <f>(0.5*$C$9*$C$8*$C$7*K1424^2)*-1</f>
        <v>-32.991152615667282</v>
      </c>
      <c r="O1424" s="74">
        <f>M1424-N1424-C$17</f>
        <v>-118.9503662732219</v>
      </c>
      <c r="P1424" s="78">
        <f>O1424*K1424</f>
        <v>-1265.499730073444</v>
      </c>
      <c r="Q1424" s="81" t="str">
        <f>IF(L1424&lt;0,"Braking","Not Braking")</f>
        <v>Braking</v>
      </c>
      <c r="R1424" s="46">
        <f>(IF(L1424&gt;0,(O1424*((K1424+K1423)/2)),0)+R1423)</f>
        <v>1651825.5941766545</v>
      </c>
      <c r="S1424" s="47">
        <f t="shared" si="134"/>
        <v>0.45884044282684844</v>
      </c>
      <c r="T1424" s="56">
        <f>IF(L1424&lt;0,((O1424*((K1424+K1423)/2))+((N1424*((K1424+K1423)/2))+C$17*((K1424+K1423)/2))),0)</f>
        <v>-2294.7527777777814</v>
      </c>
      <c r="U1424" s="57">
        <f>IF(L1424&lt;0,((O1424*((K1424+K1423)/2))+((N1424*((K1424+K1423)/2))+C$17*((K1424+K1423)/2))),0)+U1423</f>
        <v>-715826.01952160371</v>
      </c>
      <c r="V1424" s="58">
        <f t="shared" si="135"/>
        <v>-0.19884056097822325</v>
      </c>
      <c r="W1424" s="52">
        <f t="shared" si="132"/>
        <v>-359170.91964012617</v>
      </c>
      <c r="X1424" s="53">
        <f t="shared" si="136"/>
        <v>-9.976969990003505E-2</v>
      </c>
      <c r="Y1424" s="50">
        <f t="shared" si="137"/>
        <v>21.743876648136901</v>
      </c>
    </row>
    <row r="1425" spans="7:25" x14ac:dyDescent="0.3">
      <c r="G1425" s="39" t="s">
        <v>13</v>
      </c>
      <c r="H1425" s="26">
        <v>400</v>
      </c>
      <c r="I1425" s="26">
        <v>1423</v>
      </c>
      <c r="J1425" s="27">
        <v>35.299999999999997</v>
      </c>
      <c r="K1425" s="28">
        <f t="shared" si="133"/>
        <v>9.8055555555555554</v>
      </c>
      <c r="L1425" s="28">
        <f>K1425-K1424</f>
        <v>-0.83333333333333215</v>
      </c>
      <c r="M1425" s="74">
        <f>$C$5*L1425</f>
        <v>-240.708333333333</v>
      </c>
      <c r="N1425" s="74">
        <f>(0.5*$C$9*$C$8*$C$7*K1425^2)*-1</f>
        <v>-28.025240722110624</v>
      </c>
      <c r="O1425" s="74">
        <f>M1425-N1425-C$17</f>
        <v>-156.01072261122238</v>
      </c>
      <c r="P1425" s="78">
        <f>O1425*K1425</f>
        <v>-1529.7718078267083</v>
      </c>
      <c r="Q1425" s="81" t="str">
        <f>IF(L1425&lt;0,"Braking","Not Braking")</f>
        <v>Braking</v>
      </c>
      <c r="R1425" s="46">
        <f>(IF(L1425&gt;0,(O1425*((K1425+K1424)/2)),0)+R1424)</f>
        <v>1651825.5941766545</v>
      </c>
      <c r="S1425" s="47">
        <f t="shared" si="134"/>
        <v>0.45884044282684844</v>
      </c>
      <c r="T1425" s="56">
        <f>IF(L1425&lt;0,((O1425*((K1425+K1424)/2))+((N1425*((K1425+K1424)/2))+C$17*((K1425+K1424)/2))),0)</f>
        <v>-2460.5740740740707</v>
      </c>
      <c r="U1425" s="57">
        <f>IF(L1425&lt;0,((O1425*((K1425+K1424)/2))+((N1425*((K1425+K1424)/2))+C$17*((K1425+K1424)/2))),0)+U1424</f>
        <v>-718286.59359567775</v>
      </c>
      <c r="V1425" s="58">
        <f t="shared" si="135"/>
        <v>-0.19952405377657714</v>
      </c>
      <c r="W1425" s="52">
        <f t="shared" si="132"/>
        <v>-360405.53060553712</v>
      </c>
      <c r="X1425" s="53">
        <f t="shared" si="136"/>
        <v>-0.10011264739042698</v>
      </c>
      <c r="Y1425" s="50">
        <f t="shared" si="137"/>
        <v>21.818618858801482</v>
      </c>
    </row>
    <row r="1426" spans="7:25" x14ac:dyDescent="0.3">
      <c r="G1426" s="39" t="s">
        <v>13</v>
      </c>
      <c r="H1426" s="26">
        <v>401</v>
      </c>
      <c r="I1426" s="26">
        <v>1424</v>
      </c>
      <c r="J1426" s="27">
        <v>34.299999999999997</v>
      </c>
      <c r="K1426" s="28">
        <f t="shared" si="133"/>
        <v>9.5277777777777768</v>
      </c>
      <c r="L1426" s="28">
        <f>K1426-K1425</f>
        <v>-0.27777777777777857</v>
      </c>
      <c r="M1426" s="74">
        <f>$C$5*L1426</f>
        <v>-80.236111111111342</v>
      </c>
      <c r="N1426" s="74">
        <f>(0.5*$C$9*$C$8*$C$7*K1426^2)*-1</f>
        <v>-26.459898929576454</v>
      </c>
      <c r="O1426" s="74">
        <f>M1426-N1426-C$17</f>
        <v>2.8961578184651202</v>
      </c>
      <c r="P1426" s="78">
        <f>O1426*K1426</f>
        <v>27.593948103709337</v>
      </c>
      <c r="Q1426" s="81" t="str">
        <f>IF(L1426&lt;0,"Braking","Not Braking")</f>
        <v>Braking</v>
      </c>
      <c r="R1426" s="46">
        <f>(IF(L1426&gt;0,(O1426*((K1426+K1425)/2)),0)+R1425)</f>
        <v>1651825.5941766545</v>
      </c>
      <c r="S1426" s="47">
        <f t="shared" si="134"/>
        <v>0.45884044282684844</v>
      </c>
      <c r="T1426" s="56">
        <f>IF(L1426&lt;0,((O1426*((K1426+K1425)/2))+((N1426*((K1426+K1425)/2))+C$17*((K1426+K1425)/2))),0)</f>
        <v>-775.61574074074304</v>
      </c>
      <c r="U1426" s="57">
        <f>IF(L1426&lt;0,((O1426*((K1426+K1425)/2))+((N1426*((K1426+K1425)/2))+C$17*((K1426+K1425)/2))),0)+U1425</f>
        <v>-719062.20933641854</v>
      </c>
      <c r="V1426" s="58">
        <f t="shared" si="135"/>
        <v>-0.19973950259344961</v>
      </c>
      <c r="W1426" s="52">
        <f t="shared" si="132"/>
        <v>-360794.7014533297</v>
      </c>
      <c r="X1426" s="53">
        <f t="shared" si="136"/>
        <v>-0.10022075040370269</v>
      </c>
      <c r="Y1426" s="50">
        <f t="shared" si="137"/>
        <v>21.842178903467488</v>
      </c>
    </row>
    <row r="1427" spans="7:25" x14ac:dyDescent="0.3">
      <c r="G1427" s="39" t="s">
        <v>13</v>
      </c>
      <c r="H1427" s="26">
        <v>402</v>
      </c>
      <c r="I1427" s="26">
        <v>1425</v>
      </c>
      <c r="J1427" s="27">
        <v>34.6</v>
      </c>
      <c r="K1427" s="28">
        <f t="shared" si="133"/>
        <v>9.6111111111111107</v>
      </c>
      <c r="L1427" s="28">
        <f>K1427-K1426</f>
        <v>8.3333333333333925E-2</v>
      </c>
      <c r="M1427" s="74">
        <f>$C$5*L1427</f>
        <v>24.070833333333507</v>
      </c>
      <c r="N1427" s="74">
        <f>(0.5*$C$9*$C$8*$C$7*K1427^2)*-1</f>
        <v>-26.924778453307511</v>
      </c>
      <c r="O1427" s="74">
        <f>M1427-N1427-C$17</f>
        <v>107.66798178664104</v>
      </c>
      <c r="P1427" s="78">
        <f>O1427*K1427</f>
        <v>1034.8089360604943</v>
      </c>
      <c r="Q1427" s="81" t="str">
        <f>IF(L1427&lt;0,"Braking","Not Braking")</f>
        <v>Not Braking</v>
      </c>
      <c r="R1427" s="46">
        <f>(IF(L1427&gt;0,(O1427*((K1427+K1426)/2)),0)+R1426)</f>
        <v>1652855.9169468072</v>
      </c>
      <c r="S1427" s="47">
        <f t="shared" si="134"/>
        <v>0.45912664359633532</v>
      </c>
      <c r="T1427" s="56">
        <f>IF(L1427&lt;0,((O1427*((K1427+K1426)/2))+((N1427*((K1427+K1426)/2))+C$17*((K1427+K1426)/2))),0)</f>
        <v>0</v>
      </c>
      <c r="U1427" s="57">
        <f>IF(L1427&lt;0,((O1427*((K1427+K1426)/2))+((N1427*((K1427+K1426)/2))+C$17*((K1427+K1426)/2))),0)+U1426</f>
        <v>-719062.20933641854</v>
      </c>
      <c r="V1427" s="58">
        <f t="shared" si="135"/>
        <v>-0.19973950259344961</v>
      </c>
      <c r="W1427" s="52">
        <f t="shared" si="132"/>
        <v>-360794.7014533297</v>
      </c>
      <c r="X1427" s="53">
        <f t="shared" si="136"/>
        <v>-0.10022075040370269</v>
      </c>
      <c r="Y1427" s="50">
        <f t="shared" si="137"/>
        <v>21.828563382572259</v>
      </c>
    </row>
    <row r="1428" spans="7:25" x14ac:dyDescent="0.3">
      <c r="G1428" s="39" t="s">
        <v>13</v>
      </c>
      <c r="H1428" s="26">
        <v>403</v>
      </c>
      <c r="I1428" s="26">
        <v>1426</v>
      </c>
      <c r="J1428" s="27">
        <v>36.299999999999997</v>
      </c>
      <c r="K1428" s="28">
        <f t="shared" si="133"/>
        <v>10.083333333333332</v>
      </c>
      <c r="L1428" s="28">
        <f>K1428-K1427</f>
        <v>0.47222222222222143</v>
      </c>
      <c r="M1428" s="74">
        <f>$C$5*L1428</f>
        <v>136.40138888888868</v>
      </c>
      <c r="N1428" s="74">
        <f>(0.5*$C$9*$C$8*$C$7*K1428^2)*-1</f>
        <v>-29.635563600637145</v>
      </c>
      <c r="O1428" s="74">
        <f>M1428-N1428-C$17</f>
        <v>222.70932248952582</v>
      </c>
      <c r="P1428" s="78">
        <f>O1428*K1428</f>
        <v>2245.6523351027186</v>
      </c>
      <c r="Q1428" s="81" t="str">
        <f>IF(L1428&lt;0,"Braking","Not Braking")</f>
        <v>Not Braking</v>
      </c>
      <c r="R1428" s="46">
        <f>(IF(L1428&gt;0,(O1428*((K1428+K1427)/2)),0)+R1427)</f>
        <v>1655048.985136322</v>
      </c>
      <c r="S1428" s="47">
        <f t="shared" si="134"/>
        <v>0.45973582920453387</v>
      </c>
      <c r="T1428" s="56">
        <f>IF(L1428&lt;0,((O1428*((K1428+K1427)/2))+((N1428*((K1428+K1427)/2))+C$17*((K1428+K1427)/2))),0)</f>
        <v>0</v>
      </c>
      <c r="U1428" s="57">
        <f>IF(L1428&lt;0,((O1428*((K1428+K1427)/2))+((N1428*((K1428+K1427)/2))+C$17*((K1428+K1427)/2))),0)+U1427</f>
        <v>-719062.20933641854</v>
      </c>
      <c r="V1428" s="58">
        <f t="shared" si="135"/>
        <v>-0.19973950259344961</v>
      </c>
      <c r="W1428" s="52">
        <f t="shared" si="132"/>
        <v>-360794.7014533297</v>
      </c>
      <c r="X1428" s="53">
        <f t="shared" si="136"/>
        <v>-0.10022075040370269</v>
      </c>
      <c r="Y1428" s="50">
        <f t="shared" si="137"/>
        <v>21.799638844140436</v>
      </c>
    </row>
    <row r="1429" spans="7:25" x14ac:dyDescent="0.3">
      <c r="G1429" s="39" t="s">
        <v>13</v>
      </c>
      <c r="H1429" s="26">
        <v>404</v>
      </c>
      <c r="I1429" s="26">
        <v>1427</v>
      </c>
      <c r="J1429" s="27">
        <v>39.5</v>
      </c>
      <c r="K1429" s="28">
        <f t="shared" si="133"/>
        <v>10.972222222222221</v>
      </c>
      <c r="L1429" s="28">
        <f>K1429-K1428</f>
        <v>0.88888888888888928</v>
      </c>
      <c r="M1429" s="74">
        <f>$C$5*L1429</f>
        <v>256.7555555555557</v>
      </c>
      <c r="N1429" s="74">
        <f>(0.5*$C$9*$C$8*$C$7*K1429^2)*-1</f>
        <v>-35.090869709790702</v>
      </c>
      <c r="O1429" s="74">
        <f>M1429-N1429-C$17</f>
        <v>348.5187952653464</v>
      </c>
      <c r="P1429" s="78">
        <f>O1429*K1429</f>
        <v>3824.0256702725505</v>
      </c>
      <c r="Q1429" s="81" t="str">
        <f>IF(L1429&lt;0,"Braking","Not Braking")</f>
        <v>Not Braking</v>
      </c>
      <c r="R1429" s="46">
        <f>(IF(L1429&gt;0,(O1429*((K1429+K1428)/2)),0)+R1428)</f>
        <v>1658718.1135642545</v>
      </c>
      <c r="S1429" s="47">
        <f t="shared" si="134"/>
        <v>0.46075503154562625</v>
      </c>
      <c r="T1429" s="56">
        <f>IF(L1429&lt;0,((O1429*((K1429+K1428)/2))+((N1429*((K1429+K1428)/2))+C$17*((K1429+K1428)/2))),0)</f>
        <v>0</v>
      </c>
      <c r="U1429" s="57">
        <f>IF(L1429&lt;0,((O1429*((K1429+K1428)/2))+((N1429*((K1429+K1428)/2))+C$17*((K1429+K1428)/2))),0)+U1428</f>
        <v>-719062.20933641854</v>
      </c>
      <c r="V1429" s="58">
        <f t="shared" si="135"/>
        <v>-0.19973950259344961</v>
      </c>
      <c r="W1429" s="52">
        <f t="shared" si="132"/>
        <v>-360794.7014533297</v>
      </c>
      <c r="X1429" s="53">
        <f t="shared" si="136"/>
        <v>-0.10022075040370269</v>
      </c>
      <c r="Y1429" s="50">
        <f t="shared" si="137"/>
        <v>21.751417465265018</v>
      </c>
    </row>
    <row r="1430" spans="7:25" x14ac:dyDescent="0.3">
      <c r="G1430" s="39" t="s">
        <v>13</v>
      </c>
      <c r="H1430" s="26">
        <v>405</v>
      </c>
      <c r="I1430" s="26">
        <v>1428</v>
      </c>
      <c r="J1430" s="27">
        <v>41.8</v>
      </c>
      <c r="K1430" s="28">
        <f t="shared" si="133"/>
        <v>11.611111111111111</v>
      </c>
      <c r="L1430" s="28">
        <f>K1430-K1429</f>
        <v>0.63888888888888928</v>
      </c>
      <c r="M1430" s="74">
        <f>$C$5*L1430</f>
        <v>184.5430555555557</v>
      </c>
      <c r="N1430" s="74">
        <f>(0.5*$C$9*$C$8*$C$7*K1430^2)*-1</f>
        <v>-39.296376344646511</v>
      </c>
      <c r="O1430" s="74">
        <f>M1430-N1430-C$17</f>
        <v>280.51180190020222</v>
      </c>
      <c r="P1430" s="78">
        <f>O1430*K1430</f>
        <v>3257.0536998412367</v>
      </c>
      <c r="Q1430" s="81" t="str">
        <f>IF(L1430&lt;0,"Braking","Not Braking")</f>
        <v>Not Braking</v>
      </c>
      <c r="R1430" s="46">
        <f>(IF(L1430&gt;0,(O1430*((K1430+K1429)/2)),0)+R1429)</f>
        <v>1661885.5593273777</v>
      </c>
      <c r="S1430" s="47">
        <f t="shared" si="134"/>
        <v>0.46163487759093824</v>
      </c>
      <c r="T1430" s="56">
        <f>IF(L1430&lt;0,((O1430*((K1430+K1429)/2))+((N1430*((K1430+K1429)/2))+C$17*((K1430+K1429)/2))),0)</f>
        <v>0</v>
      </c>
      <c r="U1430" s="57">
        <f>IF(L1430&lt;0,((O1430*((K1430+K1429)/2))+((N1430*((K1430+K1429)/2))+C$17*((K1430+K1429)/2))),0)+U1429</f>
        <v>-719062.20933641854</v>
      </c>
      <c r="V1430" s="58">
        <f t="shared" si="135"/>
        <v>-0.19973950259344961</v>
      </c>
      <c r="W1430" s="52">
        <f t="shared" si="132"/>
        <v>-360794.7014533297</v>
      </c>
      <c r="X1430" s="53">
        <f t="shared" si="136"/>
        <v>-0.10022075040370269</v>
      </c>
      <c r="Y1430" s="50">
        <f t="shared" si="137"/>
        <v>21.709960678601465</v>
      </c>
    </row>
    <row r="1431" spans="7:25" x14ac:dyDescent="0.3">
      <c r="G1431" s="39" t="s">
        <v>13</v>
      </c>
      <c r="H1431" s="26">
        <v>406</v>
      </c>
      <c r="I1431" s="26">
        <v>1429</v>
      </c>
      <c r="J1431" s="27">
        <v>42.5</v>
      </c>
      <c r="K1431" s="28">
        <f t="shared" si="133"/>
        <v>11.805555555555555</v>
      </c>
      <c r="L1431" s="28">
        <f>K1431-K1430</f>
        <v>0.19444444444444464</v>
      </c>
      <c r="M1431" s="74">
        <f>$C$5*L1431</f>
        <v>56.165277777777838</v>
      </c>
      <c r="N1431" s="74">
        <f>(0.5*$C$9*$C$8*$C$7*K1431^2)*-1</f>
        <v>-40.623543286851117</v>
      </c>
      <c r="O1431" s="74">
        <f>M1431-N1431-C$17</f>
        <v>153.46119106462896</v>
      </c>
      <c r="P1431" s="78">
        <f>O1431*K1431</f>
        <v>1811.694616735203</v>
      </c>
      <c r="Q1431" s="81" t="str">
        <f>IF(L1431&lt;0,"Braking","Not Braking")</f>
        <v>Not Braking</v>
      </c>
      <c r="R1431" s="46">
        <f>(IF(L1431&gt;0,(O1431*((K1431+K1430)/2)),0)+R1430)</f>
        <v>1663682.3341060928</v>
      </c>
      <c r="S1431" s="47">
        <f t="shared" si="134"/>
        <v>0.4621339816961369</v>
      </c>
      <c r="T1431" s="56">
        <f>IF(L1431&lt;0,((O1431*((K1431+K1430)/2))+((N1431*((K1431+K1430)/2))+C$17*((K1431+K1430)/2))),0)</f>
        <v>0</v>
      </c>
      <c r="U1431" s="57">
        <f>IF(L1431&lt;0,((O1431*((K1431+K1430)/2))+((N1431*((K1431+K1430)/2))+C$17*((K1431+K1430)/2))),0)+U1430</f>
        <v>-719062.20933641854</v>
      </c>
      <c r="V1431" s="58">
        <f t="shared" si="135"/>
        <v>-0.19973950259344961</v>
      </c>
      <c r="W1431" s="52">
        <f t="shared" si="132"/>
        <v>-360794.7014533297</v>
      </c>
      <c r="X1431" s="53">
        <f t="shared" si="136"/>
        <v>-0.10022075040370269</v>
      </c>
      <c r="Y1431" s="50">
        <f t="shared" si="137"/>
        <v>21.686513949021823</v>
      </c>
    </row>
    <row r="1432" spans="7:25" x14ac:dyDescent="0.3">
      <c r="G1432" s="39" t="s">
        <v>13</v>
      </c>
      <c r="H1432" s="26">
        <v>407</v>
      </c>
      <c r="I1432" s="26">
        <v>1430</v>
      </c>
      <c r="J1432" s="27">
        <v>41.9</v>
      </c>
      <c r="K1432" s="28">
        <f t="shared" si="133"/>
        <v>11.638888888888888</v>
      </c>
      <c r="L1432" s="28">
        <f>K1432-K1431</f>
        <v>-0.16666666666666785</v>
      </c>
      <c r="M1432" s="74">
        <f>$C$5*L1432</f>
        <v>-48.141666666667014</v>
      </c>
      <c r="N1432" s="74">
        <f>(0.5*$C$9*$C$8*$C$7*K1432^2)*-1</f>
        <v>-39.484622189524536</v>
      </c>
      <c r="O1432" s="74">
        <f>M1432-N1432-C$17</f>
        <v>48.01532552285753</v>
      </c>
      <c r="P1432" s="78">
        <f>O1432*K1432</f>
        <v>558.84503872436949</v>
      </c>
      <c r="Q1432" s="81" t="str">
        <f>IF(L1432&lt;0,"Braking","Not Braking")</f>
        <v>Braking</v>
      </c>
      <c r="R1432" s="46">
        <f>(IF(L1432&gt;0,(O1432*((K1432+K1431)/2)),0)+R1431)</f>
        <v>1663682.3341060928</v>
      </c>
      <c r="S1432" s="47">
        <f t="shared" si="134"/>
        <v>0.4621339816961369</v>
      </c>
      <c r="T1432" s="56">
        <f>IF(L1432&lt;0,((O1432*((K1432+K1431)/2))+((N1432*((K1432+K1431)/2))+C$17*((K1432+K1431)/2))),0)</f>
        <v>-564.32731481481892</v>
      </c>
      <c r="U1432" s="57">
        <f>IF(L1432&lt;0,((O1432*((K1432+K1431)/2))+((N1432*((K1432+K1431)/2))+C$17*((K1432+K1431)/2))),0)+U1431</f>
        <v>-719626.53665123333</v>
      </c>
      <c r="V1432" s="58">
        <f t="shared" si="135"/>
        <v>-0.19989626018089815</v>
      </c>
      <c r="W1432" s="52">
        <f t="shared" si="132"/>
        <v>-361077.8567943098</v>
      </c>
      <c r="X1432" s="53">
        <f t="shared" si="136"/>
        <v>-0.10029940466508605</v>
      </c>
      <c r="Y1432" s="50">
        <f t="shared" si="137"/>
        <v>21.703533745119628</v>
      </c>
    </row>
    <row r="1433" spans="7:25" x14ac:dyDescent="0.3">
      <c r="G1433" s="39" t="s">
        <v>13</v>
      </c>
      <c r="H1433" s="26">
        <v>408</v>
      </c>
      <c r="I1433" s="26">
        <v>1431</v>
      </c>
      <c r="J1433" s="27">
        <v>40.1</v>
      </c>
      <c r="K1433" s="28">
        <f t="shared" si="133"/>
        <v>11.138888888888889</v>
      </c>
      <c r="L1433" s="28">
        <f>K1433-K1432</f>
        <v>-0.49999999999999822</v>
      </c>
      <c r="M1433" s="74">
        <f>$C$5*L1433</f>
        <v>-144.4249999999995</v>
      </c>
      <c r="N1433" s="74">
        <f>(0.5*$C$9*$C$8*$C$7*K1433^2)*-1</f>
        <v>-36.165018043288292</v>
      </c>
      <c r="O1433" s="74">
        <f>M1433-N1433-C$17</f>
        <v>-51.587611956711207</v>
      </c>
      <c r="P1433" s="78">
        <f>O1433*K1433</f>
        <v>-574.62867762892211</v>
      </c>
      <c r="Q1433" s="81" t="str">
        <f>IF(L1433&lt;0,"Braking","Not Braking")</f>
        <v>Braking</v>
      </c>
      <c r="R1433" s="46">
        <f>(IF(L1433&gt;0,(O1433*((K1433+K1432)/2)),0)+R1432)</f>
        <v>1663682.3341060928</v>
      </c>
      <c r="S1433" s="47">
        <f t="shared" si="134"/>
        <v>0.4621339816961369</v>
      </c>
      <c r="T1433" s="56">
        <f>IF(L1433&lt;0,((O1433*((K1433+K1432)/2))+((N1433*((K1433+K1432)/2))+C$17*((K1433+K1432)/2))),0)</f>
        <v>-1644.8402777777724</v>
      </c>
      <c r="U1433" s="57">
        <f>IF(L1433&lt;0,((O1433*((K1433+K1432)/2))+((N1433*((K1433+K1432)/2))+C$17*((K1433+K1432)/2))),0)+U1432</f>
        <v>-721271.37692901108</v>
      </c>
      <c r="V1433" s="58">
        <f t="shared" si="135"/>
        <v>-0.20035316025805863</v>
      </c>
      <c r="W1433" s="52">
        <f t="shared" si="132"/>
        <v>-361903.1673853182</v>
      </c>
      <c r="X1433" s="53">
        <f t="shared" si="136"/>
        <v>-0.10052865760703283</v>
      </c>
      <c r="Y1433" s="50">
        <f t="shared" si="137"/>
        <v>21.753141207679597</v>
      </c>
    </row>
    <row r="1434" spans="7:25" x14ac:dyDescent="0.3">
      <c r="G1434" s="39" t="s">
        <v>13</v>
      </c>
      <c r="H1434" s="26">
        <v>409</v>
      </c>
      <c r="I1434" s="26">
        <v>1432</v>
      </c>
      <c r="J1434" s="27">
        <v>36.6</v>
      </c>
      <c r="K1434" s="28">
        <f t="shared" si="133"/>
        <v>10.166666666666666</v>
      </c>
      <c r="L1434" s="28">
        <f>K1434-K1433</f>
        <v>-0.97222222222222321</v>
      </c>
      <c r="M1434" s="74">
        <f>$C$5*L1434</f>
        <v>-280.8263888888892</v>
      </c>
      <c r="N1434" s="74">
        <f>(0.5*$C$9*$C$8*$C$7*K1434^2)*-1</f>
        <v>-30.127431775963618</v>
      </c>
      <c r="O1434" s="74">
        <f>M1434-N1434-C$17</f>
        <v>-194.02658711292557</v>
      </c>
      <c r="P1434" s="78">
        <f>O1434*K1434</f>
        <v>-1972.6036356480765</v>
      </c>
      <c r="Q1434" s="81" t="str">
        <f>IF(L1434&lt;0,"Braking","Not Braking")</f>
        <v>Braking</v>
      </c>
      <c r="R1434" s="46">
        <f>(IF(L1434&gt;0,(O1434*((K1434+K1433)/2)),0)+R1433)</f>
        <v>1663682.3341060928</v>
      </c>
      <c r="S1434" s="47">
        <f t="shared" si="134"/>
        <v>0.4621339816961369</v>
      </c>
      <c r="T1434" s="56">
        <f>IF(L1434&lt;0,((O1434*((K1434+K1433)/2))+((N1434*((K1434+K1433)/2))+C$17*((K1434+K1433)/2))),0)</f>
        <v>-2991.581114969139</v>
      </c>
      <c r="U1434" s="57">
        <f>IF(L1434&lt;0,((O1434*((K1434+K1433)/2))+((N1434*((K1434+K1433)/2))+C$17*((K1434+K1433)/2))),0)+U1433</f>
        <v>-724262.95804398018</v>
      </c>
      <c r="V1434" s="58">
        <f t="shared" si="135"/>
        <v>-0.2011841550122167</v>
      </c>
      <c r="W1434" s="52">
        <f t="shared" si="132"/>
        <v>-363404.21500155266</v>
      </c>
      <c r="X1434" s="53">
        <f t="shared" si="136"/>
        <v>-0.10094561527820907</v>
      </c>
      <c r="Y1434" s="50">
        <f t="shared" si="137"/>
        <v>21.843365620445326</v>
      </c>
    </row>
    <row r="1435" spans="7:25" x14ac:dyDescent="0.3">
      <c r="G1435" s="39" t="s">
        <v>13</v>
      </c>
      <c r="H1435" s="26">
        <v>410</v>
      </c>
      <c r="I1435" s="26">
        <v>1433</v>
      </c>
      <c r="J1435" s="27">
        <v>31.3</v>
      </c>
      <c r="K1435" s="28">
        <f t="shared" si="133"/>
        <v>8.6944444444444446</v>
      </c>
      <c r="L1435" s="28">
        <f>K1435-K1434</f>
        <v>-1.4722222222222214</v>
      </c>
      <c r="M1435" s="74">
        <f>$C$5*L1435</f>
        <v>-425.2513888888887</v>
      </c>
      <c r="N1435" s="74">
        <f>(0.5*$C$9*$C$8*$C$7*K1435^2)*-1</f>
        <v>-22.033760067928128</v>
      </c>
      <c r="O1435" s="74">
        <f>M1435-N1435-C$17</f>
        <v>-346.54525882096056</v>
      </c>
      <c r="P1435" s="78">
        <f>O1435*K1435</f>
        <v>-3013.0185003044626</v>
      </c>
      <c r="Q1435" s="81" t="str">
        <f>IF(L1435&lt;0,"Braking","Not Braking")</f>
        <v>Braking</v>
      </c>
      <c r="R1435" s="46">
        <f>(IF(L1435&gt;0,(O1435*((K1435+K1434)/2)),0)+R1434)</f>
        <v>1663682.3341060928</v>
      </c>
      <c r="S1435" s="47">
        <f t="shared" si="134"/>
        <v>0.4621339816961369</v>
      </c>
      <c r="T1435" s="56">
        <f>IF(L1435&lt;0,((O1435*((K1435+K1434)/2))+((N1435*((K1435+K1434)/2))+C$17*((K1435+K1434)/2))),0)</f>
        <v>-4010.3568479938249</v>
      </c>
      <c r="U1435" s="57">
        <f>IF(L1435&lt;0,((O1435*((K1435+K1434)/2))+((N1435*((K1435+K1434)/2))+C$17*((K1435+K1434)/2))),0)+U1434</f>
        <v>-728273.31489197398</v>
      </c>
      <c r="V1435" s="58">
        <f t="shared" si="135"/>
        <v>-0.20229814302554833</v>
      </c>
      <c r="W1435" s="52">
        <f t="shared" si="132"/>
        <v>-365416.44076297671</v>
      </c>
      <c r="X1435" s="53">
        <f t="shared" si="136"/>
        <v>-0.10150456687860464</v>
      </c>
      <c r="Y1435" s="50">
        <f t="shared" si="137"/>
        <v>21.964315739357616</v>
      </c>
    </row>
    <row r="1436" spans="7:25" x14ac:dyDescent="0.3">
      <c r="G1436" s="39" t="s">
        <v>13</v>
      </c>
      <c r="H1436" s="26">
        <v>411</v>
      </c>
      <c r="I1436" s="26">
        <v>1434</v>
      </c>
      <c r="J1436" s="27">
        <v>26</v>
      </c>
      <c r="K1436" s="28">
        <f t="shared" si="133"/>
        <v>7.2222222222222223</v>
      </c>
      <c r="L1436" s="28">
        <f>K1436-K1435</f>
        <v>-1.4722222222222223</v>
      </c>
      <c r="M1436" s="74">
        <f>$C$5*L1436</f>
        <v>-425.25138888888893</v>
      </c>
      <c r="N1436" s="74">
        <f>(0.5*$C$9*$C$8*$C$7*K1436^2)*-1</f>
        <v>-15.203607065418053</v>
      </c>
      <c r="O1436" s="74">
        <f>M1436-N1436-C$17</f>
        <v>-353.37541182347087</v>
      </c>
      <c r="P1436" s="78">
        <f>O1436*K1436</f>
        <v>-2552.1557520584006</v>
      </c>
      <c r="Q1436" s="81" t="str">
        <f>IF(L1436&lt;0,"Braking","Not Braking")</f>
        <v>Braking</v>
      </c>
      <c r="R1436" s="46">
        <f>(IF(L1436&gt;0,(O1436*((K1436+K1435)/2)),0)+R1435)</f>
        <v>1663682.3341060928</v>
      </c>
      <c r="S1436" s="47">
        <f t="shared" si="134"/>
        <v>0.4621339816961369</v>
      </c>
      <c r="T1436" s="56">
        <f>IF(L1436&lt;0,((O1436*((K1436+K1435)/2))+((N1436*((K1436+K1435)/2))+C$17*((K1436+K1435)/2))),0)</f>
        <v>-3384.2923032407411</v>
      </c>
      <c r="U1436" s="57">
        <f>IF(L1436&lt;0,((O1436*((K1436+K1435)/2))+((N1436*((K1436+K1435)/2))+C$17*((K1436+K1435)/2))),0)+U1435</f>
        <v>-731657.60719521472</v>
      </c>
      <c r="V1436" s="58">
        <f t="shared" si="135"/>
        <v>-0.20323822422089297</v>
      </c>
      <c r="W1436" s="52">
        <f t="shared" si="132"/>
        <v>-367114.53407858202</v>
      </c>
      <c r="X1436" s="53">
        <f t="shared" si="136"/>
        <v>-0.10197625946627278</v>
      </c>
      <c r="Y1436" s="50">
        <f t="shared" si="137"/>
        <v>22.066384101856499</v>
      </c>
    </row>
    <row r="1437" spans="7:25" x14ac:dyDescent="0.3">
      <c r="G1437" s="39" t="s">
        <v>13</v>
      </c>
      <c r="H1437" s="26">
        <v>412</v>
      </c>
      <c r="I1437" s="26">
        <v>1435</v>
      </c>
      <c r="J1437" s="27">
        <v>20.6</v>
      </c>
      <c r="K1437" s="28">
        <f t="shared" si="133"/>
        <v>5.7222222222222223</v>
      </c>
      <c r="L1437" s="28">
        <f>K1437-K1436</f>
        <v>-1.5</v>
      </c>
      <c r="M1437" s="74">
        <f>$C$5*L1437</f>
        <v>-433.27500000000003</v>
      </c>
      <c r="N1437" s="74">
        <f>(0.5*$C$9*$C$8*$C$7*K1437^2)*-1</f>
        <v>-9.5440868258591802</v>
      </c>
      <c r="O1437" s="74">
        <f>M1437-N1437-C$17</f>
        <v>-367.05854317414088</v>
      </c>
      <c r="P1437" s="78">
        <f>O1437*K1437</f>
        <v>-2100.3905526075841</v>
      </c>
      <c r="Q1437" s="81" t="str">
        <f>IF(L1437&lt;0,"Braking","Not Braking")</f>
        <v>Braking</v>
      </c>
      <c r="R1437" s="46">
        <f>(IF(L1437&gt;0,(O1437*((K1437+K1436)/2)),0)+R1436)</f>
        <v>1663682.3341060928</v>
      </c>
      <c r="S1437" s="47">
        <f t="shared" si="134"/>
        <v>0.4621339816961369</v>
      </c>
      <c r="T1437" s="56">
        <f>IF(L1437&lt;0,((O1437*((K1437+K1436)/2))+((N1437*((K1437+K1436)/2))+C$17*((K1437+K1436)/2))),0)</f>
        <v>-2804.2520833333338</v>
      </c>
      <c r="U1437" s="57">
        <f>IF(L1437&lt;0,((O1437*((K1437+K1436)/2))+((N1437*((K1437+K1436)/2))+C$17*((K1437+K1436)/2))),0)+U1436</f>
        <v>-734461.85927854804</v>
      </c>
      <c r="V1437" s="58">
        <f t="shared" si="135"/>
        <v>-0.20401718313293002</v>
      </c>
      <c r="W1437" s="52">
        <f t="shared" si="132"/>
        <v>-368521.5879886183</v>
      </c>
      <c r="X1437" s="53">
        <f t="shared" si="136"/>
        <v>-0.10236710777461619</v>
      </c>
      <c r="Y1437" s="50">
        <f t="shared" si="137"/>
        <v>22.150958775830681</v>
      </c>
    </row>
    <row r="1438" spans="7:25" x14ac:dyDescent="0.3">
      <c r="G1438" s="39" t="s">
        <v>13</v>
      </c>
      <c r="H1438" s="26">
        <v>413</v>
      </c>
      <c r="I1438" s="26">
        <v>1436</v>
      </c>
      <c r="J1438" s="27">
        <v>19.100000000000001</v>
      </c>
      <c r="K1438" s="28">
        <f t="shared" si="133"/>
        <v>5.3055555555555562</v>
      </c>
      <c r="L1438" s="28">
        <f>K1438-K1437</f>
        <v>-0.41666666666666607</v>
      </c>
      <c r="M1438" s="74">
        <f>$C$5*L1438</f>
        <v>-120.3541666666665</v>
      </c>
      <c r="N1438" s="74">
        <f>(0.5*$C$9*$C$8*$C$7*K1438^2)*-1</f>
        <v>-8.2047749904366292</v>
      </c>
      <c r="O1438" s="74">
        <f>M1438-N1438-C$17</f>
        <v>-55.47702167622986</v>
      </c>
      <c r="P1438" s="78">
        <f>O1438*K1438</f>
        <v>-294.33642055999735</v>
      </c>
      <c r="Q1438" s="81" t="str">
        <f>IF(L1438&lt;0,"Braking","Not Braking")</f>
        <v>Braking</v>
      </c>
      <c r="R1438" s="46">
        <f>(IF(L1438&gt;0,(O1438*((K1438+K1437)/2)),0)+R1437)</f>
        <v>1663682.3341060928</v>
      </c>
      <c r="S1438" s="47">
        <f t="shared" si="134"/>
        <v>0.4621339816961369</v>
      </c>
      <c r="T1438" s="56">
        <f>IF(L1438&lt;0,((O1438*((K1438+K1437)/2))+((N1438*((K1438+K1437)/2))+C$17*((K1438+K1437)/2))),0)</f>
        <v>-663.61950231481387</v>
      </c>
      <c r="U1438" s="57">
        <f>IF(L1438&lt;0,((O1438*((K1438+K1437)/2))+((N1438*((K1438+K1437)/2))+C$17*((K1438+K1437)/2))),0)+U1437</f>
        <v>-735125.47878086288</v>
      </c>
      <c r="V1438" s="58">
        <f t="shared" si="135"/>
        <v>-0.20420152188357302</v>
      </c>
      <c r="W1438" s="52">
        <f t="shared" si="132"/>
        <v>-368854.56390795804</v>
      </c>
      <c r="X1438" s="53">
        <f t="shared" si="136"/>
        <v>-0.1024596010855439</v>
      </c>
      <c r="Y1438" s="50">
        <f t="shared" si="137"/>
        <v>22.170973168753754</v>
      </c>
    </row>
    <row r="1439" spans="7:25" x14ac:dyDescent="0.3">
      <c r="G1439" s="39" t="s">
        <v>13</v>
      </c>
      <c r="H1439" s="26">
        <v>414</v>
      </c>
      <c r="I1439" s="26">
        <v>1437</v>
      </c>
      <c r="J1439" s="27">
        <v>19.7</v>
      </c>
      <c r="K1439" s="28">
        <f t="shared" si="133"/>
        <v>5.4722222222222223</v>
      </c>
      <c r="L1439" s="28">
        <f>K1439-K1438</f>
        <v>0.16666666666666607</v>
      </c>
      <c r="M1439" s="74">
        <f>$C$5*L1439</f>
        <v>48.141666666666502</v>
      </c>
      <c r="N1439" s="74">
        <f>(0.5*$C$9*$C$8*$C$7*K1439^2)*-1</f>
        <v>-8.728354831387712</v>
      </c>
      <c r="O1439" s="74">
        <f>M1439-N1439-C$17</f>
        <v>113.54239149805423</v>
      </c>
      <c r="P1439" s="78">
        <f>O1439*K1439</f>
        <v>621.32919791990787</v>
      </c>
      <c r="Q1439" s="81" t="str">
        <f>IF(L1439&lt;0,"Braking","Not Braking")</f>
        <v>Not Braking</v>
      </c>
      <c r="R1439" s="46">
        <f>(IF(L1439&gt;0,(O1439*((K1439+K1438)/2)),0)+R1438)</f>
        <v>1664294.2014380544</v>
      </c>
      <c r="S1439" s="47">
        <f t="shared" si="134"/>
        <v>0.46230394484390402</v>
      </c>
      <c r="T1439" s="56">
        <f>IF(L1439&lt;0,((O1439*((K1439+K1438)/2))+((N1439*((K1439+K1438)/2))+C$17*((K1439+K1438)/2))),0)</f>
        <v>0</v>
      </c>
      <c r="U1439" s="57">
        <f>IF(L1439&lt;0,((O1439*((K1439+K1438)/2))+((N1439*((K1439+K1438)/2))+C$17*((K1439+K1438)/2))),0)+U1438</f>
        <v>-735125.47878086288</v>
      </c>
      <c r="V1439" s="58">
        <f t="shared" si="135"/>
        <v>-0.20420152188357302</v>
      </c>
      <c r="W1439" s="52">
        <f t="shared" si="132"/>
        <v>-368854.56390795804</v>
      </c>
      <c r="X1439" s="53">
        <f t="shared" si="136"/>
        <v>-0.1024596010855439</v>
      </c>
      <c r="Y1439" s="50">
        <f t="shared" si="137"/>
        <v>22.162822149427942</v>
      </c>
    </row>
    <row r="1440" spans="7:25" x14ac:dyDescent="0.3">
      <c r="G1440" s="39" t="s">
        <v>13</v>
      </c>
      <c r="H1440" s="26">
        <v>415</v>
      </c>
      <c r="I1440" s="26">
        <v>1438</v>
      </c>
      <c r="J1440" s="27">
        <v>21.1</v>
      </c>
      <c r="K1440" s="28">
        <f t="shared" si="133"/>
        <v>5.8611111111111116</v>
      </c>
      <c r="L1440" s="28">
        <f>K1440-K1439</f>
        <v>0.38888888888888928</v>
      </c>
      <c r="M1440" s="74">
        <f>$C$5*L1440</f>
        <v>112.33055555555568</v>
      </c>
      <c r="N1440" s="74">
        <f>(0.5*$C$9*$C$8*$C$7*K1440^2)*-1</f>
        <v>-10.013014647329545</v>
      </c>
      <c r="O1440" s="74">
        <f>M1440-N1440-C$17</f>
        <v>179.01594020288522</v>
      </c>
      <c r="P1440" s="78">
        <f>O1440*K1440</f>
        <v>1049.2323161891329</v>
      </c>
      <c r="Q1440" s="81" t="str">
        <f>IF(L1440&lt;0,"Braking","Not Braking")</f>
        <v>Not Braking</v>
      </c>
      <c r="R1440" s="46">
        <f>(IF(L1440&gt;0,(O1440*((K1440+K1439)/2)),0)+R1439)</f>
        <v>1665308.625099204</v>
      </c>
      <c r="S1440" s="47">
        <f t="shared" si="134"/>
        <v>0.46258572919422336</v>
      </c>
      <c r="T1440" s="56">
        <f>IF(L1440&lt;0,((O1440*((K1440+K1439)/2))+((N1440*((K1440+K1439)/2))+C$17*((K1440+K1439)/2))),0)</f>
        <v>0</v>
      </c>
      <c r="U1440" s="57">
        <f>IF(L1440&lt;0,((O1440*((K1440+K1439)/2))+((N1440*((K1440+K1439)/2))+C$17*((K1440+K1439)/2))),0)+U1439</f>
        <v>-735125.47878086288</v>
      </c>
      <c r="V1440" s="58">
        <f t="shared" si="135"/>
        <v>-0.20420152188357302</v>
      </c>
      <c r="W1440" s="52">
        <f t="shared" si="132"/>
        <v>-368854.56390795804</v>
      </c>
      <c r="X1440" s="53">
        <f t="shared" si="136"/>
        <v>-0.1024596010855439</v>
      </c>
      <c r="Y1440" s="50">
        <f t="shared" si="137"/>
        <v>22.149321654175967</v>
      </c>
    </row>
    <row r="1441" spans="7:25" x14ac:dyDescent="0.3">
      <c r="G1441" s="39" t="s">
        <v>13</v>
      </c>
      <c r="H1441" s="26">
        <v>416</v>
      </c>
      <c r="I1441" s="26">
        <v>1439</v>
      </c>
      <c r="J1441" s="27">
        <v>22</v>
      </c>
      <c r="K1441" s="28">
        <f t="shared" si="133"/>
        <v>6.1111111111111107</v>
      </c>
      <c r="L1441" s="28">
        <f>K1441-K1440</f>
        <v>0.24999999999999911</v>
      </c>
      <c r="M1441" s="74">
        <f>$C$5*L1441</f>
        <v>72.21249999999975</v>
      </c>
      <c r="N1441" s="74">
        <f>(0.5*$C$9*$C$8*$C$7*K1441^2)*-1</f>
        <v>-10.885422810151386</v>
      </c>
      <c r="O1441" s="74">
        <f>M1441-N1441-C$17</f>
        <v>139.77029281015115</v>
      </c>
      <c r="P1441" s="78">
        <f>O1441*K1441</f>
        <v>854.15178939536804</v>
      </c>
      <c r="Q1441" s="81" t="str">
        <f>IF(L1441&lt;0,"Braking","Not Braking")</f>
        <v>Not Braking</v>
      </c>
      <c r="R1441" s="46">
        <f>(IF(L1441&gt;0,(O1441*((K1441+K1440)/2)),0)+R1440)</f>
        <v>1666145.305601998</v>
      </c>
      <c r="S1441" s="47">
        <f t="shared" si="134"/>
        <v>0.46281814044499947</v>
      </c>
      <c r="T1441" s="56">
        <f>IF(L1441&lt;0,((O1441*((K1441+K1440)/2))+((N1441*((K1441+K1440)/2))+C$17*((K1441+K1440)/2))),0)</f>
        <v>0</v>
      </c>
      <c r="U1441" s="57">
        <f>IF(L1441&lt;0,((O1441*((K1441+K1440)/2))+((N1441*((K1441+K1440)/2))+C$17*((K1441+K1440)/2))),0)+U1440</f>
        <v>-735125.47878086288</v>
      </c>
      <c r="V1441" s="58">
        <f t="shared" si="135"/>
        <v>-0.20420152188357302</v>
      </c>
      <c r="W1441" s="52">
        <f t="shared" si="132"/>
        <v>-368854.56390795804</v>
      </c>
      <c r="X1441" s="53">
        <f t="shared" si="136"/>
        <v>-0.1024596010855439</v>
      </c>
      <c r="Y1441" s="50">
        <f t="shared" si="137"/>
        <v>22.138199031487623</v>
      </c>
    </row>
    <row r="1442" spans="7:25" x14ac:dyDescent="0.3">
      <c r="G1442" s="39" t="s">
        <v>13</v>
      </c>
      <c r="H1442" s="26">
        <v>417</v>
      </c>
      <c r="I1442" s="26">
        <v>1440</v>
      </c>
      <c r="J1442" s="27">
        <v>22.1</v>
      </c>
      <c r="K1442" s="28">
        <f t="shared" si="133"/>
        <v>6.1388888888888893</v>
      </c>
      <c r="L1442" s="28">
        <f>K1442-K1441</f>
        <v>2.7777777777778567E-2</v>
      </c>
      <c r="M1442" s="74">
        <f>$C$5*L1442</f>
        <v>8.0236111111113395</v>
      </c>
      <c r="N1442" s="74">
        <f>(0.5*$C$9*$C$8*$C$7*K1442^2)*-1</f>
        <v>-10.984606104764545</v>
      </c>
      <c r="O1442" s="74">
        <f>M1442-N1442-C$17</f>
        <v>75.680587215875889</v>
      </c>
      <c r="P1442" s="78">
        <f>O1442*K1442</f>
        <v>464.59471596412703</v>
      </c>
      <c r="Q1442" s="81" t="str">
        <f>IF(L1442&lt;0,"Braking","Not Braking")</f>
        <v>Not Braking</v>
      </c>
      <c r="R1442" s="46">
        <f>(IF(L1442&gt;0,(O1442*((K1442+K1441)/2)),0)+R1441)</f>
        <v>1666608.8491986953</v>
      </c>
      <c r="S1442" s="47">
        <f t="shared" si="134"/>
        <v>0.46294690255519311</v>
      </c>
      <c r="T1442" s="56">
        <f>IF(L1442&lt;0,((O1442*((K1442+K1441)/2))+((N1442*((K1442+K1441)/2))+C$17*((K1442+K1441)/2))),0)</f>
        <v>0</v>
      </c>
      <c r="U1442" s="57">
        <f>IF(L1442&lt;0,((O1442*((K1442+K1441)/2))+((N1442*((K1442+K1441)/2))+C$17*((K1442+K1441)/2))),0)+U1441</f>
        <v>-735125.47878086288</v>
      </c>
      <c r="V1442" s="58">
        <f t="shared" si="135"/>
        <v>-0.20420152188357302</v>
      </c>
      <c r="W1442" s="52">
        <f t="shared" si="132"/>
        <v>-368854.56390795804</v>
      </c>
      <c r="X1442" s="53">
        <f t="shared" si="136"/>
        <v>-0.1024596010855439</v>
      </c>
      <c r="Y1442" s="50">
        <f t="shared" si="137"/>
        <v>22.13204160564149</v>
      </c>
    </row>
    <row r="1443" spans="7:25" x14ac:dyDescent="0.3">
      <c r="G1443" s="39" t="s">
        <v>13</v>
      </c>
      <c r="H1443" s="26">
        <v>418</v>
      </c>
      <c r="I1443" s="26">
        <v>1441</v>
      </c>
      <c r="J1443" s="27">
        <v>21.4</v>
      </c>
      <c r="K1443" s="28">
        <f t="shared" si="133"/>
        <v>5.9444444444444438</v>
      </c>
      <c r="L1443" s="28">
        <f>K1443-K1442</f>
        <v>-0.19444444444444553</v>
      </c>
      <c r="M1443" s="74">
        <f>$C$5*L1443</f>
        <v>-56.165277777778094</v>
      </c>
      <c r="N1443" s="74">
        <f>(0.5*$C$9*$C$8*$C$7*K1443^2)*-1</f>
        <v>-10.299769070530843</v>
      </c>
      <c r="O1443" s="74">
        <f>M1443-N1443-C$17</f>
        <v>10.806861292752757</v>
      </c>
      <c r="P1443" s="78">
        <f>O1443*K1443</f>
        <v>64.240786573585822</v>
      </c>
      <c r="Q1443" s="81" t="str">
        <f>IF(L1443&lt;0,"Braking","Not Braking")</f>
        <v>Braking</v>
      </c>
      <c r="R1443" s="46">
        <f>(IF(L1443&gt;0,(O1443*((K1443+K1442)/2)),0)+R1442)</f>
        <v>1666608.8491986953</v>
      </c>
      <c r="S1443" s="47">
        <f t="shared" si="134"/>
        <v>0.46294690255519311</v>
      </c>
      <c r="T1443" s="56">
        <f>IF(L1443&lt;0,((O1443*((K1443+K1442)/2))+((N1443*((K1443+K1442)/2))+C$17*((K1443+K1442)/2))),0)</f>
        <v>-339.33188657407595</v>
      </c>
      <c r="U1443" s="57">
        <f>IF(L1443&lt;0,((O1443*((K1443+K1442)/2))+((N1443*((K1443+K1442)/2))+C$17*((K1443+K1442)/2))),0)+U1442</f>
        <v>-735464.81066743692</v>
      </c>
      <c r="V1443" s="58">
        <f t="shared" si="135"/>
        <v>-0.2042957807409547</v>
      </c>
      <c r="W1443" s="52">
        <f t="shared" si="132"/>
        <v>-369024.8261538673</v>
      </c>
      <c r="X1443" s="53">
        <f t="shared" si="136"/>
        <v>-0.10250689615385203</v>
      </c>
      <c r="Y1443" s="50">
        <f t="shared" si="137"/>
        <v>22.142257694797092</v>
      </c>
    </row>
    <row r="1444" spans="7:25" x14ac:dyDescent="0.3">
      <c r="G1444" s="39" t="s">
        <v>13</v>
      </c>
      <c r="H1444" s="26">
        <v>419</v>
      </c>
      <c r="I1444" s="26">
        <v>1442</v>
      </c>
      <c r="J1444" s="27">
        <v>19.600000000000001</v>
      </c>
      <c r="K1444" s="28">
        <f t="shared" si="133"/>
        <v>5.4444444444444446</v>
      </c>
      <c r="L1444" s="28">
        <f>K1444-K1443</f>
        <v>-0.49999999999999911</v>
      </c>
      <c r="M1444" s="74">
        <f>$C$5*L1444</f>
        <v>-144.42499999999976</v>
      </c>
      <c r="N1444" s="74">
        <f>(0.5*$C$9*$C$8*$C$7*K1444^2)*-1</f>
        <v>-8.6399669974127224</v>
      </c>
      <c r="O1444" s="74">
        <f>M1444-N1444-C$17</f>
        <v>-79.112663002587027</v>
      </c>
      <c r="P1444" s="78">
        <f>O1444*K1444</f>
        <v>-430.7244985696405</v>
      </c>
      <c r="Q1444" s="81" t="str">
        <f>IF(L1444&lt;0,"Braking","Not Braking")</f>
        <v>Braking</v>
      </c>
      <c r="R1444" s="46">
        <f>(IF(L1444&gt;0,(O1444*((K1444+K1443)/2)),0)+R1443)</f>
        <v>1666608.8491986953</v>
      </c>
      <c r="S1444" s="47">
        <f t="shared" si="134"/>
        <v>0.46294690255519311</v>
      </c>
      <c r="T1444" s="56">
        <f>IF(L1444&lt;0,((O1444*((K1444+K1443)/2))+((N1444*((K1444+K1443)/2))+C$17*((K1444+K1443)/2))),0)</f>
        <v>-822.42013888888755</v>
      </c>
      <c r="U1444" s="57">
        <f>IF(L1444&lt;0,((O1444*((K1444+K1443)/2))+((N1444*((K1444+K1443)/2))+C$17*((K1444+K1443)/2))),0)+U1443</f>
        <v>-736287.2308063258</v>
      </c>
      <c r="V1444" s="58">
        <f t="shared" si="135"/>
        <v>-0.20452423077953494</v>
      </c>
      <c r="W1444" s="52">
        <f t="shared" si="132"/>
        <v>-369437.48144937149</v>
      </c>
      <c r="X1444" s="53">
        <f t="shared" si="136"/>
        <v>-0.10262152262482542</v>
      </c>
      <c r="Y1444" s="50">
        <f t="shared" si="137"/>
        <v>22.167017871469774</v>
      </c>
    </row>
    <row r="1445" spans="7:25" x14ac:dyDescent="0.3">
      <c r="G1445" s="39" t="s">
        <v>13</v>
      </c>
      <c r="H1445" s="26">
        <v>420</v>
      </c>
      <c r="I1445" s="26">
        <v>1443</v>
      </c>
      <c r="J1445" s="27">
        <v>18.3</v>
      </c>
      <c r="K1445" s="28">
        <f t="shared" si="133"/>
        <v>5.083333333333333</v>
      </c>
      <c r="L1445" s="28">
        <f>K1445-K1444</f>
        <v>-0.3611111111111116</v>
      </c>
      <c r="M1445" s="74">
        <f>$C$5*L1445</f>
        <v>-104.3069444444446</v>
      </c>
      <c r="N1445" s="74">
        <f>(0.5*$C$9*$C$8*$C$7*K1445^2)*-1</f>
        <v>-7.5318579439909046</v>
      </c>
      <c r="O1445" s="74">
        <f>M1445-N1445-C$17</f>
        <v>-40.102716500453688</v>
      </c>
      <c r="P1445" s="78">
        <f>O1445*K1445</f>
        <v>-203.85547554397291</v>
      </c>
      <c r="Q1445" s="81" t="str">
        <f>IF(L1445&lt;0,"Braking","Not Braking")</f>
        <v>Braking</v>
      </c>
      <c r="R1445" s="46">
        <f>(IF(L1445&gt;0,(O1445*((K1445+K1444)/2)),0)+R1444)</f>
        <v>1666608.8491986953</v>
      </c>
      <c r="S1445" s="47">
        <f t="shared" si="134"/>
        <v>0.46294690255519311</v>
      </c>
      <c r="T1445" s="56">
        <f>IF(L1445&lt;0,((O1445*((K1445+K1444)/2))+((N1445*((K1445+K1444)/2))+C$17*((K1445+K1444)/2))),0)</f>
        <v>-549.0601658950626</v>
      </c>
      <c r="U1445" s="57">
        <f>IF(L1445&lt;0,((O1445*((K1445+K1444)/2))+((N1445*((K1445+K1444)/2))+C$17*((K1445+K1444)/2))),0)+U1444</f>
        <v>-736836.29097222083</v>
      </c>
      <c r="V1445" s="58">
        <f t="shared" si="135"/>
        <v>-0.20467674749228357</v>
      </c>
      <c r="W1445" s="52">
        <f t="shared" si="132"/>
        <v>-369712.9763871695</v>
      </c>
      <c r="X1445" s="53">
        <f t="shared" si="136"/>
        <v>-0.10269804899643598</v>
      </c>
      <c r="Y1445" s="50">
        <f t="shared" si="137"/>
        <v>22.183548141180658</v>
      </c>
    </row>
    <row r="1446" spans="7:25" x14ac:dyDescent="0.3">
      <c r="G1446" s="39" t="s">
        <v>13</v>
      </c>
      <c r="H1446" s="26">
        <v>421</v>
      </c>
      <c r="I1446" s="26">
        <v>1444</v>
      </c>
      <c r="J1446" s="27">
        <v>18</v>
      </c>
      <c r="K1446" s="28">
        <f t="shared" si="133"/>
        <v>5</v>
      </c>
      <c r="L1446" s="28">
        <f>K1446-K1445</f>
        <v>-8.3333333333333037E-2</v>
      </c>
      <c r="M1446" s="74">
        <f>$C$5*L1446</f>
        <v>-24.070833333333251</v>
      </c>
      <c r="N1446" s="74">
        <f>(0.5*$C$9*$C$8*$C$7*K1446^2)*-1</f>
        <v>-7.2869359307624988</v>
      </c>
      <c r="O1446" s="74">
        <f>M1446-N1446-C$17</f>
        <v>39.888472597429256</v>
      </c>
      <c r="P1446" s="78">
        <f>O1446*K1446</f>
        <v>199.44236298714628</v>
      </c>
      <c r="Q1446" s="81" t="str">
        <f>IF(L1446&lt;0,"Braking","Not Braking")</f>
        <v>Braking</v>
      </c>
      <c r="R1446" s="46">
        <f>(IF(L1446&gt;0,(O1446*((K1446+K1445)/2)),0)+R1445)</f>
        <v>1666608.8491986953</v>
      </c>
      <c r="S1446" s="47">
        <f t="shared" si="134"/>
        <v>0.46294690255519311</v>
      </c>
      <c r="T1446" s="56">
        <f>IF(L1446&lt;0,((O1446*((K1446+K1445)/2))+((N1446*((K1446+K1445)/2))+C$17*((K1446+K1445)/2))),0)</f>
        <v>-121.35711805555513</v>
      </c>
      <c r="U1446" s="57">
        <f>IF(L1446&lt;0,((O1446*((K1446+K1445)/2))+((N1446*((K1446+K1445)/2))+C$17*((K1446+K1445)/2))),0)+U1445</f>
        <v>-736957.6480902764</v>
      </c>
      <c r="V1446" s="58">
        <f t="shared" si="135"/>
        <v>-0.20471045780285455</v>
      </c>
      <c r="W1446" s="52">
        <f t="shared" si="132"/>
        <v>-369773.86820516462</v>
      </c>
      <c r="X1446" s="53">
        <f t="shared" si="136"/>
        <v>-0.1027149633903235</v>
      </c>
      <c r="Y1446" s="50">
        <f t="shared" si="137"/>
        <v>22.187201777006749</v>
      </c>
    </row>
    <row r="1447" spans="7:25" x14ac:dyDescent="0.3">
      <c r="G1447" s="39" t="s">
        <v>13</v>
      </c>
      <c r="H1447" s="26">
        <v>422</v>
      </c>
      <c r="I1447" s="26">
        <v>1445</v>
      </c>
      <c r="J1447" s="27">
        <v>18.3</v>
      </c>
      <c r="K1447" s="28">
        <f t="shared" si="133"/>
        <v>5.083333333333333</v>
      </c>
      <c r="L1447" s="28">
        <f>K1447-K1446</f>
        <v>8.3333333333333037E-2</v>
      </c>
      <c r="M1447" s="74">
        <f>$C$5*L1447</f>
        <v>24.070833333333251</v>
      </c>
      <c r="N1447" s="74">
        <f>(0.5*$C$9*$C$8*$C$7*K1447^2)*-1</f>
        <v>-7.5318579439909046</v>
      </c>
      <c r="O1447" s="74">
        <f>M1447-N1447-C$17</f>
        <v>88.27506127732417</v>
      </c>
      <c r="P1447" s="78">
        <f>O1447*K1447</f>
        <v>448.73156149306448</v>
      </c>
      <c r="Q1447" s="81" t="str">
        <f>IF(L1447&lt;0,"Braking","Not Braking")</f>
        <v>Not Braking</v>
      </c>
      <c r="R1447" s="46">
        <f>(IF(L1447&gt;0,(O1447*((K1447+K1446)/2)),0)+R1446)</f>
        <v>1667053.9026326351</v>
      </c>
      <c r="S1447" s="47">
        <f t="shared" si="134"/>
        <v>0.46307052850906533</v>
      </c>
      <c r="T1447" s="56">
        <f>IF(L1447&lt;0,((O1447*((K1447+K1446)/2))+((N1447*((K1447+K1446)/2))+C$17*((K1447+K1446)/2))),0)</f>
        <v>0</v>
      </c>
      <c r="U1447" s="57">
        <f>IF(L1447&lt;0,((O1447*((K1447+K1446)/2))+((N1447*((K1447+K1446)/2))+C$17*((K1447+K1446)/2))),0)+U1446</f>
        <v>-736957.6480902764</v>
      </c>
      <c r="V1447" s="58">
        <f t="shared" si="135"/>
        <v>-0.20471045780285455</v>
      </c>
      <c r="W1447" s="52">
        <f t="shared" si="132"/>
        <v>-369773.86820516462</v>
      </c>
      <c r="X1447" s="53">
        <f t="shared" si="136"/>
        <v>-0.1027149633903235</v>
      </c>
      <c r="Y1447" s="50">
        <f t="shared" si="137"/>
        <v>22.181278459035575</v>
      </c>
    </row>
    <row r="1448" spans="7:25" x14ac:dyDescent="0.3">
      <c r="G1448" s="39" t="s">
        <v>13</v>
      </c>
      <c r="H1448" s="26">
        <v>423</v>
      </c>
      <c r="I1448" s="26">
        <v>1446</v>
      </c>
      <c r="J1448" s="27">
        <v>18.5</v>
      </c>
      <c r="K1448" s="28">
        <f t="shared" si="133"/>
        <v>5.1388888888888884</v>
      </c>
      <c r="L1448" s="28">
        <f>K1448-K1447</f>
        <v>5.5555555555555358E-2</v>
      </c>
      <c r="M1448" s="74">
        <f>$C$5*L1448</f>
        <v>16.047222222222167</v>
      </c>
      <c r="N1448" s="74">
        <f>(0.5*$C$9*$C$8*$C$7*K1448^2)*-1</f>
        <v>-7.6973883404427923</v>
      </c>
      <c r="O1448" s="74">
        <f>M1448-N1448-C$17</f>
        <v>80.416980562664975</v>
      </c>
      <c r="P1448" s="78">
        <f>O1448*K1448</f>
        <v>413.25392789147276</v>
      </c>
      <c r="Q1448" s="81" t="str">
        <f>IF(L1448&lt;0,"Braking","Not Braking")</f>
        <v>Not Braking</v>
      </c>
      <c r="R1448" s="46">
        <f>(IF(L1448&gt;0,(O1448*((K1448+K1447)/2)),0)+R1447)</f>
        <v>1667464.922755511</v>
      </c>
      <c r="S1448" s="47">
        <f t="shared" si="134"/>
        <v>0.46318470076541973</v>
      </c>
      <c r="T1448" s="56">
        <f>IF(L1448&lt;0,((O1448*((K1448+K1447)/2))+((N1448*((K1448+K1447)/2))+C$17*((K1448+K1447)/2))),0)</f>
        <v>0</v>
      </c>
      <c r="U1448" s="57">
        <f>IF(L1448&lt;0,((O1448*((K1448+K1447)/2))+((N1448*((K1448+K1447)/2))+C$17*((K1448+K1447)/2))),0)+U1447</f>
        <v>-736957.6480902764</v>
      </c>
      <c r="V1448" s="58">
        <f t="shared" si="135"/>
        <v>-0.20471045780285455</v>
      </c>
      <c r="W1448" s="52">
        <f t="shared" si="132"/>
        <v>-369773.86820516462</v>
      </c>
      <c r="X1448" s="53">
        <f t="shared" si="136"/>
        <v>-0.1027149633903235</v>
      </c>
      <c r="Y1448" s="50">
        <f t="shared" si="137"/>
        <v>22.175810906661095</v>
      </c>
    </row>
    <row r="1449" spans="7:25" x14ac:dyDescent="0.3">
      <c r="G1449" s="39" t="s">
        <v>13</v>
      </c>
      <c r="H1449" s="26">
        <v>424</v>
      </c>
      <c r="I1449" s="26">
        <v>1447</v>
      </c>
      <c r="J1449" s="27">
        <v>17.899999999999999</v>
      </c>
      <c r="K1449" s="28">
        <f t="shared" si="133"/>
        <v>4.9722222222222214</v>
      </c>
      <c r="L1449" s="28">
        <f>K1449-K1448</f>
        <v>-0.16666666666666696</v>
      </c>
      <c r="M1449" s="74">
        <f>$C$5*L1449</f>
        <v>-48.141666666666758</v>
      </c>
      <c r="N1449" s="74">
        <f>(0.5*$C$9*$C$8*$C$7*K1449^2)*-1</f>
        <v>-7.2061948814062085</v>
      </c>
      <c r="O1449" s="74">
        <f>M1449-N1449-C$17</f>
        <v>15.736898214739462</v>
      </c>
      <c r="P1449" s="78">
        <f>O1449*K1449</f>
        <v>78.247355012176754</v>
      </c>
      <c r="Q1449" s="81" t="str">
        <f>IF(L1449&lt;0,"Braking","Not Braking")</f>
        <v>Braking</v>
      </c>
      <c r="R1449" s="46">
        <f>(IF(L1449&gt;0,(O1449*((K1449+K1448)/2)),0)+R1448)</f>
        <v>1667464.922755511</v>
      </c>
      <c r="S1449" s="47">
        <f t="shared" si="134"/>
        <v>0.46318470076541973</v>
      </c>
      <c r="T1449" s="56">
        <f>IF(L1449&lt;0,((O1449*((K1449+K1448)/2))+((N1449*((K1449+K1448)/2))+C$17*((K1449+K1448)/2))),0)</f>
        <v>-243.38287037037082</v>
      </c>
      <c r="U1449" s="57">
        <f>IF(L1449&lt;0,((O1449*((K1449+K1448)/2))+((N1449*((K1449+K1448)/2))+C$17*((K1449+K1448)/2))),0)+U1448</f>
        <v>-737201.03096064681</v>
      </c>
      <c r="V1449" s="58">
        <f t="shared" si="135"/>
        <v>-0.20477806415573521</v>
      </c>
      <c r="W1449" s="52">
        <f t="shared" si="132"/>
        <v>-369895.98733326507</v>
      </c>
      <c r="X1449" s="53">
        <f t="shared" si="136"/>
        <v>-0.10274888537035141</v>
      </c>
      <c r="Y1449" s="50">
        <f t="shared" si="137"/>
        <v>22.183134546662988</v>
      </c>
    </row>
    <row r="1450" spans="7:25" x14ac:dyDescent="0.3">
      <c r="G1450" s="39" t="s">
        <v>13</v>
      </c>
      <c r="H1450" s="26">
        <v>425</v>
      </c>
      <c r="I1450" s="26">
        <v>1448</v>
      </c>
      <c r="J1450" s="27">
        <v>15</v>
      </c>
      <c r="K1450" s="28">
        <f t="shared" si="133"/>
        <v>4.166666666666667</v>
      </c>
      <c r="L1450" s="28">
        <f>K1450-K1449</f>
        <v>-0.80555555555555447</v>
      </c>
      <c r="M1450" s="74">
        <f>$C$5*L1450</f>
        <v>-232.68472222222192</v>
      </c>
      <c r="N1450" s="74">
        <f>(0.5*$C$9*$C$8*$C$7*K1450^2)*-1</f>
        <v>-5.0603721741406256</v>
      </c>
      <c r="O1450" s="74">
        <f>M1450-N1450-C$17</f>
        <v>-170.95198004808128</v>
      </c>
      <c r="P1450" s="78">
        <f>O1450*K1450</f>
        <v>-712.29991686700544</v>
      </c>
      <c r="Q1450" s="81" t="str">
        <f>IF(L1450&lt;0,"Braking","Not Braking")</f>
        <v>Braking</v>
      </c>
      <c r="R1450" s="46">
        <f>(IF(L1450&gt;0,(O1450*((K1450+K1449)/2)),0)+R1449)</f>
        <v>1667464.922755511</v>
      </c>
      <c r="S1450" s="47">
        <f t="shared" si="134"/>
        <v>0.46318470076541973</v>
      </c>
      <c r="T1450" s="56">
        <f>IF(L1450&lt;0,((O1450*((K1450+K1449)/2))+((N1450*((K1450+K1449)/2))+C$17*((K1450+K1449)/2))),0)</f>
        <v>-1063.2399112654307</v>
      </c>
      <c r="U1450" s="57">
        <f>IF(L1450&lt;0,((O1450*((K1450+K1449)/2))+((N1450*((K1450+K1449)/2))+C$17*((K1450+K1449)/2))),0)+U1449</f>
        <v>-738264.27087191225</v>
      </c>
      <c r="V1450" s="58">
        <f t="shared" si="135"/>
        <v>-0.20507340857553119</v>
      </c>
      <c r="W1450" s="52">
        <f t="shared" si="132"/>
        <v>-370429.47570378071</v>
      </c>
      <c r="X1450" s="53">
        <f t="shared" si="136"/>
        <v>-0.10289707658438353</v>
      </c>
      <c r="Y1450" s="50">
        <f t="shared" si="137"/>
        <v>22.215128525260994</v>
      </c>
    </row>
    <row r="1451" spans="7:25" x14ac:dyDescent="0.3">
      <c r="G1451" s="39" t="s">
        <v>13</v>
      </c>
      <c r="H1451" s="26">
        <v>426</v>
      </c>
      <c r="I1451" s="26">
        <v>1449</v>
      </c>
      <c r="J1451" s="27">
        <v>9.9</v>
      </c>
      <c r="K1451" s="28">
        <f t="shared" si="133"/>
        <v>2.75</v>
      </c>
      <c r="L1451" s="28">
        <f>K1451-K1450</f>
        <v>-1.416666666666667</v>
      </c>
      <c r="M1451" s="74">
        <f>$C$5*L1451</f>
        <v>-409.20416666666677</v>
      </c>
      <c r="N1451" s="74">
        <f>(0.5*$C$9*$C$8*$C$7*K1451^2)*-1</f>
        <v>-2.2042981190556561</v>
      </c>
      <c r="O1451" s="74">
        <f>M1451-N1451-C$17</f>
        <v>-350.32749854761113</v>
      </c>
      <c r="P1451" s="78">
        <f>O1451*K1451</f>
        <v>-963.40062100593059</v>
      </c>
      <c r="Q1451" s="81" t="str">
        <f>IF(L1451&lt;0,"Braking","Not Braking")</f>
        <v>Braking</v>
      </c>
      <c r="R1451" s="46">
        <f>(IF(L1451&gt;0,(O1451*((K1451+K1450)/2)),0)+R1450)</f>
        <v>1667464.922755511</v>
      </c>
      <c r="S1451" s="47">
        <f t="shared" si="134"/>
        <v>0.46318470076541973</v>
      </c>
      <c r="T1451" s="56">
        <f>IF(L1451&lt;0,((O1451*((K1451+K1450)/2))+((N1451*((K1451+K1450)/2))+C$17*((K1451+K1450)/2))),0)</f>
        <v>-1415.1644097222227</v>
      </c>
      <c r="U1451" s="57">
        <f>IF(L1451&lt;0,((O1451*((K1451+K1450)/2))+((N1451*((K1451+K1450)/2))+C$17*((K1451+K1450)/2))),0)+U1450</f>
        <v>-739679.43528163445</v>
      </c>
      <c r="V1451" s="58">
        <f t="shared" si="135"/>
        <v>-0.205466509800454</v>
      </c>
      <c r="W1451" s="52">
        <f t="shared" ref="W1451:W1514" si="138">($C$11^2*$C$12^2*$C$13^2*$C$14*T1451)+IF(W1450&lt;0,+W1450,0)</f>
        <v>-371139.54475494707</v>
      </c>
      <c r="X1451" s="53">
        <f t="shared" si="136"/>
        <v>-0.10309431798748529</v>
      </c>
      <c r="Y1451" s="50">
        <f t="shared" si="137"/>
        <v>22.25771227268957</v>
      </c>
    </row>
    <row r="1452" spans="7:25" x14ac:dyDescent="0.3">
      <c r="G1452" s="39" t="s">
        <v>13</v>
      </c>
      <c r="H1452" s="26">
        <v>427</v>
      </c>
      <c r="I1452" s="26">
        <v>1450</v>
      </c>
      <c r="J1452" s="27">
        <v>4.5999999999999996</v>
      </c>
      <c r="K1452" s="28">
        <f t="shared" si="133"/>
        <v>1.2777777777777777</v>
      </c>
      <c r="L1452" s="28">
        <f>K1452-K1451</f>
        <v>-1.4722222222222223</v>
      </c>
      <c r="M1452" s="74">
        <f>$C$5*L1452</f>
        <v>-425.25138888888893</v>
      </c>
      <c r="N1452" s="74">
        <f>(0.5*$C$9*$C$8*$C$7*K1452^2)*-1</f>
        <v>-0.47589988979918041</v>
      </c>
      <c r="O1452" s="74">
        <f>M1452-N1452-C$17</f>
        <v>-368.10311899908976</v>
      </c>
      <c r="P1452" s="78">
        <f>O1452*K1452</f>
        <v>-470.35398538772574</v>
      </c>
      <c r="Q1452" s="81" t="str">
        <f>IF(L1452&lt;0,"Braking","Not Braking")</f>
        <v>Braking</v>
      </c>
      <c r="R1452" s="46">
        <f>(IF(L1452&gt;0,(O1452*((K1452+K1451)/2)),0)+R1451)</f>
        <v>1667464.922755511</v>
      </c>
      <c r="S1452" s="47">
        <f t="shared" si="134"/>
        <v>0.46318470076541973</v>
      </c>
      <c r="T1452" s="56">
        <f>IF(L1452&lt;0,((O1452*((K1452+K1451)/2))+((N1452*((K1452+K1451)/2))+C$17*((K1452+K1451)/2))),0)</f>
        <v>-856.40904706790138</v>
      </c>
      <c r="U1452" s="57">
        <f>IF(L1452&lt;0,((O1452*((K1452+K1451)/2))+((N1452*((K1452+K1451)/2))+C$17*((K1452+K1451)/2))),0)+U1451</f>
        <v>-740535.84432870231</v>
      </c>
      <c r="V1452" s="58">
        <f t="shared" si="135"/>
        <v>-0.20570440120241731</v>
      </c>
      <c r="W1452" s="52">
        <f t="shared" si="138"/>
        <v>-371569.25423271803</v>
      </c>
      <c r="X1452" s="53">
        <f t="shared" si="136"/>
        <v>-0.10321368173131057</v>
      </c>
      <c r="Y1452" s="50">
        <f t="shared" si="137"/>
        <v>22.283482498611978</v>
      </c>
    </row>
    <row r="1453" spans="7:25" x14ac:dyDescent="0.3">
      <c r="G1453" s="39" t="s">
        <v>13</v>
      </c>
      <c r="H1453" s="26">
        <v>428</v>
      </c>
      <c r="I1453" s="26">
        <v>1451</v>
      </c>
      <c r="J1453" s="27">
        <v>1.2</v>
      </c>
      <c r="K1453" s="28">
        <f t="shared" si="133"/>
        <v>0.33333333333333331</v>
      </c>
      <c r="L1453" s="28">
        <f>K1453-K1452</f>
        <v>-0.94444444444444442</v>
      </c>
      <c r="M1453" s="74">
        <f>$C$5*L1453</f>
        <v>-272.80277777777781</v>
      </c>
      <c r="N1453" s="74">
        <f>(0.5*$C$9*$C$8*$C$7*K1453^2)*-1</f>
        <v>-3.2386381914499995E-2</v>
      </c>
      <c r="O1453" s="74">
        <f>M1453-N1453-C$17</f>
        <v>-216.09802139586333</v>
      </c>
      <c r="P1453" s="78">
        <f>O1453*K1453</f>
        <v>-72.032673798621104</v>
      </c>
      <c r="Q1453" s="81" t="str">
        <f>IF(L1453&lt;0,"Braking","Not Braking")</f>
        <v>Braking</v>
      </c>
      <c r="R1453" s="46">
        <f>(IF(L1453&gt;0,(O1453*((K1453+K1452)/2)),0)+R1452)</f>
        <v>1667464.922755511</v>
      </c>
      <c r="S1453" s="47">
        <f t="shared" si="134"/>
        <v>0.46318470076541973</v>
      </c>
      <c r="T1453" s="56">
        <f>IF(L1453&lt;0,((O1453*((K1453+K1452)/2))+((N1453*((K1453+K1452)/2))+C$17*((K1453+K1452)/2))),0)</f>
        <v>-219.75779320987655</v>
      </c>
      <c r="U1453" s="57">
        <f>IF(L1453&lt;0,((O1453*((K1453+K1452)/2))+((N1453*((K1453+K1452)/2))+C$17*((K1453+K1452)/2))),0)+U1452</f>
        <v>-740755.60212191218</v>
      </c>
      <c r="V1453" s="58">
        <f t="shared" si="135"/>
        <v>-0.20576544503386449</v>
      </c>
      <c r="W1453" s="52">
        <f t="shared" si="138"/>
        <v>-371679.51930625923</v>
      </c>
      <c r="X1453" s="53">
        <f t="shared" si="136"/>
        <v>-0.10324431091840534</v>
      </c>
      <c r="Y1453" s="50">
        <f t="shared" si="137"/>
        <v>22.290095235829803</v>
      </c>
    </row>
    <row r="1454" spans="7:25" x14ac:dyDescent="0.3">
      <c r="G1454" s="39" t="s">
        <v>13</v>
      </c>
      <c r="H1454" s="26">
        <v>429</v>
      </c>
      <c r="I1454" s="26">
        <v>1452</v>
      </c>
      <c r="J1454" s="27">
        <v>0</v>
      </c>
      <c r="K1454" s="28">
        <f t="shared" si="133"/>
        <v>0</v>
      </c>
      <c r="L1454" s="28">
        <f>K1454-K1453</f>
        <v>-0.33333333333333331</v>
      </c>
      <c r="M1454" s="74">
        <f>$C$5*L1454</f>
        <v>-96.283333333333331</v>
      </c>
      <c r="N1454" s="74">
        <f>(0.5*$C$9*$C$8*$C$7*K1454^2)*-1</f>
        <v>0</v>
      </c>
      <c r="O1454" s="74">
        <f>M1454-N1454-C$17</f>
        <v>-39.610963333333324</v>
      </c>
      <c r="P1454" s="78">
        <f>O1454*K1454</f>
        <v>0</v>
      </c>
      <c r="Q1454" s="81" t="str">
        <f>IF(L1454&lt;0,"Braking","Not Braking")</f>
        <v>Braking</v>
      </c>
      <c r="R1454" s="46">
        <f>(IF(L1454&gt;0,(O1454*((K1454+K1453)/2)),0)+R1453)</f>
        <v>1667464.922755511</v>
      </c>
      <c r="S1454" s="47">
        <f t="shared" si="134"/>
        <v>0.46318470076541973</v>
      </c>
      <c r="T1454" s="56">
        <f>IF(L1454&lt;0,((O1454*((K1454+K1453)/2))+((N1454*((K1454+K1453)/2))+C$17*((K1454+K1453)/2))),0)</f>
        <v>-16.047222222222221</v>
      </c>
      <c r="U1454" s="57">
        <f>IF(L1454&lt;0,((O1454*((K1454+K1453)/2))+((N1454*((K1454+K1453)/2))+C$17*((K1454+K1453)/2))),0)+U1453</f>
        <v>-740771.64934413438</v>
      </c>
      <c r="V1454" s="58">
        <f t="shared" si="135"/>
        <v>-0.20576990259559289</v>
      </c>
      <c r="W1454" s="52">
        <f t="shared" si="138"/>
        <v>-371687.57111690321</v>
      </c>
      <c r="X1454" s="53">
        <f t="shared" si="136"/>
        <v>-0.10324654753247312</v>
      </c>
      <c r="Y1454" s="50">
        <f t="shared" si="137"/>
        <v>22.290578113192563</v>
      </c>
    </row>
    <row r="1455" spans="7:25" x14ac:dyDescent="0.3">
      <c r="G1455" s="39" t="s">
        <v>13</v>
      </c>
      <c r="H1455" s="26">
        <v>430</v>
      </c>
      <c r="I1455" s="26">
        <v>1453</v>
      </c>
      <c r="J1455" s="27">
        <v>0</v>
      </c>
      <c r="K1455" s="28">
        <f t="shared" si="133"/>
        <v>0</v>
      </c>
      <c r="L1455" s="28">
        <f>K1455-K1454</f>
        <v>0</v>
      </c>
      <c r="M1455" s="74">
        <f>$C$5*L1455</f>
        <v>0</v>
      </c>
      <c r="N1455" s="74">
        <f>(0.5*$C$9*$C$8*$C$7*K1455^2)*-1</f>
        <v>0</v>
      </c>
      <c r="O1455" s="74">
        <f>M1455-N1455-C$17</f>
        <v>56.672370000000008</v>
      </c>
      <c r="P1455" s="78">
        <f>O1455*K1455</f>
        <v>0</v>
      </c>
      <c r="Q1455" s="81" t="str">
        <f>IF(L1455&lt;0,"Braking","Not Braking")</f>
        <v>Not Braking</v>
      </c>
      <c r="R1455" s="46">
        <f>(IF(L1455&gt;0,(O1455*((K1455+K1454)/2)),0)+R1454)</f>
        <v>1667464.922755511</v>
      </c>
      <c r="S1455" s="47">
        <f t="shared" si="134"/>
        <v>0.46318470076541973</v>
      </c>
      <c r="T1455" s="56">
        <f>IF(L1455&lt;0,((O1455*((K1455+K1454)/2))+((N1455*((K1455+K1454)/2))+C$17*((K1455+K1454)/2))),0)</f>
        <v>0</v>
      </c>
      <c r="U1455" s="57">
        <f>IF(L1455&lt;0,((O1455*((K1455+K1454)/2))+((N1455*((K1455+K1454)/2))+C$17*((K1455+K1454)/2))),0)+U1454</f>
        <v>-740771.64934413438</v>
      </c>
      <c r="V1455" s="58">
        <f t="shared" si="135"/>
        <v>-0.20576990259559289</v>
      </c>
      <c r="W1455" s="52">
        <f t="shared" si="138"/>
        <v>-371687.57111690321</v>
      </c>
      <c r="X1455" s="53">
        <f t="shared" si="136"/>
        <v>-0.10324654753247312</v>
      </c>
      <c r="Y1455" s="50">
        <f t="shared" si="137"/>
        <v>22.290578113192563</v>
      </c>
    </row>
    <row r="1456" spans="7:25" x14ac:dyDescent="0.3">
      <c r="G1456" s="39" t="s">
        <v>13</v>
      </c>
      <c r="H1456" s="26">
        <v>431</v>
      </c>
      <c r="I1456" s="26">
        <v>1454</v>
      </c>
      <c r="J1456" s="27">
        <v>0</v>
      </c>
      <c r="K1456" s="28">
        <f t="shared" si="133"/>
        <v>0</v>
      </c>
      <c r="L1456" s="28">
        <f>K1456-K1455</f>
        <v>0</v>
      </c>
      <c r="M1456" s="74">
        <f>$C$5*L1456</f>
        <v>0</v>
      </c>
      <c r="N1456" s="74">
        <f>(0.5*$C$9*$C$8*$C$7*K1456^2)*-1</f>
        <v>0</v>
      </c>
      <c r="O1456" s="74">
        <f>M1456-N1456-C$17</f>
        <v>56.672370000000008</v>
      </c>
      <c r="P1456" s="78">
        <f>O1456*K1456</f>
        <v>0</v>
      </c>
      <c r="Q1456" s="81" t="str">
        <f>IF(L1456&lt;0,"Braking","Not Braking")</f>
        <v>Not Braking</v>
      </c>
      <c r="R1456" s="46">
        <f>(IF(L1456&gt;0,(O1456*((K1456+K1455)/2)),0)+R1455)</f>
        <v>1667464.922755511</v>
      </c>
      <c r="S1456" s="47">
        <f t="shared" si="134"/>
        <v>0.46318470076541973</v>
      </c>
      <c r="T1456" s="56">
        <f>IF(L1456&lt;0,((O1456*((K1456+K1455)/2))+((N1456*((K1456+K1455)/2))+C$17*((K1456+K1455)/2))),0)</f>
        <v>0</v>
      </c>
      <c r="U1456" s="57">
        <f>IF(L1456&lt;0,((O1456*((K1456+K1455)/2))+((N1456*((K1456+K1455)/2))+C$17*((K1456+K1455)/2))),0)+U1455</f>
        <v>-740771.64934413438</v>
      </c>
      <c r="V1456" s="58">
        <f t="shared" si="135"/>
        <v>-0.20576990259559289</v>
      </c>
      <c r="W1456" s="52">
        <f t="shared" si="138"/>
        <v>-371687.57111690321</v>
      </c>
      <c r="X1456" s="53">
        <f t="shared" si="136"/>
        <v>-0.10324654753247312</v>
      </c>
      <c r="Y1456" s="50">
        <f t="shared" si="137"/>
        <v>22.290578113192563</v>
      </c>
    </row>
    <row r="1457" spans="7:25" x14ac:dyDescent="0.3">
      <c r="G1457" s="39" t="s">
        <v>13</v>
      </c>
      <c r="H1457" s="26">
        <v>432</v>
      </c>
      <c r="I1457" s="26">
        <v>1455</v>
      </c>
      <c r="J1457" s="27">
        <v>0</v>
      </c>
      <c r="K1457" s="28">
        <f t="shared" si="133"/>
        <v>0</v>
      </c>
      <c r="L1457" s="28">
        <f>K1457-K1456</f>
        <v>0</v>
      </c>
      <c r="M1457" s="74">
        <f>$C$5*L1457</f>
        <v>0</v>
      </c>
      <c r="N1457" s="74">
        <f>(0.5*$C$9*$C$8*$C$7*K1457^2)*-1</f>
        <v>0</v>
      </c>
      <c r="O1457" s="74">
        <f>M1457-N1457-C$17</f>
        <v>56.672370000000008</v>
      </c>
      <c r="P1457" s="78">
        <f>O1457*K1457</f>
        <v>0</v>
      </c>
      <c r="Q1457" s="81" t="str">
        <f>IF(L1457&lt;0,"Braking","Not Braking")</f>
        <v>Not Braking</v>
      </c>
      <c r="R1457" s="46">
        <f>(IF(L1457&gt;0,(O1457*((K1457+K1456)/2)),0)+R1456)</f>
        <v>1667464.922755511</v>
      </c>
      <c r="S1457" s="47">
        <f t="shared" si="134"/>
        <v>0.46318470076541973</v>
      </c>
      <c r="T1457" s="56">
        <f>IF(L1457&lt;0,((O1457*((K1457+K1456)/2))+((N1457*((K1457+K1456)/2))+C$17*((K1457+K1456)/2))),0)</f>
        <v>0</v>
      </c>
      <c r="U1457" s="57">
        <f>IF(L1457&lt;0,((O1457*((K1457+K1456)/2))+((N1457*((K1457+K1456)/2))+C$17*((K1457+K1456)/2))),0)+U1456</f>
        <v>-740771.64934413438</v>
      </c>
      <c r="V1457" s="58">
        <f t="shared" si="135"/>
        <v>-0.20576990259559289</v>
      </c>
      <c r="W1457" s="52">
        <f t="shared" si="138"/>
        <v>-371687.57111690321</v>
      </c>
      <c r="X1457" s="53">
        <f t="shared" si="136"/>
        <v>-0.10324654753247312</v>
      </c>
      <c r="Y1457" s="50">
        <f t="shared" si="137"/>
        <v>22.290578113192563</v>
      </c>
    </row>
    <row r="1458" spans="7:25" x14ac:dyDescent="0.3">
      <c r="G1458" s="39" t="s">
        <v>13</v>
      </c>
      <c r="H1458" s="26">
        <v>433</v>
      </c>
      <c r="I1458" s="26">
        <v>1456</v>
      </c>
      <c r="J1458" s="27">
        <v>0</v>
      </c>
      <c r="K1458" s="28">
        <f t="shared" si="133"/>
        <v>0</v>
      </c>
      <c r="L1458" s="28">
        <f>K1458-K1457</f>
        <v>0</v>
      </c>
      <c r="M1458" s="74">
        <f>$C$5*L1458</f>
        <v>0</v>
      </c>
      <c r="N1458" s="74">
        <f>(0.5*$C$9*$C$8*$C$7*K1458^2)*-1</f>
        <v>0</v>
      </c>
      <c r="O1458" s="74">
        <f>M1458-N1458-C$17</f>
        <v>56.672370000000008</v>
      </c>
      <c r="P1458" s="78">
        <f>O1458*K1458</f>
        <v>0</v>
      </c>
      <c r="Q1458" s="81" t="str">
        <f>IF(L1458&lt;0,"Braking","Not Braking")</f>
        <v>Not Braking</v>
      </c>
      <c r="R1458" s="46">
        <f>(IF(L1458&gt;0,(O1458*((K1458+K1457)/2)),0)+R1457)</f>
        <v>1667464.922755511</v>
      </c>
      <c r="S1458" s="47">
        <f t="shared" si="134"/>
        <v>0.46318470076541973</v>
      </c>
      <c r="T1458" s="56">
        <f>IF(L1458&lt;0,((O1458*((K1458+K1457)/2))+((N1458*((K1458+K1457)/2))+C$17*((K1458+K1457)/2))),0)</f>
        <v>0</v>
      </c>
      <c r="U1458" s="57">
        <f>IF(L1458&lt;0,((O1458*((K1458+K1457)/2))+((N1458*((K1458+K1457)/2))+C$17*((K1458+K1457)/2))),0)+U1457</f>
        <v>-740771.64934413438</v>
      </c>
      <c r="V1458" s="58">
        <f t="shared" si="135"/>
        <v>-0.20576990259559289</v>
      </c>
      <c r="W1458" s="52">
        <f t="shared" si="138"/>
        <v>-371687.57111690321</v>
      </c>
      <c r="X1458" s="53">
        <f t="shared" si="136"/>
        <v>-0.10324654753247312</v>
      </c>
      <c r="Y1458" s="50">
        <f t="shared" si="137"/>
        <v>22.290578113192563</v>
      </c>
    </row>
    <row r="1459" spans="7:25" x14ac:dyDescent="0.3">
      <c r="G1459" s="39" t="s">
        <v>13</v>
      </c>
      <c r="H1459" s="26">
        <v>434</v>
      </c>
      <c r="I1459" s="26">
        <v>1457</v>
      </c>
      <c r="J1459" s="27">
        <v>0</v>
      </c>
      <c r="K1459" s="28">
        <f t="shared" si="133"/>
        <v>0</v>
      </c>
      <c r="L1459" s="28">
        <f>K1459-K1458</f>
        <v>0</v>
      </c>
      <c r="M1459" s="74">
        <f>$C$5*L1459</f>
        <v>0</v>
      </c>
      <c r="N1459" s="74">
        <f>(0.5*$C$9*$C$8*$C$7*K1459^2)*-1</f>
        <v>0</v>
      </c>
      <c r="O1459" s="74">
        <f>M1459-N1459-C$17</f>
        <v>56.672370000000008</v>
      </c>
      <c r="P1459" s="78">
        <f>O1459*K1459</f>
        <v>0</v>
      </c>
      <c r="Q1459" s="81" t="str">
        <f>IF(L1459&lt;0,"Braking","Not Braking")</f>
        <v>Not Braking</v>
      </c>
      <c r="R1459" s="46">
        <f>(IF(L1459&gt;0,(O1459*((K1459+K1458)/2)),0)+R1458)</f>
        <v>1667464.922755511</v>
      </c>
      <c r="S1459" s="47">
        <f t="shared" si="134"/>
        <v>0.46318470076541973</v>
      </c>
      <c r="T1459" s="56">
        <f>IF(L1459&lt;0,((O1459*((K1459+K1458)/2))+((N1459*((K1459+K1458)/2))+C$17*((K1459+K1458)/2))),0)</f>
        <v>0</v>
      </c>
      <c r="U1459" s="57">
        <f>IF(L1459&lt;0,((O1459*((K1459+K1458)/2))+((N1459*((K1459+K1458)/2))+C$17*((K1459+K1458)/2))),0)+U1458</f>
        <v>-740771.64934413438</v>
      </c>
      <c r="V1459" s="58">
        <f t="shared" si="135"/>
        <v>-0.20576990259559289</v>
      </c>
      <c r="W1459" s="52">
        <f t="shared" si="138"/>
        <v>-371687.57111690321</v>
      </c>
      <c r="X1459" s="53">
        <f t="shared" si="136"/>
        <v>-0.10324654753247312</v>
      </c>
      <c r="Y1459" s="50">
        <f t="shared" si="137"/>
        <v>22.290578113192563</v>
      </c>
    </row>
    <row r="1460" spans="7:25" x14ac:dyDescent="0.3">
      <c r="G1460" s="39" t="s">
        <v>13</v>
      </c>
      <c r="H1460" s="26">
        <v>435</v>
      </c>
      <c r="I1460" s="26">
        <v>1458</v>
      </c>
      <c r="J1460" s="27">
        <v>0</v>
      </c>
      <c r="K1460" s="28">
        <f t="shared" si="133"/>
        <v>0</v>
      </c>
      <c r="L1460" s="28">
        <f>K1460-K1459</f>
        <v>0</v>
      </c>
      <c r="M1460" s="74">
        <f>$C$5*L1460</f>
        <v>0</v>
      </c>
      <c r="N1460" s="74">
        <f>(0.5*$C$9*$C$8*$C$7*K1460^2)*-1</f>
        <v>0</v>
      </c>
      <c r="O1460" s="74">
        <f>M1460-N1460-C$17</f>
        <v>56.672370000000008</v>
      </c>
      <c r="P1460" s="78">
        <f>O1460*K1460</f>
        <v>0</v>
      </c>
      <c r="Q1460" s="81" t="str">
        <f>IF(L1460&lt;0,"Braking","Not Braking")</f>
        <v>Not Braking</v>
      </c>
      <c r="R1460" s="46">
        <f>(IF(L1460&gt;0,(O1460*((K1460+K1459)/2)),0)+R1459)</f>
        <v>1667464.922755511</v>
      </c>
      <c r="S1460" s="47">
        <f t="shared" si="134"/>
        <v>0.46318470076541973</v>
      </c>
      <c r="T1460" s="56">
        <f>IF(L1460&lt;0,((O1460*((K1460+K1459)/2))+((N1460*((K1460+K1459)/2))+C$17*((K1460+K1459)/2))),0)</f>
        <v>0</v>
      </c>
      <c r="U1460" s="57">
        <f>IF(L1460&lt;0,((O1460*((K1460+K1459)/2))+((N1460*((K1460+K1459)/2))+C$17*((K1460+K1459)/2))),0)+U1459</f>
        <v>-740771.64934413438</v>
      </c>
      <c r="V1460" s="58">
        <f t="shared" si="135"/>
        <v>-0.20576990259559289</v>
      </c>
      <c r="W1460" s="52">
        <f t="shared" si="138"/>
        <v>-371687.57111690321</v>
      </c>
      <c r="X1460" s="53">
        <f t="shared" si="136"/>
        <v>-0.10324654753247312</v>
      </c>
      <c r="Y1460" s="50">
        <f t="shared" si="137"/>
        <v>22.290578113192563</v>
      </c>
    </row>
    <row r="1461" spans="7:25" x14ac:dyDescent="0.3">
      <c r="G1461" s="39" t="s">
        <v>13</v>
      </c>
      <c r="H1461" s="26">
        <v>436</v>
      </c>
      <c r="I1461" s="26">
        <v>1459</v>
      </c>
      <c r="J1461" s="27">
        <v>0</v>
      </c>
      <c r="K1461" s="28">
        <f t="shared" si="133"/>
        <v>0</v>
      </c>
      <c r="L1461" s="28">
        <f>K1461-K1460</f>
        <v>0</v>
      </c>
      <c r="M1461" s="74">
        <f>$C$5*L1461</f>
        <v>0</v>
      </c>
      <c r="N1461" s="74">
        <f>(0.5*$C$9*$C$8*$C$7*K1461^2)*-1</f>
        <v>0</v>
      </c>
      <c r="O1461" s="74">
        <f>M1461-N1461-C$17</f>
        <v>56.672370000000008</v>
      </c>
      <c r="P1461" s="78">
        <f>O1461*K1461</f>
        <v>0</v>
      </c>
      <c r="Q1461" s="81" t="str">
        <f>IF(L1461&lt;0,"Braking","Not Braking")</f>
        <v>Not Braking</v>
      </c>
      <c r="R1461" s="46">
        <f>(IF(L1461&gt;0,(O1461*((K1461+K1460)/2)),0)+R1460)</f>
        <v>1667464.922755511</v>
      </c>
      <c r="S1461" s="47">
        <f t="shared" si="134"/>
        <v>0.46318470076541973</v>
      </c>
      <c r="T1461" s="56">
        <f>IF(L1461&lt;0,((O1461*((K1461+K1460)/2))+((N1461*((K1461+K1460)/2))+C$17*((K1461+K1460)/2))),0)</f>
        <v>0</v>
      </c>
      <c r="U1461" s="57">
        <f>IF(L1461&lt;0,((O1461*((K1461+K1460)/2))+((N1461*((K1461+K1460)/2))+C$17*((K1461+K1460)/2))),0)+U1460</f>
        <v>-740771.64934413438</v>
      </c>
      <c r="V1461" s="58">
        <f t="shared" si="135"/>
        <v>-0.20576990259559289</v>
      </c>
      <c r="W1461" s="52">
        <f t="shared" si="138"/>
        <v>-371687.57111690321</v>
      </c>
      <c r="X1461" s="53">
        <f t="shared" si="136"/>
        <v>-0.10324654753247312</v>
      </c>
      <c r="Y1461" s="50">
        <f t="shared" si="137"/>
        <v>22.290578113192563</v>
      </c>
    </row>
    <row r="1462" spans="7:25" x14ac:dyDescent="0.3">
      <c r="G1462" s="39" t="s">
        <v>13</v>
      </c>
      <c r="H1462" s="26">
        <v>437</v>
      </c>
      <c r="I1462" s="26">
        <v>1460</v>
      </c>
      <c r="J1462" s="27">
        <v>0</v>
      </c>
      <c r="K1462" s="28">
        <f t="shared" si="133"/>
        <v>0</v>
      </c>
      <c r="L1462" s="28">
        <f>K1462-K1461</f>
        <v>0</v>
      </c>
      <c r="M1462" s="74">
        <f>$C$5*L1462</f>
        <v>0</v>
      </c>
      <c r="N1462" s="74">
        <f>(0.5*$C$9*$C$8*$C$7*K1462^2)*-1</f>
        <v>0</v>
      </c>
      <c r="O1462" s="74">
        <f>M1462-N1462-C$17</f>
        <v>56.672370000000008</v>
      </c>
      <c r="P1462" s="78">
        <f>O1462*K1462</f>
        <v>0</v>
      </c>
      <c r="Q1462" s="81" t="str">
        <f>IF(L1462&lt;0,"Braking","Not Braking")</f>
        <v>Not Braking</v>
      </c>
      <c r="R1462" s="46">
        <f>(IF(L1462&gt;0,(O1462*((K1462+K1461)/2)),0)+R1461)</f>
        <v>1667464.922755511</v>
      </c>
      <c r="S1462" s="47">
        <f t="shared" si="134"/>
        <v>0.46318470076541973</v>
      </c>
      <c r="T1462" s="56">
        <f>IF(L1462&lt;0,((O1462*((K1462+K1461)/2))+((N1462*((K1462+K1461)/2))+C$17*((K1462+K1461)/2))),0)</f>
        <v>0</v>
      </c>
      <c r="U1462" s="57">
        <f>IF(L1462&lt;0,((O1462*((K1462+K1461)/2))+((N1462*((K1462+K1461)/2))+C$17*((K1462+K1461)/2))),0)+U1461</f>
        <v>-740771.64934413438</v>
      </c>
      <c r="V1462" s="58">
        <f t="shared" si="135"/>
        <v>-0.20576990259559289</v>
      </c>
      <c r="W1462" s="52">
        <f t="shared" si="138"/>
        <v>-371687.57111690321</v>
      </c>
      <c r="X1462" s="53">
        <f t="shared" si="136"/>
        <v>-0.10324654753247312</v>
      </c>
      <c r="Y1462" s="50">
        <f t="shared" si="137"/>
        <v>22.290578113192563</v>
      </c>
    </row>
    <row r="1463" spans="7:25" x14ac:dyDescent="0.3">
      <c r="G1463" s="39" t="s">
        <v>13</v>
      </c>
      <c r="H1463" s="26">
        <v>438</v>
      </c>
      <c r="I1463" s="26">
        <v>1461</v>
      </c>
      <c r="J1463" s="27">
        <v>0</v>
      </c>
      <c r="K1463" s="28">
        <f t="shared" si="133"/>
        <v>0</v>
      </c>
      <c r="L1463" s="28">
        <f>K1463-K1462</f>
        <v>0</v>
      </c>
      <c r="M1463" s="74">
        <f>$C$5*L1463</f>
        <v>0</v>
      </c>
      <c r="N1463" s="74">
        <f>(0.5*$C$9*$C$8*$C$7*K1463^2)*-1</f>
        <v>0</v>
      </c>
      <c r="O1463" s="74">
        <f>M1463-N1463-C$17</f>
        <v>56.672370000000008</v>
      </c>
      <c r="P1463" s="78">
        <f>O1463*K1463</f>
        <v>0</v>
      </c>
      <c r="Q1463" s="81" t="str">
        <f>IF(L1463&lt;0,"Braking","Not Braking")</f>
        <v>Not Braking</v>
      </c>
      <c r="R1463" s="46">
        <f>(IF(L1463&gt;0,(O1463*((K1463+K1462)/2)),0)+R1462)</f>
        <v>1667464.922755511</v>
      </c>
      <c r="S1463" s="47">
        <f t="shared" si="134"/>
        <v>0.46318470076541973</v>
      </c>
      <c r="T1463" s="56">
        <f>IF(L1463&lt;0,((O1463*((K1463+K1462)/2))+((N1463*((K1463+K1462)/2))+C$17*((K1463+K1462)/2))),0)</f>
        <v>0</v>
      </c>
      <c r="U1463" s="57">
        <f>IF(L1463&lt;0,((O1463*((K1463+K1462)/2))+((N1463*((K1463+K1462)/2))+C$17*((K1463+K1462)/2))),0)+U1462</f>
        <v>-740771.64934413438</v>
      </c>
      <c r="V1463" s="58">
        <f t="shared" si="135"/>
        <v>-0.20576990259559289</v>
      </c>
      <c r="W1463" s="52">
        <f t="shared" si="138"/>
        <v>-371687.57111690321</v>
      </c>
      <c r="X1463" s="53">
        <f t="shared" si="136"/>
        <v>-0.10324654753247312</v>
      </c>
      <c r="Y1463" s="50">
        <f t="shared" si="137"/>
        <v>22.290578113192563</v>
      </c>
    </row>
    <row r="1464" spans="7:25" x14ac:dyDescent="0.3">
      <c r="G1464" s="39" t="s">
        <v>13</v>
      </c>
      <c r="H1464" s="26">
        <v>439</v>
      </c>
      <c r="I1464" s="26">
        <v>1462</v>
      </c>
      <c r="J1464" s="27">
        <v>0</v>
      </c>
      <c r="K1464" s="28">
        <f t="shared" si="133"/>
        <v>0</v>
      </c>
      <c r="L1464" s="28">
        <f>K1464-K1463</f>
        <v>0</v>
      </c>
      <c r="M1464" s="74">
        <f>$C$5*L1464</f>
        <v>0</v>
      </c>
      <c r="N1464" s="74">
        <f>(0.5*$C$9*$C$8*$C$7*K1464^2)*-1</f>
        <v>0</v>
      </c>
      <c r="O1464" s="74">
        <f>M1464-N1464-C$17</f>
        <v>56.672370000000008</v>
      </c>
      <c r="P1464" s="78">
        <f>O1464*K1464</f>
        <v>0</v>
      </c>
      <c r="Q1464" s="81" t="str">
        <f>IF(L1464&lt;0,"Braking","Not Braking")</f>
        <v>Not Braking</v>
      </c>
      <c r="R1464" s="46">
        <f>(IF(L1464&gt;0,(O1464*((K1464+K1463)/2)),0)+R1463)</f>
        <v>1667464.922755511</v>
      </c>
      <c r="S1464" s="47">
        <f t="shared" si="134"/>
        <v>0.46318470076541973</v>
      </c>
      <c r="T1464" s="56">
        <f>IF(L1464&lt;0,((O1464*((K1464+K1463)/2))+((N1464*((K1464+K1463)/2))+C$17*((K1464+K1463)/2))),0)</f>
        <v>0</v>
      </c>
      <c r="U1464" s="57">
        <f>IF(L1464&lt;0,((O1464*((K1464+K1463)/2))+((N1464*((K1464+K1463)/2))+C$17*((K1464+K1463)/2))),0)+U1463</f>
        <v>-740771.64934413438</v>
      </c>
      <c r="V1464" s="58">
        <f t="shared" si="135"/>
        <v>-0.20576990259559289</v>
      </c>
      <c r="W1464" s="52">
        <f t="shared" si="138"/>
        <v>-371687.57111690321</v>
      </c>
      <c r="X1464" s="53">
        <f t="shared" si="136"/>
        <v>-0.10324654753247312</v>
      </c>
      <c r="Y1464" s="50">
        <f t="shared" si="137"/>
        <v>22.290578113192563</v>
      </c>
    </row>
    <row r="1465" spans="7:25" x14ac:dyDescent="0.3">
      <c r="G1465" s="39" t="s">
        <v>13</v>
      </c>
      <c r="H1465" s="26">
        <v>440</v>
      </c>
      <c r="I1465" s="26">
        <v>1463</v>
      </c>
      <c r="J1465" s="27">
        <v>0</v>
      </c>
      <c r="K1465" s="28">
        <f t="shared" si="133"/>
        <v>0</v>
      </c>
      <c r="L1465" s="28">
        <f>K1465-K1464</f>
        <v>0</v>
      </c>
      <c r="M1465" s="74">
        <f>$C$5*L1465</f>
        <v>0</v>
      </c>
      <c r="N1465" s="74">
        <f>(0.5*$C$9*$C$8*$C$7*K1465^2)*-1</f>
        <v>0</v>
      </c>
      <c r="O1465" s="74">
        <f>M1465-N1465-C$17</f>
        <v>56.672370000000008</v>
      </c>
      <c r="P1465" s="78">
        <f>O1465*K1465</f>
        <v>0</v>
      </c>
      <c r="Q1465" s="81" t="str">
        <f>IF(L1465&lt;0,"Braking","Not Braking")</f>
        <v>Not Braking</v>
      </c>
      <c r="R1465" s="46">
        <f>(IF(L1465&gt;0,(O1465*((K1465+K1464)/2)),0)+R1464)</f>
        <v>1667464.922755511</v>
      </c>
      <c r="S1465" s="47">
        <f t="shared" si="134"/>
        <v>0.46318470076541973</v>
      </c>
      <c r="T1465" s="56">
        <f>IF(L1465&lt;0,((O1465*((K1465+K1464)/2))+((N1465*((K1465+K1464)/2))+C$17*((K1465+K1464)/2))),0)</f>
        <v>0</v>
      </c>
      <c r="U1465" s="57">
        <f>IF(L1465&lt;0,((O1465*((K1465+K1464)/2))+((N1465*((K1465+K1464)/2))+C$17*((K1465+K1464)/2))),0)+U1464</f>
        <v>-740771.64934413438</v>
      </c>
      <c r="V1465" s="58">
        <f t="shared" si="135"/>
        <v>-0.20576990259559289</v>
      </c>
      <c r="W1465" s="52">
        <f t="shared" si="138"/>
        <v>-371687.57111690321</v>
      </c>
      <c r="X1465" s="53">
        <f t="shared" si="136"/>
        <v>-0.10324654753247312</v>
      </c>
      <c r="Y1465" s="50">
        <f t="shared" si="137"/>
        <v>22.290578113192563</v>
      </c>
    </row>
    <row r="1466" spans="7:25" x14ac:dyDescent="0.3">
      <c r="G1466" s="39" t="s">
        <v>13</v>
      </c>
      <c r="H1466" s="26">
        <v>441</v>
      </c>
      <c r="I1466" s="26">
        <v>1464</v>
      </c>
      <c r="J1466" s="27">
        <v>0</v>
      </c>
      <c r="K1466" s="28">
        <f t="shared" si="133"/>
        <v>0</v>
      </c>
      <c r="L1466" s="28">
        <f>K1466-K1465</f>
        <v>0</v>
      </c>
      <c r="M1466" s="74">
        <f>$C$5*L1466</f>
        <v>0</v>
      </c>
      <c r="N1466" s="74">
        <f>(0.5*$C$9*$C$8*$C$7*K1466^2)*-1</f>
        <v>0</v>
      </c>
      <c r="O1466" s="74">
        <f>M1466-N1466-C$17</f>
        <v>56.672370000000008</v>
      </c>
      <c r="P1466" s="78">
        <f>O1466*K1466</f>
        <v>0</v>
      </c>
      <c r="Q1466" s="81" t="str">
        <f>IF(L1466&lt;0,"Braking","Not Braking")</f>
        <v>Not Braking</v>
      </c>
      <c r="R1466" s="46">
        <f>(IF(L1466&gt;0,(O1466*((K1466+K1465)/2)),0)+R1465)</f>
        <v>1667464.922755511</v>
      </c>
      <c r="S1466" s="47">
        <f t="shared" si="134"/>
        <v>0.46318470076541973</v>
      </c>
      <c r="T1466" s="56">
        <f>IF(L1466&lt;0,((O1466*((K1466+K1465)/2))+((N1466*((K1466+K1465)/2))+C$17*((K1466+K1465)/2))),0)</f>
        <v>0</v>
      </c>
      <c r="U1466" s="57">
        <f>IF(L1466&lt;0,((O1466*((K1466+K1465)/2))+((N1466*((K1466+K1465)/2))+C$17*((K1466+K1465)/2))),0)+U1465</f>
        <v>-740771.64934413438</v>
      </c>
      <c r="V1466" s="58">
        <f t="shared" si="135"/>
        <v>-0.20576990259559289</v>
      </c>
      <c r="W1466" s="52">
        <f t="shared" si="138"/>
        <v>-371687.57111690321</v>
      </c>
      <c r="X1466" s="53">
        <f t="shared" si="136"/>
        <v>-0.10324654753247312</v>
      </c>
      <c r="Y1466" s="50">
        <f t="shared" si="137"/>
        <v>22.290578113192563</v>
      </c>
    </row>
    <row r="1467" spans="7:25" x14ac:dyDescent="0.3">
      <c r="G1467" s="39" t="s">
        <v>13</v>
      </c>
      <c r="H1467" s="26">
        <v>442</v>
      </c>
      <c r="I1467" s="26">
        <v>1465</v>
      </c>
      <c r="J1467" s="27">
        <v>0</v>
      </c>
      <c r="K1467" s="28">
        <f t="shared" si="133"/>
        <v>0</v>
      </c>
      <c r="L1467" s="28">
        <f>K1467-K1466</f>
        <v>0</v>
      </c>
      <c r="M1467" s="74">
        <f>$C$5*L1467</f>
        <v>0</v>
      </c>
      <c r="N1467" s="74">
        <f>(0.5*$C$9*$C$8*$C$7*K1467^2)*-1</f>
        <v>0</v>
      </c>
      <c r="O1467" s="74">
        <f>M1467-N1467-C$17</f>
        <v>56.672370000000008</v>
      </c>
      <c r="P1467" s="78">
        <f>O1467*K1467</f>
        <v>0</v>
      </c>
      <c r="Q1467" s="81" t="str">
        <f>IF(L1467&lt;0,"Braking","Not Braking")</f>
        <v>Not Braking</v>
      </c>
      <c r="R1467" s="46">
        <f>(IF(L1467&gt;0,(O1467*((K1467+K1466)/2)),0)+R1466)</f>
        <v>1667464.922755511</v>
      </c>
      <c r="S1467" s="47">
        <f t="shared" si="134"/>
        <v>0.46318470076541973</v>
      </c>
      <c r="T1467" s="56">
        <f>IF(L1467&lt;0,((O1467*((K1467+K1466)/2))+((N1467*((K1467+K1466)/2))+C$17*((K1467+K1466)/2))),0)</f>
        <v>0</v>
      </c>
      <c r="U1467" s="57">
        <f>IF(L1467&lt;0,((O1467*((K1467+K1466)/2))+((N1467*((K1467+K1466)/2))+C$17*((K1467+K1466)/2))),0)+U1466</f>
        <v>-740771.64934413438</v>
      </c>
      <c r="V1467" s="58">
        <f t="shared" si="135"/>
        <v>-0.20576990259559289</v>
      </c>
      <c r="W1467" s="52">
        <f t="shared" si="138"/>
        <v>-371687.57111690321</v>
      </c>
      <c r="X1467" s="53">
        <f t="shared" si="136"/>
        <v>-0.10324654753247312</v>
      </c>
      <c r="Y1467" s="50">
        <f t="shared" si="137"/>
        <v>22.290578113192563</v>
      </c>
    </row>
    <row r="1468" spans="7:25" x14ac:dyDescent="0.3">
      <c r="G1468" s="39" t="s">
        <v>13</v>
      </c>
      <c r="H1468" s="26">
        <v>443</v>
      </c>
      <c r="I1468" s="26">
        <v>1466</v>
      </c>
      <c r="J1468" s="27">
        <v>0</v>
      </c>
      <c r="K1468" s="28">
        <f t="shared" si="133"/>
        <v>0</v>
      </c>
      <c r="L1468" s="28">
        <f>K1468-K1467</f>
        <v>0</v>
      </c>
      <c r="M1468" s="74">
        <f>$C$5*L1468</f>
        <v>0</v>
      </c>
      <c r="N1468" s="74">
        <f>(0.5*$C$9*$C$8*$C$7*K1468^2)*-1</f>
        <v>0</v>
      </c>
      <c r="O1468" s="74">
        <f>M1468-N1468-C$17</f>
        <v>56.672370000000008</v>
      </c>
      <c r="P1468" s="78">
        <f>O1468*K1468</f>
        <v>0</v>
      </c>
      <c r="Q1468" s="81" t="str">
        <f>IF(L1468&lt;0,"Braking","Not Braking")</f>
        <v>Not Braking</v>
      </c>
      <c r="R1468" s="46">
        <f>(IF(L1468&gt;0,(O1468*((K1468+K1467)/2)),0)+R1467)</f>
        <v>1667464.922755511</v>
      </c>
      <c r="S1468" s="47">
        <f t="shared" si="134"/>
        <v>0.46318470076541973</v>
      </c>
      <c r="T1468" s="56">
        <f>IF(L1468&lt;0,((O1468*((K1468+K1467)/2))+((N1468*((K1468+K1467)/2))+C$17*((K1468+K1467)/2))),0)</f>
        <v>0</v>
      </c>
      <c r="U1468" s="57">
        <f>IF(L1468&lt;0,((O1468*((K1468+K1467)/2))+((N1468*((K1468+K1467)/2))+C$17*((K1468+K1467)/2))),0)+U1467</f>
        <v>-740771.64934413438</v>
      </c>
      <c r="V1468" s="58">
        <f t="shared" si="135"/>
        <v>-0.20576990259559289</v>
      </c>
      <c r="W1468" s="52">
        <f t="shared" si="138"/>
        <v>-371687.57111690321</v>
      </c>
      <c r="X1468" s="53">
        <f t="shared" si="136"/>
        <v>-0.10324654753247312</v>
      </c>
      <c r="Y1468" s="50">
        <f t="shared" si="137"/>
        <v>22.290578113192563</v>
      </c>
    </row>
    <row r="1469" spans="7:25" x14ac:dyDescent="0.3">
      <c r="G1469" s="39" t="s">
        <v>13</v>
      </c>
      <c r="H1469" s="26">
        <v>444</v>
      </c>
      <c r="I1469" s="26">
        <v>1467</v>
      </c>
      <c r="J1469" s="27">
        <v>0</v>
      </c>
      <c r="K1469" s="28">
        <f t="shared" si="133"/>
        <v>0</v>
      </c>
      <c r="L1469" s="28">
        <f>K1469-K1468</f>
        <v>0</v>
      </c>
      <c r="M1469" s="74">
        <f>$C$5*L1469</f>
        <v>0</v>
      </c>
      <c r="N1469" s="74">
        <f>(0.5*$C$9*$C$8*$C$7*K1469^2)*-1</f>
        <v>0</v>
      </c>
      <c r="O1469" s="74">
        <f>M1469-N1469-C$17</f>
        <v>56.672370000000008</v>
      </c>
      <c r="P1469" s="78">
        <f>O1469*K1469</f>
        <v>0</v>
      </c>
      <c r="Q1469" s="81" t="str">
        <f>IF(L1469&lt;0,"Braking","Not Braking")</f>
        <v>Not Braking</v>
      </c>
      <c r="R1469" s="46">
        <f>(IF(L1469&gt;0,(O1469*((K1469+K1468)/2)),0)+R1468)</f>
        <v>1667464.922755511</v>
      </c>
      <c r="S1469" s="47">
        <f t="shared" si="134"/>
        <v>0.46318470076541973</v>
      </c>
      <c r="T1469" s="56">
        <f>IF(L1469&lt;0,((O1469*((K1469+K1468)/2))+((N1469*((K1469+K1468)/2))+C$17*((K1469+K1468)/2))),0)</f>
        <v>0</v>
      </c>
      <c r="U1469" s="57">
        <f>IF(L1469&lt;0,((O1469*((K1469+K1468)/2))+((N1469*((K1469+K1468)/2))+C$17*((K1469+K1468)/2))),0)+U1468</f>
        <v>-740771.64934413438</v>
      </c>
      <c r="V1469" s="58">
        <f t="shared" si="135"/>
        <v>-0.20576990259559289</v>
      </c>
      <c r="W1469" s="52">
        <f t="shared" si="138"/>
        <v>-371687.57111690321</v>
      </c>
      <c r="X1469" s="53">
        <f t="shared" si="136"/>
        <v>-0.10324654753247312</v>
      </c>
      <c r="Y1469" s="50">
        <f t="shared" si="137"/>
        <v>22.290578113192563</v>
      </c>
    </row>
    <row r="1470" spans="7:25" x14ac:dyDescent="0.3">
      <c r="G1470" s="39" t="s">
        <v>13</v>
      </c>
      <c r="H1470" s="26">
        <v>445</v>
      </c>
      <c r="I1470" s="26">
        <v>1468</v>
      </c>
      <c r="J1470" s="27">
        <v>0</v>
      </c>
      <c r="K1470" s="28">
        <f t="shared" si="133"/>
        <v>0</v>
      </c>
      <c r="L1470" s="28">
        <f>K1470-K1469</f>
        <v>0</v>
      </c>
      <c r="M1470" s="74">
        <f>$C$5*L1470</f>
        <v>0</v>
      </c>
      <c r="N1470" s="74">
        <f>(0.5*$C$9*$C$8*$C$7*K1470^2)*-1</f>
        <v>0</v>
      </c>
      <c r="O1470" s="74">
        <f>M1470-N1470-C$17</f>
        <v>56.672370000000008</v>
      </c>
      <c r="P1470" s="78">
        <f>O1470*K1470</f>
        <v>0</v>
      </c>
      <c r="Q1470" s="81" t="str">
        <f>IF(L1470&lt;0,"Braking","Not Braking")</f>
        <v>Not Braking</v>
      </c>
      <c r="R1470" s="46">
        <f>(IF(L1470&gt;0,(O1470*((K1470+K1469)/2)),0)+R1469)</f>
        <v>1667464.922755511</v>
      </c>
      <c r="S1470" s="47">
        <f t="shared" si="134"/>
        <v>0.46318470076541973</v>
      </c>
      <c r="T1470" s="56">
        <f>IF(L1470&lt;0,((O1470*((K1470+K1469)/2))+((N1470*((K1470+K1469)/2))+C$17*((K1470+K1469)/2))),0)</f>
        <v>0</v>
      </c>
      <c r="U1470" s="57">
        <f>IF(L1470&lt;0,((O1470*((K1470+K1469)/2))+((N1470*((K1470+K1469)/2))+C$17*((K1470+K1469)/2))),0)+U1469</f>
        <v>-740771.64934413438</v>
      </c>
      <c r="V1470" s="58">
        <f t="shared" si="135"/>
        <v>-0.20576990259559289</v>
      </c>
      <c r="W1470" s="52">
        <f t="shared" si="138"/>
        <v>-371687.57111690321</v>
      </c>
      <c r="X1470" s="53">
        <f t="shared" si="136"/>
        <v>-0.10324654753247312</v>
      </c>
      <c r="Y1470" s="50">
        <f t="shared" si="137"/>
        <v>22.290578113192563</v>
      </c>
    </row>
    <row r="1471" spans="7:25" x14ac:dyDescent="0.3">
      <c r="G1471" s="39" t="s">
        <v>13</v>
      </c>
      <c r="H1471" s="26">
        <v>446</v>
      </c>
      <c r="I1471" s="26">
        <v>1469</v>
      </c>
      <c r="J1471" s="27">
        <v>0</v>
      </c>
      <c r="K1471" s="28">
        <f t="shared" si="133"/>
        <v>0</v>
      </c>
      <c r="L1471" s="28">
        <f>K1471-K1470</f>
        <v>0</v>
      </c>
      <c r="M1471" s="74">
        <f>$C$5*L1471</f>
        <v>0</v>
      </c>
      <c r="N1471" s="74">
        <f>(0.5*$C$9*$C$8*$C$7*K1471^2)*-1</f>
        <v>0</v>
      </c>
      <c r="O1471" s="74">
        <f>M1471-N1471-C$17</f>
        <v>56.672370000000008</v>
      </c>
      <c r="P1471" s="78">
        <f>O1471*K1471</f>
        <v>0</v>
      </c>
      <c r="Q1471" s="81" t="str">
        <f>IF(L1471&lt;0,"Braking","Not Braking")</f>
        <v>Not Braking</v>
      </c>
      <c r="R1471" s="46">
        <f>(IF(L1471&gt;0,(O1471*((K1471+K1470)/2)),0)+R1470)</f>
        <v>1667464.922755511</v>
      </c>
      <c r="S1471" s="47">
        <f t="shared" si="134"/>
        <v>0.46318470076541973</v>
      </c>
      <c r="T1471" s="56">
        <f>IF(L1471&lt;0,((O1471*((K1471+K1470)/2))+((N1471*((K1471+K1470)/2))+C$17*((K1471+K1470)/2))),0)</f>
        <v>0</v>
      </c>
      <c r="U1471" s="57">
        <f>IF(L1471&lt;0,((O1471*((K1471+K1470)/2))+((N1471*((K1471+K1470)/2))+C$17*((K1471+K1470)/2))),0)+U1470</f>
        <v>-740771.64934413438</v>
      </c>
      <c r="V1471" s="58">
        <f t="shared" si="135"/>
        <v>-0.20576990259559289</v>
      </c>
      <c r="W1471" s="52">
        <f t="shared" si="138"/>
        <v>-371687.57111690321</v>
      </c>
      <c r="X1471" s="53">
        <f t="shared" si="136"/>
        <v>-0.10324654753247312</v>
      </c>
      <c r="Y1471" s="50">
        <f t="shared" si="137"/>
        <v>22.290578113192563</v>
      </c>
    </row>
    <row r="1472" spans="7:25" x14ac:dyDescent="0.3">
      <c r="G1472" s="39" t="s">
        <v>13</v>
      </c>
      <c r="H1472" s="26">
        <v>447</v>
      </c>
      <c r="I1472" s="26">
        <v>1470</v>
      </c>
      <c r="J1472" s="27">
        <v>0</v>
      </c>
      <c r="K1472" s="28">
        <f t="shared" si="133"/>
        <v>0</v>
      </c>
      <c r="L1472" s="28">
        <f>K1472-K1471</f>
        <v>0</v>
      </c>
      <c r="M1472" s="74">
        <f>$C$5*L1472</f>
        <v>0</v>
      </c>
      <c r="N1472" s="74">
        <f>(0.5*$C$9*$C$8*$C$7*K1472^2)*-1</f>
        <v>0</v>
      </c>
      <c r="O1472" s="74">
        <f>M1472-N1472-C$17</f>
        <v>56.672370000000008</v>
      </c>
      <c r="P1472" s="78">
        <f>O1472*K1472</f>
        <v>0</v>
      </c>
      <c r="Q1472" s="81" t="str">
        <f>IF(L1472&lt;0,"Braking","Not Braking")</f>
        <v>Not Braking</v>
      </c>
      <c r="R1472" s="46">
        <f>(IF(L1472&gt;0,(O1472*((K1472+K1471)/2)),0)+R1471)</f>
        <v>1667464.922755511</v>
      </c>
      <c r="S1472" s="47">
        <f t="shared" si="134"/>
        <v>0.46318470076541973</v>
      </c>
      <c r="T1472" s="56">
        <f>IF(L1472&lt;0,((O1472*((K1472+K1471)/2))+((N1472*((K1472+K1471)/2))+C$17*((K1472+K1471)/2))),0)</f>
        <v>0</v>
      </c>
      <c r="U1472" s="57">
        <f>IF(L1472&lt;0,((O1472*((K1472+K1471)/2))+((N1472*((K1472+K1471)/2))+C$17*((K1472+K1471)/2))),0)+U1471</f>
        <v>-740771.64934413438</v>
      </c>
      <c r="V1472" s="58">
        <f t="shared" si="135"/>
        <v>-0.20576990259559289</v>
      </c>
      <c r="W1472" s="52">
        <f t="shared" si="138"/>
        <v>-371687.57111690321</v>
      </c>
      <c r="X1472" s="53">
        <f t="shared" si="136"/>
        <v>-0.10324654753247312</v>
      </c>
      <c r="Y1472" s="50">
        <f t="shared" si="137"/>
        <v>22.290578113192563</v>
      </c>
    </row>
    <row r="1473" spans="7:25" x14ac:dyDescent="0.3">
      <c r="G1473" s="39" t="s">
        <v>13</v>
      </c>
      <c r="H1473" s="26">
        <v>448</v>
      </c>
      <c r="I1473" s="26">
        <v>1471</v>
      </c>
      <c r="J1473" s="27">
        <v>0</v>
      </c>
      <c r="K1473" s="28">
        <f t="shared" si="133"/>
        <v>0</v>
      </c>
      <c r="L1473" s="28">
        <f>K1473-K1472</f>
        <v>0</v>
      </c>
      <c r="M1473" s="74">
        <f>$C$5*L1473</f>
        <v>0</v>
      </c>
      <c r="N1473" s="74">
        <f>(0.5*$C$9*$C$8*$C$7*K1473^2)*-1</f>
        <v>0</v>
      </c>
      <c r="O1473" s="74">
        <f>M1473-N1473-C$17</f>
        <v>56.672370000000008</v>
      </c>
      <c r="P1473" s="78">
        <f>O1473*K1473</f>
        <v>0</v>
      </c>
      <c r="Q1473" s="81" t="str">
        <f>IF(L1473&lt;0,"Braking","Not Braking")</f>
        <v>Not Braking</v>
      </c>
      <c r="R1473" s="46">
        <f>(IF(L1473&gt;0,(O1473*((K1473+K1472)/2)),0)+R1472)</f>
        <v>1667464.922755511</v>
      </c>
      <c r="S1473" s="47">
        <f t="shared" si="134"/>
        <v>0.46318470076541973</v>
      </c>
      <c r="T1473" s="56">
        <f>IF(L1473&lt;0,((O1473*((K1473+K1472)/2))+((N1473*((K1473+K1472)/2))+C$17*((K1473+K1472)/2))),0)</f>
        <v>0</v>
      </c>
      <c r="U1473" s="57">
        <f>IF(L1473&lt;0,((O1473*((K1473+K1472)/2))+((N1473*((K1473+K1472)/2))+C$17*((K1473+K1472)/2))),0)+U1472</f>
        <v>-740771.64934413438</v>
      </c>
      <c r="V1473" s="58">
        <f t="shared" si="135"/>
        <v>-0.20576990259559289</v>
      </c>
      <c r="W1473" s="52">
        <f t="shared" si="138"/>
        <v>-371687.57111690321</v>
      </c>
      <c r="X1473" s="53">
        <f t="shared" si="136"/>
        <v>-0.10324654753247312</v>
      </c>
      <c r="Y1473" s="50">
        <f t="shared" si="137"/>
        <v>22.290578113192563</v>
      </c>
    </row>
    <row r="1474" spans="7:25" x14ac:dyDescent="0.3">
      <c r="G1474" s="39" t="s">
        <v>13</v>
      </c>
      <c r="H1474" s="26">
        <v>449</v>
      </c>
      <c r="I1474" s="26">
        <v>1472</v>
      </c>
      <c r="J1474" s="27">
        <v>0</v>
      </c>
      <c r="K1474" s="28">
        <f t="shared" si="133"/>
        <v>0</v>
      </c>
      <c r="L1474" s="28">
        <f>K1474-K1473</f>
        <v>0</v>
      </c>
      <c r="M1474" s="74">
        <f>$C$5*L1474</f>
        <v>0</v>
      </c>
      <c r="N1474" s="74">
        <f>(0.5*$C$9*$C$8*$C$7*K1474^2)*-1</f>
        <v>0</v>
      </c>
      <c r="O1474" s="74">
        <f>M1474-N1474-C$17</f>
        <v>56.672370000000008</v>
      </c>
      <c r="P1474" s="78">
        <f>O1474*K1474</f>
        <v>0</v>
      </c>
      <c r="Q1474" s="81" t="str">
        <f>IF(L1474&lt;0,"Braking","Not Braking")</f>
        <v>Not Braking</v>
      </c>
      <c r="R1474" s="46">
        <f>(IF(L1474&gt;0,(O1474*((K1474+K1473)/2)),0)+R1473)</f>
        <v>1667464.922755511</v>
      </c>
      <c r="S1474" s="47">
        <f t="shared" si="134"/>
        <v>0.46318470076541973</v>
      </c>
      <c r="T1474" s="56">
        <f>IF(L1474&lt;0,((O1474*((K1474+K1473)/2))+((N1474*((K1474+K1473)/2))+C$17*((K1474+K1473)/2))),0)</f>
        <v>0</v>
      </c>
      <c r="U1474" s="57">
        <f>IF(L1474&lt;0,((O1474*((K1474+K1473)/2))+((N1474*((K1474+K1473)/2))+C$17*((K1474+K1473)/2))),0)+U1473</f>
        <v>-740771.64934413438</v>
      </c>
      <c r="V1474" s="58">
        <f t="shared" si="135"/>
        <v>-0.20576990259559289</v>
      </c>
      <c r="W1474" s="52">
        <f t="shared" si="138"/>
        <v>-371687.57111690321</v>
      </c>
      <c r="X1474" s="53">
        <f t="shared" si="136"/>
        <v>-0.10324654753247312</v>
      </c>
      <c r="Y1474" s="50">
        <f t="shared" si="137"/>
        <v>22.290578113192563</v>
      </c>
    </row>
    <row r="1475" spans="7:25" x14ac:dyDescent="0.3">
      <c r="G1475" s="39" t="s">
        <v>13</v>
      </c>
      <c r="H1475" s="26">
        <v>450</v>
      </c>
      <c r="I1475" s="26">
        <v>1473</v>
      </c>
      <c r="J1475" s="27">
        <v>0</v>
      </c>
      <c r="K1475" s="28">
        <f t="shared" ref="K1475:K1538" si="139">J1475/3.6</f>
        <v>0</v>
      </c>
      <c r="L1475" s="28">
        <f>K1475-K1474</f>
        <v>0</v>
      </c>
      <c r="M1475" s="74">
        <f>$C$5*L1475</f>
        <v>0</v>
      </c>
      <c r="N1475" s="74">
        <f>(0.5*$C$9*$C$8*$C$7*K1475^2)*-1</f>
        <v>0</v>
      </c>
      <c r="O1475" s="74">
        <f>M1475-N1475-C$17</f>
        <v>56.672370000000008</v>
      </c>
      <c r="P1475" s="78">
        <f>O1475*K1475</f>
        <v>0</v>
      </c>
      <c r="Q1475" s="81" t="str">
        <f>IF(L1475&lt;0,"Braking","Not Braking")</f>
        <v>Not Braking</v>
      </c>
      <c r="R1475" s="46">
        <f>(IF(L1475&gt;0,(O1475*((K1475+K1474)/2)),0)+R1474)</f>
        <v>1667464.922755511</v>
      </c>
      <c r="S1475" s="47">
        <f t="shared" ref="S1475:S1538" si="140">R1475/3600000</f>
        <v>0.46318470076541973</v>
      </c>
      <c r="T1475" s="56">
        <f>IF(L1475&lt;0,((O1475*((K1475+K1474)/2))+((N1475*((K1475+K1474)/2))+C$17*((K1475+K1474)/2))),0)</f>
        <v>0</v>
      </c>
      <c r="U1475" s="57">
        <f>IF(L1475&lt;0,((O1475*((K1475+K1474)/2))+((N1475*((K1475+K1474)/2))+C$17*((K1475+K1474)/2))),0)+U1474</f>
        <v>-740771.64934413438</v>
      </c>
      <c r="V1475" s="58">
        <f t="shared" ref="V1475:V1538" si="141">U1475/3600000</f>
        <v>-0.20576990259559289</v>
      </c>
      <c r="W1475" s="52">
        <f t="shared" si="138"/>
        <v>-371687.57111690321</v>
      </c>
      <c r="X1475" s="53">
        <f t="shared" ref="X1475:X1538" si="142">W1475/3600000</f>
        <v>-0.10324654753247312</v>
      </c>
      <c r="Y1475" s="50">
        <f t="shared" si="137"/>
        <v>22.290578113192563</v>
      </c>
    </row>
    <row r="1476" spans="7:25" x14ac:dyDescent="0.3">
      <c r="G1476" s="39" t="s">
        <v>13</v>
      </c>
      <c r="H1476" s="26">
        <v>451</v>
      </c>
      <c r="I1476" s="26">
        <v>1474</v>
      </c>
      <c r="J1476" s="27">
        <v>0</v>
      </c>
      <c r="K1476" s="28">
        <f t="shared" si="139"/>
        <v>0</v>
      </c>
      <c r="L1476" s="28">
        <f>K1476-K1475</f>
        <v>0</v>
      </c>
      <c r="M1476" s="74">
        <f>$C$5*L1476</f>
        <v>0</v>
      </c>
      <c r="N1476" s="74">
        <f>(0.5*$C$9*$C$8*$C$7*K1476^2)*-1</f>
        <v>0</v>
      </c>
      <c r="O1476" s="74">
        <f>M1476-N1476-C$17</f>
        <v>56.672370000000008</v>
      </c>
      <c r="P1476" s="78">
        <f>O1476*K1476</f>
        <v>0</v>
      </c>
      <c r="Q1476" s="81" t="str">
        <f>IF(L1476&lt;0,"Braking","Not Braking")</f>
        <v>Not Braking</v>
      </c>
      <c r="R1476" s="46">
        <f>(IF(L1476&gt;0,(O1476*((K1476+K1475)/2)),0)+R1475)</f>
        <v>1667464.922755511</v>
      </c>
      <c r="S1476" s="47">
        <f t="shared" si="140"/>
        <v>0.46318470076541973</v>
      </c>
      <c r="T1476" s="56">
        <f>IF(L1476&lt;0,((O1476*((K1476+K1475)/2))+((N1476*((K1476+K1475)/2))+C$17*((K1476+K1475)/2))),0)</f>
        <v>0</v>
      </c>
      <c r="U1476" s="57">
        <f>IF(L1476&lt;0,((O1476*((K1476+K1475)/2))+((N1476*((K1476+K1475)/2))+C$17*((K1476+K1475)/2))),0)+U1475</f>
        <v>-740771.64934413438</v>
      </c>
      <c r="V1476" s="58">
        <f t="shared" si="141"/>
        <v>-0.20576990259559289</v>
      </c>
      <c r="W1476" s="52">
        <f t="shared" si="138"/>
        <v>-371687.57111690321</v>
      </c>
      <c r="X1476" s="53">
        <f t="shared" si="142"/>
        <v>-0.10324654753247312</v>
      </c>
      <c r="Y1476" s="50">
        <f t="shared" si="137"/>
        <v>22.290578113192563</v>
      </c>
    </row>
    <row r="1477" spans="7:25" x14ac:dyDescent="0.3">
      <c r="G1477" s="39" t="s">
        <v>13</v>
      </c>
      <c r="H1477" s="26">
        <v>452</v>
      </c>
      <c r="I1477" s="26">
        <v>1475</v>
      </c>
      <c r="J1477" s="27">
        <v>0</v>
      </c>
      <c r="K1477" s="28">
        <f t="shared" si="139"/>
        <v>0</v>
      </c>
      <c r="L1477" s="28">
        <f>K1477-K1476</f>
        <v>0</v>
      </c>
      <c r="M1477" s="74">
        <f>$C$5*L1477</f>
        <v>0</v>
      </c>
      <c r="N1477" s="74">
        <f>(0.5*$C$9*$C$8*$C$7*K1477^2)*-1</f>
        <v>0</v>
      </c>
      <c r="O1477" s="74">
        <f>M1477-N1477-C$17</f>
        <v>56.672370000000008</v>
      </c>
      <c r="P1477" s="78">
        <f>O1477*K1477</f>
        <v>0</v>
      </c>
      <c r="Q1477" s="81" t="str">
        <f>IF(L1477&lt;0,"Braking","Not Braking")</f>
        <v>Not Braking</v>
      </c>
      <c r="R1477" s="46">
        <f>(IF(L1477&gt;0,(O1477*((K1477+K1476)/2)),0)+R1476)</f>
        <v>1667464.922755511</v>
      </c>
      <c r="S1477" s="47">
        <f t="shared" si="140"/>
        <v>0.46318470076541973</v>
      </c>
      <c r="T1477" s="56">
        <f>IF(L1477&lt;0,((O1477*((K1477+K1476)/2))+((N1477*((K1477+K1476)/2))+C$17*((K1477+K1476)/2))),0)</f>
        <v>0</v>
      </c>
      <c r="U1477" s="57">
        <f>IF(L1477&lt;0,((O1477*((K1477+K1476)/2))+((N1477*((K1477+K1476)/2))+C$17*((K1477+K1476)/2))),0)+U1476</f>
        <v>-740771.64934413438</v>
      </c>
      <c r="V1477" s="58">
        <f t="shared" si="141"/>
        <v>-0.20576990259559289</v>
      </c>
      <c r="W1477" s="52">
        <f t="shared" si="138"/>
        <v>-371687.57111690321</v>
      </c>
      <c r="X1477" s="53">
        <f t="shared" si="142"/>
        <v>-0.10324654753247312</v>
      </c>
      <c r="Y1477" s="50">
        <f t="shared" si="137"/>
        <v>22.290578113192563</v>
      </c>
    </row>
    <row r="1478" spans="7:25" x14ac:dyDescent="0.3">
      <c r="G1478" s="39" t="s">
        <v>13</v>
      </c>
      <c r="H1478" s="26">
        <v>453</v>
      </c>
      <c r="I1478" s="26">
        <v>1476</v>
      </c>
      <c r="J1478" s="27">
        <v>0</v>
      </c>
      <c r="K1478" s="28">
        <f t="shared" si="139"/>
        <v>0</v>
      </c>
      <c r="L1478" s="28">
        <f>K1478-K1477</f>
        <v>0</v>
      </c>
      <c r="M1478" s="74">
        <f>$C$5*L1478</f>
        <v>0</v>
      </c>
      <c r="N1478" s="74">
        <f>(0.5*$C$9*$C$8*$C$7*K1478^2)*-1</f>
        <v>0</v>
      </c>
      <c r="O1478" s="74">
        <f>M1478-N1478-C$17</f>
        <v>56.672370000000008</v>
      </c>
      <c r="P1478" s="78">
        <f>O1478*K1478</f>
        <v>0</v>
      </c>
      <c r="Q1478" s="81" t="str">
        <f>IF(L1478&lt;0,"Braking","Not Braking")</f>
        <v>Not Braking</v>
      </c>
      <c r="R1478" s="46">
        <f>(IF(L1478&gt;0,(O1478*((K1478+K1477)/2)),0)+R1477)</f>
        <v>1667464.922755511</v>
      </c>
      <c r="S1478" s="47">
        <f t="shared" si="140"/>
        <v>0.46318470076541973</v>
      </c>
      <c r="T1478" s="56">
        <f>IF(L1478&lt;0,((O1478*((K1478+K1477)/2))+((N1478*((K1478+K1477)/2))+C$17*((K1478+K1477)/2))),0)</f>
        <v>0</v>
      </c>
      <c r="U1478" s="57">
        <f>IF(L1478&lt;0,((O1478*((K1478+K1477)/2))+((N1478*((K1478+K1477)/2))+C$17*((K1478+K1477)/2))),0)+U1477</f>
        <v>-740771.64934413438</v>
      </c>
      <c r="V1478" s="58">
        <f t="shared" si="141"/>
        <v>-0.20576990259559289</v>
      </c>
      <c r="W1478" s="52">
        <f t="shared" si="138"/>
        <v>-371687.57111690321</v>
      </c>
      <c r="X1478" s="53">
        <f t="shared" si="142"/>
        <v>-0.10324654753247312</v>
      </c>
      <c r="Y1478" s="50">
        <f t="shared" si="137"/>
        <v>22.290578113192563</v>
      </c>
    </row>
    <row r="1479" spans="7:25" x14ac:dyDescent="0.3">
      <c r="G1479" s="39" t="s">
        <v>13</v>
      </c>
      <c r="H1479" s="26">
        <v>454</v>
      </c>
      <c r="I1479" s="26">
        <v>1477</v>
      </c>
      <c r="J1479" s="27">
        <v>0</v>
      </c>
      <c r="K1479" s="28">
        <f t="shared" si="139"/>
        <v>0</v>
      </c>
      <c r="L1479" s="28">
        <f>K1479-K1478</f>
        <v>0</v>
      </c>
      <c r="M1479" s="74">
        <f>$C$5*L1479</f>
        <v>0</v>
      </c>
      <c r="N1479" s="74">
        <f>(0.5*$C$9*$C$8*$C$7*K1479^2)*-1</f>
        <v>0</v>
      </c>
      <c r="O1479" s="74">
        <f>M1479-N1479-C$17</f>
        <v>56.672370000000008</v>
      </c>
      <c r="P1479" s="78">
        <f>O1479*K1479</f>
        <v>0</v>
      </c>
      <c r="Q1479" s="81" t="str">
        <f>IF(L1479&lt;0,"Braking","Not Braking")</f>
        <v>Not Braking</v>
      </c>
      <c r="R1479" s="46">
        <f>(IF(L1479&gt;0,(O1479*((K1479+K1478)/2)),0)+R1478)</f>
        <v>1667464.922755511</v>
      </c>
      <c r="S1479" s="47">
        <f t="shared" si="140"/>
        <v>0.46318470076541973</v>
      </c>
      <c r="T1479" s="56">
        <f>IF(L1479&lt;0,((O1479*((K1479+K1478)/2))+((N1479*((K1479+K1478)/2))+C$17*((K1479+K1478)/2))),0)</f>
        <v>0</v>
      </c>
      <c r="U1479" s="57">
        <f>IF(L1479&lt;0,((O1479*((K1479+K1478)/2))+((N1479*((K1479+K1478)/2))+C$17*((K1479+K1478)/2))),0)+U1478</f>
        <v>-740771.64934413438</v>
      </c>
      <c r="V1479" s="58">
        <f t="shared" si="141"/>
        <v>-0.20576990259559289</v>
      </c>
      <c r="W1479" s="52">
        <f t="shared" si="138"/>
        <v>-371687.57111690321</v>
      </c>
      <c r="X1479" s="53">
        <f t="shared" si="142"/>
        <v>-0.10324654753247312</v>
      </c>
      <c r="Y1479" s="50">
        <f t="shared" si="137"/>
        <v>22.290578113192563</v>
      </c>
    </row>
    <row r="1480" spans="7:25" x14ac:dyDescent="0.3">
      <c r="G1480" s="40" t="s">
        <v>14</v>
      </c>
      <c r="H1480" s="29">
        <v>0</v>
      </c>
      <c r="I1480" s="29">
        <v>1478</v>
      </c>
      <c r="J1480" s="30">
        <v>0</v>
      </c>
      <c r="K1480" s="31">
        <f t="shared" si="139"/>
        <v>0</v>
      </c>
      <c r="L1480" s="31">
        <f>K1480-K1479</f>
        <v>0</v>
      </c>
      <c r="M1480" s="32">
        <f>$C$5*L1480</f>
        <v>0</v>
      </c>
      <c r="N1480" s="32">
        <f>(0.5*$C$9*$C$8*$C$7*K1480^2)*-1</f>
        <v>0</v>
      </c>
      <c r="O1480" s="32">
        <f>M1480-N1480-C$17</f>
        <v>56.672370000000008</v>
      </c>
      <c r="P1480" s="79">
        <f>O1480*K1480</f>
        <v>0</v>
      </c>
      <c r="Q1480" s="81" t="str">
        <f>IF(L1480&lt;0,"Braking","Not Braking")</f>
        <v>Not Braking</v>
      </c>
      <c r="R1480" s="46">
        <f>(IF(L1480&gt;0,(O1480*((K1480+K1479)/2)),0)+R1479)</f>
        <v>1667464.922755511</v>
      </c>
      <c r="S1480" s="47">
        <f t="shared" si="140"/>
        <v>0.46318470076541973</v>
      </c>
      <c r="T1480" s="56">
        <f>IF(L1480&lt;0,((O1480*((K1480+K1479)/2))+((N1480*((K1480+K1479)/2))+C$17*((K1480+K1479)/2))),0)</f>
        <v>0</v>
      </c>
      <c r="U1480" s="57">
        <f>IF(L1480&lt;0,((O1480*((K1480+K1479)/2))+((N1480*((K1480+K1479)/2))+C$17*((K1480+K1479)/2))),0)+U1479</f>
        <v>-740771.64934413438</v>
      </c>
      <c r="V1480" s="58">
        <f t="shared" si="141"/>
        <v>-0.20576990259559289</v>
      </c>
      <c r="W1480" s="52">
        <f t="shared" si="138"/>
        <v>-371687.57111690321</v>
      </c>
      <c r="X1480" s="53">
        <f t="shared" si="142"/>
        <v>-0.10324654753247312</v>
      </c>
      <c r="Y1480" s="50">
        <f t="shared" si="137"/>
        <v>22.290578113192563</v>
      </c>
    </row>
    <row r="1481" spans="7:25" x14ac:dyDescent="0.3">
      <c r="G1481" s="40" t="s">
        <v>14</v>
      </c>
      <c r="H1481" s="29">
        <v>1</v>
      </c>
      <c r="I1481" s="29">
        <v>1479</v>
      </c>
      <c r="J1481" s="30">
        <v>2.2000000000000002</v>
      </c>
      <c r="K1481" s="31">
        <f t="shared" si="139"/>
        <v>0.61111111111111116</v>
      </c>
      <c r="L1481" s="31">
        <f>K1481-K1480</f>
        <v>0.61111111111111116</v>
      </c>
      <c r="M1481" s="32">
        <f>$C$5*L1481</f>
        <v>176.51944444444447</v>
      </c>
      <c r="N1481" s="32">
        <f>(0.5*$C$9*$C$8*$C$7*K1481^2)*-1</f>
        <v>-0.10885422810151389</v>
      </c>
      <c r="O1481" s="32">
        <f>M1481-N1481-C$17</f>
        <v>233.30066867254598</v>
      </c>
      <c r="P1481" s="79">
        <f>O1481*K1481</f>
        <v>142.57263085544477</v>
      </c>
      <c r="Q1481" s="81" t="str">
        <f>IF(L1481&lt;0,"Braking","Not Braking")</f>
        <v>Not Braking</v>
      </c>
      <c r="R1481" s="46">
        <f>(IF(L1481&gt;0,(O1481*((K1481+K1480)/2)),0)+R1480)</f>
        <v>1667536.2090709386</v>
      </c>
      <c r="S1481" s="47">
        <f t="shared" si="140"/>
        <v>0.46320450251970519</v>
      </c>
      <c r="T1481" s="56">
        <f>IF(L1481&lt;0,((O1481*((K1481+K1480)/2))+((N1481*((K1481+K1480)/2))+C$17*((K1481+K1480)/2))),0)</f>
        <v>0</v>
      </c>
      <c r="U1481" s="57">
        <f>IF(L1481&lt;0,((O1481*((K1481+K1480)/2))+((N1481*((K1481+K1480)/2))+C$17*((K1481+K1480)/2))),0)+U1480</f>
        <v>-740771.64934413438</v>
      </c>
      <c r="V1481" s="58">
        <f t="shared" si="141"/>
        <v>-0.20576990259559289</v>
      </c>
      <c r="W1481" s="52">
        <f t="shared" si="138"/>
        <v>-371687.57111690321</v>
      </c>
      <c r="X1481" s="53">
        <f t="shared" si="142"/>
        <v>-0.10324654753247312</v>
      </c>
      <c r="Y1481" s="50">
        <f t="shared" si="137"/>
        <v>22.289625202440881</v>
      </c>
    </row>
    <row r="1482" spans="7:25" x14ac:dyDescent="0.3">
      <c r="G1482" s="40" t="s">
        <v>14</v>
      </c>
      <c r="H1482" s="29">
        <v>2</v>
      </c>
      <c r="I1482" s="29">
        <v>1480</v>
      </c>
      <c r="J1482" s="30">
        <v>4.4000000000000004</v>
      </c>
      <c r="K1482" s="31">
        <f t="shared" si="139"/>
        <v>1.2222222222222223</v>
      </c>
      <c r="L1482" s="31">
        <f>K1482-K1481</f>
        <v>0.61111111111111116</v>
      </c>
      <c r="M1482" s="32">
        <f>$C$5*L1482</f>
        <v>176.51944444444447</v>
      </c>
      <c r="N1482" s="32">
        <f>(0.5*$C$9*$C$8*$C$7*K1482^2)*-1</f>
        <v>-0.43541691240605557</v>
      </c>
      <c r="O1482" s="32">
        <f>M1482-N1482-C$17</f>
        <v>233.62723135685053</v>
      </c>
      <c r="P1482" s="79">
        <f>O1482*K1482</f>
        <v>285.54439388059512</v>
      </c>
      <c r="Q1482" s="81" t="str">
        <f>IF(L1482&lt;0,"Braking","Not Braking")</f>
        <v>Not Braking</v>
      </c>
      <c r="R1482" s="46">
        <f>(IF(L1482&gt;0,(O1482*((K1482+K1481)/2)),0)+R1481)</f>
        <v>1667750.3673663491</v>
      </c>
      <c r="S1482" s="47">
        <f t="shared" si="140"/>
        <v>0.46326399093509696</v>
      </c>
      <c r="T1482" s="56">
        <f>IF(L1482&lt;0,((O1482*((K1482+K1481)/2))+((N1482*((K1482+K1481)/2))+C$17*((K1482+K1481)/2))),0)</f>
        <v>0</v>
      </c>
      <c r="U1482" s="57">
        <f>IF(L1482&lt;0,((O1482*((K1482+K1481)/2))+((N1482*((K1482+K1481)/2))+C$17*((K1482+K1481)/2))),0)+U1481</f>
        <v>-740771.64934413438</v>
      </c>
      <c r="V1482" s="58">
        <f t="shared" si="141"/>
        <v>-0.20576990259559289</v>
      </c>
      <c r="W1482" s="52">
        <f t="shared" si="138"/>
        <v>-371687.57111690321</v>
      </c>
      <c r="X1482" s="53">
        <f t="shared" si="142"/>
        <v>-0.10324654753247312</v>
      </c>
      <c r="Y1482" s="50">
        <f t="shared" si="137"/>
        <v>22.286762958647028</v>
      </c>
    </row>
    <row r="1483" spans="7:25" x14ac:dyDescent="0.3">
      <c r="G1483" s="40" t="s">
        <v>14</v>
      </c>
      <c r="H1483" s="29">
        <v>3</v>
      </c>
      <c r="I1483" s="29">
        <v>1481</v>
      </c>
      <c r="J1483" s="30">
        <v>6.3</v>
      </c>
      <c r="K1483" s="31">
        <f t="shared" si="139"/>
        <v>1.75</v>
      </c>
      <c r="L1483" s="31">
        <f>K1483-K1482</f>
        <v>0.52777777777777768</v>
      </c>
      <c r="M1483" s="32">
        <f>$C$5*L1483</f>
        <v>152.44861111111109</v>
      </c>
      <c r="N1483" s="32">
        <f>(0.5*$C$9*$C$8*$C$7*K1483^2)*-1</f>
        <v>-0.89264965151840614</v>
      </c>
      <c r="O1483" s="32">
        <f>M1483-N1483-C$17</f>
        <v>210.0136307626295</v>
      </c>
      <c r="P1483" s="79">
        <f>O1483*K1483</f>
        <v>367.52385383460165</v>
      </c>
      <c r="Q1483" s="81" t="str">
        <f>IF(L1483&lt;0,"Braking","Not Braking")</f>
        <v>Not Braking</v>
      </c>
      <c r="R1483" s="46">
        <f>(IF(L1483&gt;0,(O1483*((K1483+K1482)/2)),0)+R1482)</f>
        <v>1668062.4709565102</v>
      </c>
      <c r="S1483" s="47">
        <f t="shared" si="140"/>
        <v>0.46335068637680837</v>
      </c>
      <c r="T1483" s="56">
        <f>IF(L1483&lt;0,((O1483*((K1483+K1482)/2))+((N1483*((K1483+K1482)/2))+C$17*((K1483+K1482)/2))),0)</f>
        <v>0</v>
      </c>
      <c r="U1483" s="57">
        <f>IF(L1483&lt;0,((O1483*((K1483+K1482)/2))+((N1483*((K1483+K1482)/2))+C$17*((K1483+K1482)/2))),0)+U1482</f>
        <v>-740771.64934413438</v>
      </c>
      <c r="V1483" s="58">
        <f t="shared" si="141"/>
        <v>-0.20576990259559289</v>
      </c>
      <c r="W1483" s="52">
        <f t="shared" si="138"/>
        <v>-371687.57111690321</v>
      </c>
      <c r="X1483" s="53">
        <f t="shared" si="142"/>
        <v>-0.10324654753247312</v>
      </c>
      <c r="Y1483" s="50">
        <f t="shared" si="137"/>
        <v>22.282592983688911</v>
      </c>
    </row>
    <row r="1484" spans="7:25" x14ac:dyDescent="0.3">
      <c r="G1484" s="40" t="s">
        <v>14</v>
      </c>
      <c r="H1484" s="29">
        <v>4</v>
      </c>
      <c r="I1484" s="29">
        <v>1482</v>
      </c>
      <c r="J1484" s="30">
        <v>7.9</v>
      </c>
      <c r="K1484" s="31">
        <f t="shared" si="139"/>
        <v>2.1944444444444446</v>
      </c>
      <c r="L1484" s="31">
        <f>K1484-K1483</f>
        <v>0.44444444444444464</v>
      </c>
      <c r="M1484" s="32">
        <f>$C$5*L1484</f>
        <v>128.37777777777785</v>
      </c>
      <c r="N1484" s="32">
        <f>(0.5*$C$9*$C$8*$C$7*K1484^2)*-1</f>
        <v>-1.4036347883916285</v>
      </c>
      <c r="O1484" s="32">
        <f>M1484-N1484-C$17</f>
        <v>186.45378256616948</v>
      </c>
      <c r="P1484" s="79">
        <f>O1484*K1484</f>
        <v>409.16246729798308</v>
      </c>
      <c r="Q1484" s="81" t="str">
        <f>IF(L1484&lt;0,"Braking","Not Braking")</f>
        <v>Not Braking</v>
      </c>
      <c r="R1484" s="46">
        <f>(IF(L1484&gt;0,(O1484*((K1484+K1483)/2)),0)+R1483)</f>
        <v>1668430.1992499046</v>
      </c>
      <c r="S1484" s="47">
        <f t="shared" si="140"/>
        <v>0.46345283312497348</v>
      </c>
      <c r="T1484" s="56">
        <f>IF(L1484&lt;0,((O1484*((K1484+K1483)/2))+((N1484*((K1484+K1483)/2))+C$17*((K1484+K1483)/2))),0)</f>
        <v>0</v>
      </c>
      <c r="U1484" s="57">
        <f>IF(L1484&lt;0,((O1484*((K1484+K1483)/2))+((N1484*((K1484+K1483)/2))+C$17*((K1484+K1483)/2))),0)+U1483</f>
        <v>-740771.64934413438</v>
      </c>
      <c r="V1484" s="58">
        <f t="shared" si="141"/>
        <v>-0.20576990259559289</v>
      </c>
      <c r="W1484" s="52">
        <f t="shared" si="138"/>
        <v>-371687.57111690321</v>
      </c>
      <c r="X1484" s="53">
        <f t="shared" si="142"/>
        <v>-0.10324654753247312</v>
      </c>
      <c r="Y1484" s="50">
        <f t="shared" si="137"/>
        <v>22.2776818163569</v>
      </c>
    </row>
    <row r="1485" spans="7:25" x14ac:dyDescent="0.3">
      <c r="G1485" s="40" t="s">
        <v>14</v>
      </c>
      <c r="H1485" s="29">
        <v>5</v>
      </c>
      <c r="I1485" s="29">
        <v>1483</v>
      </c>
      <c r="J1485" s="30">
        <v>9.1999999999999993</v>
      </c>
      <c r="K1485" s="31">
        <f t="shared" si="139"/>
        <v>2.5555555555555554</v>
      </c>
      <c r="L1485" s="31">
        <f>K1485-K1484</f>
        <v>0.36111111111111072</v>
      </c>
      <c r="M1485" s="32">
        <f>$C$5*L1485</f>
        <v>104.30694444444434</v>
      </c>
      <c r="N1485" s="32">
        <f>(0.5*$C$9*$C$8*$C$7*K1485^2)*-1</f>
        <v>-1.9035995591967216</v>
      </c>
      <c r="O1485" s="32">
        <f>M1485-N1485-C$17</f>
        <v>162.88291400364108</v>
      </c>
      <c r="P1485" s="79">
        <f>O1485*K1485</f>
        <v>416.25633578708272</v>
      </c>
      <c r="Q1485" s="81" t="str">
        <f>IF(L1485&lt;0,"Braking","Not Braking")</f>
        <v>Not Braking</v>
      </c>
      <c r="R1485" s="46">
        <f>(IF(L1485&gt;0,(O1485*((K1485+K1484)/2)),0)+R1484)</f>
        <v>1668817.0461706633</v>
      </c>
      <c r="S1485" s="47">
        <f t="shared" si="140"/>
        <v>0.46356029060296206</v>
      </c>
      <c r="T1485" s="56">
        <f>IF(L1485&lt;0,((O1485*((K1485+K1484)/2))+((N1485*((K1485+K1484)/2))+C$17*((K1485+K1484)/2))),0)</f>
        <v>0</v>
      </c>
      <c r="U1485" s="57">
        <f>IF(L1485&lt;0,((O1485*((K1485+K1484)/2))+((N1485*((K1485+K1484)/2))+C$17*((K1485+K1484)/2))),0)+U1484</f>
        <v>-740771.64934413438</v>
      </c>
      <c r="V1485" s="58">
        <f t="shared" si="141"/>
        <v>-0.20576990259559289</v>
      </c>
      <c r="W1485" s="52">
        <f t="shared" si="138"/>
        <v>-371687.57111690321</v>
      </c>
      <c r="X1485" s="53">
        <f t="shared" si="142"/>
        <v>-0.10324654753247312</v>
      </c>
      <c r="Y1485" s="50">
        <f t="shared" si="137"/>
        <v>22.272517647742927</v>
      </c>
    </row>
    <row r="1486" spans="7:25" x14ac:dyDescent="0.3">
      <c r="G1486" s="40" t="s">
        <v>14</v>
      </c>
      <c r="H1486" s="29">
        <v>6</v>
      </c>
      <c r="I1486" s="29">
        <v>1484</v>
      </c>
      <c r="J1486" s="30">
        <v>10.4</v>
      </c>
      <c r="K1486" s="31">
        <f t="shared" si="139"/>
        <v>2.8888888888888888</v>
      </c>
      <c r="L1486" s="31">
        <f>K1486-K1485</f>
        <v>0.33333333333333348</v>
      </c>
      <c r="M1486" s="32">
        <f>$C$5*L1486</f>
        <v>96.283333333333388</v>
      </c>
      <c r="N1486" s="32">
        <f>(0.5*$C$9*$C$8*$C$7*K1486^2)*-1</f>
        <v>-2.4325771304668886</v>
      </c>
      <c r="O1486" s="32">
        <f>M1486-N1486-C$17</f>
        <v>155.38828046380027</v>
      </c>
      <c r="P1486" s="79">
        <f>O1486*K1486</f>
        <v>448.89947689542299</v>
      </c>
      <c r="Q1486" s="81" t="str">
        <f>IF(L1486&lt;0,"Braking","Not Braking")</f>
        <v>Not Braking</v>
      </c>
      <c r="R1486" s="46">
        <f>(IF(L1486&gt;0,(O1486*((K1486+K1485)/2)),0)+R1485)</f>
        <v>1669240.0476008148</v>
      </c>
      <c r="S1486" s="47">
        <f t="shared" si="140"/>
        <v>0.46367779100022632</v>
      </c>
      <c r="T1486" s="56">
        <f>IF(L1486&lt;0,((O1486*((K1486+K1485)/2))+((N1486*((K1486+K1485)/2))+C$17*((K1486+K1485)/2))),0)</f>
        <v>0</v>
      </c>
      <c r="U1486" s="57">
        <f>IF(L1486&lt;0,((O1486*((K1486+K1485)/2))+((N1486*((K1486+K1485)/2))+C$17*((K1486+K1485)/2))),0)+U1485</f>
        <v>-740771.64934413438</v>
      </c>
      <c r="V1486" s="58">
        <f t="shared" si="141"/>
        <v>-0.20576990259559289</v>
      </c>
      <c r="W1486" s="52">
        <f t="shared" si="138"/>
        <v>-371687.57111690321</v>
      </c>
      <c r="X1486" s="53">
        <f t="shared" si="142"/>
        <v>-0.10324654753247312</v>
      </c>
      <c r="Y1486" s="50">
        <f t="shared" si="137"/>
        <v>22.266873578256572</v>
      </c>
    </row>
    <row r="1487" spans="7:25" x14ac:dyDescent="0.3">
      <c r="G1487" s="40" t="s">
        <v>14</v>
      </c>
      <c r="H1487" s="29">
        <v>7</v>
      </c>
      <c r="I1487" s="29">
        <v>1485</v>
      </c>
      <c r="J1487" s="30">
        <v>11.5</v>
      </c>
      <c r="K1487" s="31">
        <f t="shared" si="139"/>
        <v>3.1944444444444442</v>
      </c>
      <c r="L1487" s="31">
        <f>K1487-K1486</f>
        <v>0.30555555555555536</v>
      </c>
      <c r="M1487" s="32">
        <f>$C$5*L1487</f>
        <v>88.259722222222166</v>
      </c>
      <c r="N1487" s="32">
        <f>(0.5*$C$9*$C$8*$C$7*K1487^2)*-1</f>
        <v>-2.9743743112448779</v>
      </c>
      <c r="O1487" s="32">
        <f>M1487-N1487-C$17</f>
        <v>147.90646653346704</v>
      </c>
      <c r="P1487" s="79">
        <f>O1487*K1487</f>
        <v>472.4789903152419</v>
      </c>
      <c r="Q1487" s="81" t="str">
        <f>IF(L1487&lt;0,"Braking","Not Braking")</f>
        <v>Not Braking</v>
      </c>
      <c r="R1487" s="46">
        <f>(IF(L1487&gt;0,(O1487*((K1487+K1486)/2)),0)+R1486)</f>
        <v>1669689.9297698541</v>
      </c>
      <c r="S1487" s="47">
        <f t="shared" si="140"/>
        <v>0.46380275826940393</v>
      </c>
      <c r="T1487" s="56">
        <f>IF(L1487&lt;0,((O1487*((K1487+K1486)/2))+((N1487*((K1487+K1486)/2))+C$17*((K1487+K1486)/2))),0)</f>
        <v>0</v>
      </c>
      <c r="U1487" s="57">
        <f>IF(L1487&lt;0,((O1487*((K1487+K1486)/2))+((N1487*((K1487+K1486)/2))+C$17*((K1487+K1486)/2))),0)+U1486</f>
        <v>-740771.64934413438</v>
      </c>
      <c r="V1487" s="58">
        <f t="shared" si="141"/>
        <v>-0.20576990259559289</v>
      </c>
      <c r="W1487" s="52">
        <f t="shared" si="138"/>
        <v>-371687.57111690321</v>
      </c>
      <c r="X1487" s="53">
        <f t="shared" si="142"/>
        <v>-0.10324654753247312</v>
      </c>
      <c r="Y1487" s="50">
        <f t="shared" ref="Y1487:Y1550" si="143">(X1487/S1487)*100*-1</f>
        <v>22.260873979645769</v>
      </c>
    </row>
    <row r="1488" spans="7:25" x14ac:dyDescent="0.3">
      <c r="G1488" s="40" t="s">
        <v>14</v>
      </c>
      <c r="H1488" s="29">
        <v>8</v>
      </c>
      <c r="I1488" s="29">
        <v>1486</v>
      </c>
      <c r="J1488" s="30">
        <v>12.9</v>
      </c>
      <c r="K1488" s="31">
        <f t="shared" si="139"/>
        <v>3.5833333333333335</v>
      </c>
      <c r="L1488" s="31">
        <f>K1488-K1487</f>
        <v>0.38888888888888928</v>
      </c>
      <c r="M1488" s="32">
        <f>$C$5*L1488</f>
        <v>112.33055555555568</v>
      </c>
      <c r="N1488" s="32">
        <f>(0.5*$C$9*$C$8*$C$7*K1488^2)*-1</f>
        <v>-3.742651259994406</v>
      </c>
      <c r="O1488" s="32">
        <f>M1488-N1488-C$17</f>
        <v>172.74557681555009</v>
      </c>
      <c r="P1488" s="79">
        <f>O1488*K1488</f>
        <v>619.00498358905452</v>
      </c>
      <c r="Q1488" s="81" t="str">
        <f>IF(L1488&lt;0,"Braking","Not Braking")</f>
        <v>Not Braking</v>
      </c>
      <c r="R1488" s="46">
        <f>(IF(L1488&gt;0,(O1488*((K1488+K1487)/2)),0)+R1487)</f>
        <v>1670275.345335729</v>
      </c>
      <c r="S1488" s="47">
        <f t="shared" si="140"/>
        <v>0.46396537370436913</v>
      </c>
      <c r="T1488" s="56">
        <f>IF(L1488&lt;0,((O1488*((K1488+K1487)/2))+((N1488*((K1488+K1487)/2))+C$17*((K1488+K1487)/2))),0)</f>
        <v>0</v>
      </c>
      <c r="U1488" s="57">
        <f>IF(L1488&lt;0,((O1488*((K1488+K1487)/2))+((N1488*((K1488+K1487)/2))+C$17*((K1488+K1487)/2))),0)+U1487</f>
        <v>-740771.64934413438</v>
      </c>
      <c r="V1488" s="58">
        <f t="shared" si="141"/>
        <v>-0.20576990259559289</v>
      </c>
      <c r="W1488" s="52">
        <f t="shared" si="138"/>
        <v>-371687.57111690321</v>
      </c>
      <c r="X1488" s="53">
        <f t="shared" si="142"/>
        <v>-0.10324654753247312</v>
      </c>
      <c r="Y1488" s="50">
        <f t="shared" si="143"/>
        <v>22.253071755794444</v>
      </c>
    </row>
    <row r="1489" spans="7:25" x14ac:dyDescent="0.3">
      <c r="G1489" s="40" t="s">
        <v>14</v>
      </c>
      <c r="H1489" s="29">
        <v>9</v>
      </c>
      <c r="I1489" s="29">
        <v>1487</v>
      </c>
      <c r="J1489" s="30">
        <v>14.7</v>
      </c>
      <c r="K1489" s="31">
        <f t="shared" si="139"/>
        <v>4.083333333333333</v>
      </c>
      <c r="L1489" s="31">
        <f>K1489-K1488</f>
        <v>0.49999999999999956</v>
      </c>
      <c r="M1489" s="32">
        <f>$C$5*L1489</f>
        <v>144.42499999999987</v>
      </c>
      <c r="N1489" s="32">
        <f>(0.5*$C$9*$C$8*$C$7*K1489^2)*-1</f>
        <v>-4.859981436044654</v>
      </c>
      <c r="O1489" s="32">
        <f>M1489-N1489-C$17</f>
        <v>205.95735143604452</v>
      </c>
      <c r="P1489" s="79">
        <f>O1489*K1489</f>
        <v>840.99251836384838</v>
      </c>
      <c r="Q1489" s="81" t="str">
        <f>IF(L1489&lt;0,"Braking","Not Braking")</f>
        <v>Not Braking</v>
      </c>
      <c r="R1489" s="46">
        <f>(IF(L1489&gt;0,(O1489*((K1489+K1488)/2)),0)+R1488)</f>
        <v>1671064.8485162337</v>
      </c>
      <c r="S1489" s="47">
        <f t="shared" si="140"/>
        <v>0.46418468014339825</v>
      </c>
      <c r="T1489" s="56">
        <f>IF(L1489&lt;0,((O1489*((K1489+K1488)/2))+((N1489*((K1489+K1488)/2))+C$17*((K1489+K1488)/2))),0)</f>
        <v>0</v>
      </c>
      <c r="U1489" s="57">
        <f>IF(L1489&lt;0,((O1489*((K1489+K1488)/2))+((N1489*((K1489+K1488)/2))+C$17*((K1489+K1488)/2))),0)+U1488</f>
        <v>-740771.64934413438</v>
      </c>
      <c r="V1489" s="58">
        <f t="shared" si="141"/>
        <v>-0.20576990259559289</v>
      </c>
      <c r="W1489" s="52">
        <f t="shared" si="138"/>
        <v>-371687.57111690321</v>
      </c>
      <c r="X1489" s="53">
        <f t="shared" si="142"/>
        <v>-0.10324654753247312</v>
      </c>
      <c r="Y1489" s="50">
        <f t="shared" si="143"/>
        <v>22.242558177615358</v>
      </c>
    </row>
    <row r="1490" spans="7:25" x14ac:dyDescent="0.3">
      <c r="G1490" s="40" t="s">
        <v>14</v>
      </c>
      <c r="H1490" s="29">
        <v>10</v>
      </c>
      <c r="I1490" s="29">
        <v>1488</v>
      </c>
      <c r="J1490" s="30">
        <v>17</v>
      </c>
      <c r="K1490" s="31">
        <f t="shared" si="139"/>
        <v>4.7222222222222223</v>
      </c>
      <c r="L1490" s="31">
        <f>K1490-K1489</f>
        <v>0.63888888888888928</v>
      </c>
      <c r="M1490" s="32">
        <f>$C$5*L1490</f>
        <v>184.5430555555557</v>
      </c>
      <c r="N1490" s="32">
        <f>(0.5*$C$9*$C$8*$C$7*K1490^2)*-1</f>
        <v>-6.4997669258961794</v>
      </c>
      <c r="O1490" s="32">
        <f>M1490-N1490-C$17</f>
        <v>247.71519248145188</v>
      </c>
      <c r="P1490" s="79">
        <f>O1490*K1490</f>
        <v>1169.7661867179672</v>
      </c>
      <c r="Q1490" s="81" t="str">
        <f>IF(L1490&lt;0,"Braking","Not Braking")</f>
        <v>Not Braking</v>
      </c>
      <c r="R1490" s="46">
        <f>(IF(L1490&gt;0,(O1490*((K1490+K1489)/2)),0)+R1489)</f>
        <v>1672155.483460909</v>
      </c>
      <c r="S1490" s="47">
        <f t="shared" si="140"/>
        <v>0.46448763429469692</v>
      </c>
      <c r="T1490" s="56">
        <f>IF(L1490&lt;0,((O1490*((K1490+K1489)/2))+((N1490*((K1490+K1489)/2))+C$17*((K1490+K1489)/2))),0)</f>
        <v>0</v>
      </c>
      <c r="U1490" s="57">
        <f>IF(L1490&lt;0,((O1490*((K1490+K1489)/2))+((N1490*((K1490+K1489)/2))+C$17*((K1490+K1489)/2))),0)+U1489</f>
        <v>-740771.64934413438</v>
      </c>
      <c r="V1490" s="58">
        <f t="shared" si="141"/>
        <v>-0.20576990259559289</v>
      </c>
      <c r="W1490" s="52">
        <f t="shared" si="138"/>
        <v>-371687.57111690321</v>
      </c>
      <c r="X1490" s="53">
        <f t="shared" si="142"/>
        <v>-0.10324654753247312</v>
      </c>
      <c r="Y1490" s="50">
        <f t="shared" si="143"/>
        <v>22.228050847736398</v>
      </c>
    </row>
    <row r="1491" spans="7:25" x14ac:dyDescent="0.3">
      <c r="G1491" s="40" t="s">
        <v>14</v>
      </c>
      <c r="H1491" s="29">
        <v>11</v>
      </c>
      <c r="I1491" s="29">
        <v>1489</v>
      </c>
      <c r="J1491" s="30">
        <v>19.8</v>
      </c>
      <c r="K1491" s="31">
        <f t="shared" si="139"/>
        <v>5.5</v>
      </c>
      <c r="L1491" s="31">
        <f>K1491-K1490</f>
        <v>0.77777777777777768</v>
      </c>
      <c r="M1491" s="32">
        <f>$C$5*L1491</f>
        <v>224.6611111111111</v>
      </c>
      <c r="N1491" s="32">
        <f>(0.5*$C$9*$C$8*$C$7*K1491^2)*-1</f>
        <v>-8.8171924762226244</v>
      </c>
      <c r="O1491" s="32">
        <f>M1491-N1491-C$17</f>
        <v>290.15067358733376</v>
      </c>
      <c r="P1491" s="79">
        <f>O1491*K1491</f>
        <v>1595.8287047303356</v>
      </c>
      <c r="Q1491" s="81" t="str">
        <f>IF(L1491&lt;0,"Braking","Not Braking")</f>
        <v>Not Braking</v>
      </c>
      <c r="R1491" s="46">
        <f>(IF(L1491&gt;0,(O1491*((K1491+K1490)/2)),0)+R1490)</f>
        <v>1673638.4757925775</v>
      </c>
      <c r="S1491" s="47">
        <f t="shared" si="140"/>
        <v>0.46489957660904929</v>
      </c>
      <c r="T1491" s="56">
        <f>IF(L1491&lt;0,((O1491*((K1491+K1490)/2))+((N1491*((K1491+K1490)/2))+C$17*((K1491+K1490)/2))),0)</f>
        <v>0</v>
      </c>
      <c r="U1491" s="57">
        <f>IF(L1491&lt;0,((O1491*((K1491+K1490)/2))+((N1491*((K1491+K1490)/2))+C$17*((K1491+K1490)/2))),0)+U1490</f>
        <v>-740771.64934413438</v>
      </c>
      <c r="V1491" s="58">
        <f t="shared" si="141"/>
        <v>-0.20576990259559289</v>
      </c>
      <c r="W1491" s="52">
        <f t="shared" si="138"/>
        <v>-371687.57111690321</v>
      </c>
      <c r="X1491" s="53">
        <f t="shared" si="142"/>
        <v>-0.10324654753247312</v>
      </c>
      <c r="Y1491" s="50">
        <f t="shared" si="143"/>
        <v>22.208354820528655</v>
      </c>
    </row>
    <row r="1492" spans="7:25" x14ac:dyDescent="0.3">
      <c r="G1492" s="40" t="s">
        <v>14</v>
      </c>
      <c r="H1492" s="29">
        <v>12</v>
      </c>
      <c r="I1492" s="29">
        <v>1490</v>
      </c>
      <c r="J1492" s="30">
        <v>23.1</v>
      </c>
      <c r="K1492" s="31">
        <f t="shared" si="139"/>
        <v>6.416666666666667</v>
      </c>
      <c r="L1492" s="31">
        <f>K1492-K1491</f>
        <v>0.91666666666666696</v>
      </c>
      <c r="M1492" s="32">
        <f>$C$5*L1492</f>
        <v>264.77916666666675</v>
      </c>
      <c r="N1492" s="32">
        <f>(0.5*$C$9*$C$8*$C$7*K1492^2)*-1</f>
        <v>-12.001178648191905</v>
      </c>
      <c r="O1492" s="32">
        <f>M1492-N1492-C$17</f>
        <v>333.45271531485866</v>
      </c>
      <c r="P1492" s="79">
        <f>O1492*K1492</f>
        <v>2139.6549232703433</v>
      </c>
      <c r="Q1492" s="81" t="str">
        <f>IF(L1492&lt;0,"Braking","Not Braking")</f>
        <v>Not Braking</v>
      </c>
      <c r="R1492" s="46">
        <f>(IF(L1492&gt;0,(O1492*((K1492+K1491)/2)),0)+R1491)</f>
        <v>1675625.2982213285</v>
      </c>
      <c r="S1492" s="47">
        <f t="shared" si="140"/>
        <v>0.46545147172814683</v>
      </c>
      <c r="T1492" s="56">
        <f>IF(L1492&lt;0,((O1492*((K1492+K1491)/2))+((N1492*((K1492+K1491)/2))+C$17*((K1492+K1491)/2))),0)</f>
        <v>0</v>
      </c>
      <c r="U1492" s="57">
        <f>IF(L1492&lt;0,((O1492*((K1492+K1491)/2))+((N1492*((K1492+K1491)/2))+C$17*((K1492+K1491)/2))),0)+U1491</f>
        <v>-740771.64934413438</v>
      </c>
      <c r="V1492" s="58">
        <f t="shared" si="141"/>
        <v>-0.20576990259559289</v>
      </c>
      <c r="W1492" s="52">
        <f t="shared" si="138"/>
        <v>-371687.57111690321</v>
      </c>
      <c r="X1492" s="53">
        <f t="shared" si="142"/>
        <v>-0.10324654753247312</v>
      </c>
      <c r="Y1492" s="50">
        <f t="shared" si="143"/>
        <v>22.182021930048951</v>
      </c>
    </row>
    <row r="1493" spans="7:25" x14ac:dyDescent="0.3">
      <c r="G1493" s="40" t="s">
        <v>14</v>
      </c>
      <c r="H1493" s="29">
        <v>13</v>
      </c>
      <c r="I1493" s="29">
        <v>1491</v>
      </c>
      <c r="J1493" s="30">
        <v>26.7</v>
      </c>
      <c r="K1493" s="31">
        <f t="shared" si="139"/>
        <v>7.4166666666666661</v>
      </c>
      <c r="L1493" s="31">
        <f>K1493-K1492</f>
        <v>0.99999999999999911</v>
      </c>
      <c r="M1493" s="32">
        <f>$C$5*L1493</f>
        <v>288.84999999999974</v>
      </c>
      <c r="N1493" s="32">
        <f>(0.5*$C$9*$C$8*$C$7*K1493^2)*-1</f>
        <v>-16.033283196547153</v>
      </c>
      <c r="O1493" s="32">
        <f>M1493-N1493-C$17</f>
        <v>361.55565319654687</v>
      </c>
      <c r="P1493" s="79">
        <f>O1493*K1493</f>
        <v>2681.5377612077223</v>
      </c>
      <c r="Q1493" s="81" t="str">
        <f>IF(L1493&lt;0,"Braking","Not Braking")</f>
        <v>Not Braking</v>
      </c>
      <c r="R1493" s="46">
        <f>(IF(L1493&gt;0,(O1493*((K1493+K1492)/2)),0)+R1492)</f>
        <v>1678126.0581559381</v>
      </c>
      <c r="S1493" s="47">
        <f t="shared" si="140"/>
        <v>0.46614612726553833</v>
      </c>
      <c r="T1493" s="56">
        <f>IF(L1493&lt;0,((O1493*((K1493+K1492)/2))+((N1493*((K1493+K1492)/2))+C$17*((K1493+K1492)/2))),0)</f>
        <v>0</v>
      </c>
      <c r="U1493" s="57">
        <f>IF(L1493&lt;0,((O1493*((K1493+K1492)/2))+((N1493*((K1493+K1492)/2))+C$17*((K1493+K1492)/2))),0)+U1492</f>
        <v>-740771.64934413438</v>
      </c>
      <c r="V1493" s="58">
        <f t="shared" si="141"/>
        <v>-0.20576990259559289</v>
      </c>
      <c r="W1493" s="52">
        <f t="shared" si="138"/>
        <v>-371687.57111690321</v>
      </c>
      <c r="X1493" s="53">
        <f t="shared" si="142"/>
        <v>-0.10324654753247312</v>
      </c>
      <c r="Y1493" s="50">
        <f t="shared" si="143"/>
        <v>22.148966063094441</v>
      </c>
    </row>
    <row r="1494" spans="7:25" x14ac:dyDescent="0.3">
      <c r="G1494" s="40" t="s">
        <v>14</v>
      </c>
      <c r="H1494" s="29">
        <v>14</v>
      </c>
      <c r="I1494" s="29">
        <v>1492</v>
      </c>
      <c r="J1494" s="30">
        <v>30.5</v>
      </c>
      <c r="K1494" s="31">
        <f t="shared" si="139"/>
        <v>8.4722222222222214</v>
      </c>
      <c r="L1494" s="31">
        <f>K1494-K1493</f>
        <v>1.0555555555555554</v>
      </c>
      <c r="M1494" s="32">
        <f>$C$5*L1494</f>
        <v>304.89722222222218</v>
      </c>
      <c r="N1494" s="32">
        <f>(0.5*$C$9*$C$8*$C$7*K1494^2)*-1</f>
        <v>-20.921827622196954</v>
      </c>
      <c r="O1494" s="32">
        <f>M1494-N1494-C$17</f>
        <v>382.49141984441911</v>
      </c>
      <c r="P1494" s="79">
        <f>O1494*K1494</f>
        <v>3240.5523070152171</v>
      </c>
      <c r="Q1494" s="81" t="str">
        <f>IF(L1494&lt;0,"Braking","Not Braking")</f>
        <v>Not Braking</v>
      </c>
      <c r="R1494" s="46">
        <f>(IF(L1494&gt;0,(O1494*((K1494+K1493)/2)),0)+R1493)</f>
        <v>1681164.7399913687</v>
      </c>
      <c r="S1494" s="47">
        <f t="shared" si="140"/>
        <v>0.46699020555315796</v>
      </c>
      <c r="T1494" s="56">
        <f>IF(L1494&lt;0,((O1494*((K1494+K1493)/2))+((N1494*((K1494+K1493)/2))+C$17*((K1494+K1493)/2))),0)</f>
        <v>0</v>
      </c>
      <c r="U1494" s="57">
        <f>IF(L1494&lt;0,((O1494*((K1494+K1493)/2))+((N1494*((K1494+K1493)/2))+C$17*((K1494+K1493)/2))),0)+U1493</f>
        <v>-740771.64934413438</v>
      </c>
      <c r="V1494" s="58">
        <f t="shared" si="141"/>
        <v>-0.20576990259559289</v>
      </c>
      <c r="W1494" s="52">
        <f t="shared" si="138"/>
        <v>-371687.57111690321</v>
      </c>
      <c r="X1494" s="53">
        <f t="shared" si="142"/>
        <v>-0.10324654753247312</v>
      </c>
      <c r="Y1494" s="50">
        <f t="shared" si="143"/>
        <v>22.108932115648077</v>
      </c>
    </row>
    <row r="1495" spans="7:25" x14ac:dyDescent="0.3">
      <c r="G1495" s="40" t="s">
        <v>14</v>
      </c>
      <c r="H1495" s="29">
        <v>15</v>
      </c>
      <c r="I1495" s="29">
        <v>1493</v>
      </c>
      <c r="J1495" s="30">
        <v>34.1</v>
      </c>
      <c r="K1495" s="31">
        <f t="shared" si="139"/>
        <v>9.4722222222222232</v>
      </c>
      <c r="L1495" s="31">
        <f>K1495-K1494</f>
        <v>1.0000000000000018</v>
      </c>
      <c r="M1495" s="32">
        <f>$C$5*L1495</f>
        <v>288.85000000000053</v>
      </c>
      <c r="N1495" s="32">
        <f>(0.5*$C$9*$C$8*$C$7*K1495^2)*-1</f>
        <v>-26.15222830138871</v>
      </c>
      <c r="O1495" s="32">
        <f>M1495-N1495-C$17</f>
        <v>371.67459830138927</v>
      </c>
      <c r="P1495" s="79">
        <f>O1495*K1495</f>
        <v>3520.5843894659374</v>
      </c>
      <c r="Q1495" s="81" t="str">
        <f>IF(L1495&lt;0,"Braking","Not Braking")</f>
        <v>Not Braking</v>
      </c>
      <c r="R1495" s="46">
        <f>(IF(L1495&gt;0,(O1495*((K1495+K1494)/2)),0)+R1494)</f>
        <v>1684499.4870816839</v>
      </c>
      <c r="S1495" s="47">
        <f t="shared" si="140"/>
        <v>0.46791652418935664</v>
      </c>
      <c r="T1495" s="56">
        <f>IF(L1495&lt;0,((O1495*((K1495+K1494)/2))+((N1495*((K1495+K1494)/2))+C$17*((K1495+K1494)/2))),0)</f>
        <v>0</v>
      </c>
      <c r="U1495" s="57">
        <f>IF(L1495&lt;0,((O1495*((K1495+K1494)/2))+((N1495*((K1495+K1494)/2))+C$17*((K1495+K1494)/2))),0)+U1494</f>
        <v>-740771.64934413438</v>
      </c>
      <c r="V1495" s="58">
        <f t="shared" si="141"/>
        <v>-0.20576990259559289</v>
      </c>
      <c r="W1495" s="52">
        <f t="shared" si="138"/>
        <v>-371687.57111690321</v>
      </c>
      <c r="X1495" s="53">
        <f t="shared" si="142"/>
        <v>-0.10324654753247312</v>
      </c>
      <c r="Y1495" s="50">
        <f t="shared" si="143"/>
        <v>22.065163804877997</v>
      </c>
    </row>
    <row r="1496" spans="7:25" x14ac:dyDescent="0.3">
      <c r="G1496" s="40" t="s">
        <v>14</v>
      </c>
      <c r="H1496" s="29">
        <v>16</v>
      </c>
      <c r="I1496" s="29">
        <v>1494</v>
      </c>
      <c r="J1496" s="30">
        <v>37.5</v>
      </c>
      <c r="K1496" s="31">
        <f t="shared" si="139"/>
        <v>10.416666666666666</v>
      </c>
      <c r="L1496" s="31">
        <f>K1496-K1495</f>
        <v>0.94444444444444287</v>
      </c>
      <c r="M1496" s="32">
        <f>$C$5*L1496</f>
        <v>272.80277777777735</v>
      </c>
      <c r="N1496" s="32">
        <f>(0.5*$C$9*$C$8*$C$7*K1496^2)*-1</f>
        <v>-31.627326088378897</v>
      </c>
      <c r="O1496" s="32">
        <f>M1496-N1496-C$17</f>
        <v>361.10247386615623</v>
      </c>
      <c r="P1496" s="79">
        <f>O1496*K1496</f>
        <v>3761.4841027724606</v>
      </c>
      <c r="Q1496" s="81" t="str">
        <f>IF(L1496&lt;0,"Braking","Not Braking")</f>
        <v>Not Braking</v>
      </c>
      <c r="R1496" s="46">
        <f>(IF(L1496&gt;0,(O1496*((K1496+K1495)/2)),0)+R1495)</f>
        <v>1688090.4505717973</v>
      </c>
      <c r="S1496" s="47">
        <f t="shared" si="140"/>
        <v>0.46891401404772148</v>
      </c>
      <c r="T1496" s="56">
        <f>IF(L1496&lt;0,((O1496*((K1496+K1495)/2))+((N1496*((K1496+K1495)/2))+C$17*((K1496+K1495)/2))),0)</f>
        <v>0</v>
      </c>
      <c r="U1496" s="57">
        <f>IF(L1496&lt;0,((O1496*((K1496+K1495)/2))+((N1496*((K1496+K1495)/2))+C$17*((K1496+K1495)/2))),0)+U1495</f>
        <v>-740771.64934413438</v>
      </c>
      <c r="V1496" s="58">
        <f t="shared" si="141"/>
        <v>-0.20576990259559289</v>
      </c>
      <c r="W1496" s="52">
        <f t="shared" si="138"/>
        <v>-371687.57111690321</v>
      </c>
      <c r="X1496" s="53">
        <f t="shared" si="142"/>
        <v>-0.10324654753247312</v>
      </c>
      <c r="Y1496" s="50">
        <f t="shared" si="143"/>
        <v>22.018226037058831</v>
      </c>
    </row>
    <row r="1497" spans="7:25" x14ac:dyDescent="0.3">
      <c r="G1497" s="40" t="s">
        <v>14</v>
      </c>
      <c r="H1497" s="29">
        <v>17</v>
      </c>
      <c r="I1497" s="29">
        <v>1495</v>
      </c>
      <c r="J1497" s="30">
        <v>40.6</v>
      </c>
      <c r="K1497" s="31">
        <f t="shared" si="139"/>
        <v>11.277777777777779</v>
      </c>
      <c r="L1497" s="31">
        <f>K1497-K1496</f>
        <v>0.86111111111111249</v>
      </c>
      <c r="M1497" s="32">
        <f>$C$5*L1497</f>
        <v>248.73194444444485</v>
      </c>
      <c r="N1497" s="32">
        <f>(0.5*$C$9*$C$8*$C$7*K1497^2)*-1</f>
        <v>-37.072511453184184</v>
      </c>
      <c r="O1497" s="32">
        <f>M1497-N1497-C$17</f>
        <v>342.47682589762906</v>
      </c>
      <c r="P1497" s="79">
        <f>O1497*K1497</f>
        <v>3862.3775365121501</v>
      </c>
      <c r="Q1497" s="81" t="str">
        <f>IF(L1497&lt;0,"Braking","Not Braking")</f>
        <v>Not Braking</v>
      </c>
      <c r="R1497" s="46">
        <f>(IF(L1497&gt;0,(O1497*((K1497+K1496)/2)),0)+R1496)</f>
        <v>1691805.3728082702</v>
      </c>
      <c r="S1497" s="47">
        <f t="shared" si="140"/>
        <v>0.46994593689118613</v>
      </c>
      <c r="T1497" s="56">
        <f>IF(L1497&lt;0,((O1497*((K1497+K1496)/2))+((N1497*((K1497+K1496)/2))+C$17*((K1497+K1496)/2))),0)</f>
        <v>0</v>
      </c>
      <c r="U1497" s="57">
        <f>IF(L1497&lt;0,((O1497*((K1497+K1496)/2))+((N1497*((K1497+K1496)/2))+C$17*((K1497+K1496)/2))),0)+U1496</f>
        <v>-740771.64934413438</v>
      </c>
      <c r="V1497" s="58">
        <f t="shared" si="141"/>
        <v>-0.20576990259559289</v>
      </c>
      <c r="W1497" s="52">
        <f t="shared" si="138"/>
        <v>-371687.57111690321</v>
      </c>
      <c r="X1497" s="53">
        <f t="shared" si="142"/>
        <v>-0.10324654753247312</v>
      </c>
      <c r="Y1497" s="50">
        <f t="shared" si="143"/>
        <v>21.96987768752204</v>
      </c>
    </row>
    <row r="1498" spans="7:25" x14ac:dyDescent="0.3">
      <c r="G1498" s="40" t="s">
        <v>14</v>
      </c>
      <c r="H1498" s="29">
        <v>18</v>
      </c>
      <c r="I1498" s="29">
        <v>1496</v>
      </c>
      <c r="J1498" s="30">
        <v>43.3</v>
      </c>
      <c r="K1498" s="31">
        <f t="shared" si="139"/>
        <v>12.027777777777777</v>
      </c>
      <c r="L1498" s="31">
        <f>K1498-K1497</f>
        <v>0.74999999999999822</v>
      </c>
      <c r="M1498" s="32">
        <f>$C$5*L1498</f>
        <v>216.63749999999951</v>
      </c>
      <c r="N1498" s="32">
        <f>(0.5*$C$9*$C$8*$C$7*K1498^2)*-1</f>
        <v>-42.167294158108945</v>
      </c>
      <c r="O1498" s="32">
        <f>M1498-N1498-C$17</f>
        <v>315.47716415810845</v>
      </c>
      <c r="P1498" s="79">
        <f>O1498*K1498</f>
        <v>3794.4892244572484</v>
      </c>
      <c r="Q1498" s="81" t="str">
        <f>IF(L1498&lt;0,"Braking","Not Braking")</f>
        <v>Not Braking</v>
      </c>
      <c r="R1498" s="46">
        <f>(IF(L1498&gt;0,(O1498*((K1498+K1497)/2)),0)+R1497)</f>
        <v>1695481.5580961681</v>
      </c>
      <c r="S1498" s="47">
        <f t="shared" si="140"/>
        <v>0.47096709947115778</v>
      </c>
      <c r="T1498" s="56">
        <f>IF(L1498&lt;0,((O1498*((K1498+K1497)/2))+((N1498*((K1498+K1497)/2))+C$17*((K1498+K1497)/2))),0)</f>
        <v>0</v>
      </c>
      <c r="U1498" s="57">
        <f>IF(L1498&lt;0,((O1498*((K1498+K1497)/2))+((N1498*((K1498+K1497)/2))+C$17*((K1498+K1497)/2))),0)+U1497</f>
        <v>-740771.64934413438</v>
      </c>
      <c r="V1498" s="58">
        <f t="shared" si="141"/>
        <v>-0.20576990259559289</v>
      </c>
      <c r="W1498" s="52">
        <f t="shared" si="138"/>
        <v>-371687.57111690321</v>
      </c>
      <c r="X1498" s="53">
        <f t="shared" si="142"/>
        <v>-0.10324654753247312</v>
      </c>
      <c r="Y1498" s="50">
        <f t="shared" si="143"/>
        <v>21.922242052238296</v>
      </c>
    </row>
    <row r="1499" spans="7:25" x14ac:dyDescent="0.3">
      <c r="G1499" s="40" t="s">
        <v>14</v>
      </c>
      <c r="H1499" s="29">
        <v>19</v>
      </c>
      <c r="I1499" s="29">
        <v>1497</v>
      </c>
      <c r="J1499" s="30">
        <v>45.7</v>
      </c>
      <c r="K1499" s="31">
        <f t="shared" si="139"/>
        <v>12.694444444444445</v>
      </c>
      <c r="L1499" s="31">
        <f>K1499-K1498</f>
        <v>0.66666666666666785</v>
      </c>
      <c r="M1499" s="32">
        <f>$C$5*L1499</f>
        <v>192.56666666666703</v>
      </c>
      <c r="N1499" s="32">
        <f>(0.5*$C$9*$C$8*$C$7*K1499^2)*-1</f>
        <v>-46.971274142093122</v>
      </c>
      <c r="O1499" s="32">
        <f>M1499-N1499-C$17</f>
        <v>296.21031080876014</v>
      </c>
      <c r="P1499" s="79">
        <f>O1499*K1499</f>
        <v>3760.2253344334276</v>
      </c>
      <c r="Q1499" s="81" t="str">
        <f>IF(L1499&lt;0,"Braking","Not Braking")</f>
        <v>Not Braking</v>
      </c>
      <c r="R1499" s="46">
        <f>(IF(L1499&gt;0,(O1499*((K1499+K1498)/2)),0)+R1498)</f>
        <v>1699143.046660332</v>
      </c>
      <c r="S1499" s="47">
        <f t="shared" si="140"/>
        <v>0.47198417962786998</v>
      </c>
      <c r="T1499" s="56">
        <f>IF(L1499&lt;0,((O1499*((K1499+K1498)/2))+((N1499*((K1499+K1498)/2))+C$17*((K1499+K1498)/2))),0)</f>
        <v>0</v>
      </c>
      <c r="U1499" s="57">
        <f>IF(L1499&lt;0,((O1499*((K1499+K1498)/2))+((N1499*((K1499+K1498)/2))+C$17*((K1499+K1498)/2))),0)+U1498</f>
        <v>-740771.64934413438</v>
      </c>
      <c r="V1499" s="58">
        <f t="shared" si="141"/>
        <v>-0.20576990259559289</v>
      </c>
      <c r="W1499" s="52">
        <f t="shared" si="138"/>
        <v>-371687.57111690321</v>
      </c>
      <c r="X1499" s="53">
        <f t="shared" si="142"/>
        <v>-0.10324654753247312</v>
      </c>
      <c r="Y1499" s="50">
        <f t="shared" si="143"/>
        <v>21.875001745583202</v>
      </c>
    </row>
    <row r="1500" spans="7:25" x14ac:dyDescent="0.3">
      <c r="G1500" s="40" t="s">
        <v>14</v>
      </c>
      <c r="H1500" s="29">
        <v>20</v>
      </c>
      <c r="I1500" s="29">
        <v>1498</v>
      </c>
      <c r="J1500" s="30">
        <v>47.7</v>
      </c>
      <c r="K1500" s="31">
        <f t="shared" si="139"/>
        <v>13.25</v>
      </c>
      <c r="L1500" s="31">
        <f>K1500-K1499</f>
        <v>0.55555555555555536</v>
      </c>
      <c r="M1500" s="32">
        <f>$C$5*L1500</f>
        <v>160.47222222222217</v>
      </c>
      <c r="N1500" s="32">
        <f>(0.5*$C$9*$C$8*$C$7*K1500^2)*-1</f>
        <v>-51.172507573779647</v>
      </c>
      <c r="O1500" s="32">
        <f>M1500-N1500-C$17</f>
        <v>268.31709979600186</v>
      </c>
      <c r="P1500" s="79">
        <f>O1500*K1500</f>
        <v>3555.2015722970245</v>
      </c>
      <c r="Q1500" s="81" t="str">
        <f>IF(L1500&lt;0,"Braking","Not Braking")</f>
        <v>Not Braking</v>
      </c>
      <c r="R1500" s="46">
        <f>(IF(L1500&gt;0,(O1500*((K1500+K1499)/2)),0)+R1499)</f>
        <v>1702623.7157049079</v>
      </c>
      <c r="S1500" s="47">
        <f t="shared" si="140"/>
        <v>0.47295103214025219</v>
      </c>
      <c r="T1500" s="56">
        <f>IF(L1500&lt;0,((O1500*((K1500+K1499)/2))+((N1500*((K1500+K1499)/2))+C$17*((K1500+K1499)/2))),0)</f>
        <v>0</v>
      </c>
      <c r="U1500" s="57">
        <f>IF(L1500&lt;0,((O1500*((K1500+K1499)/2))+((N1500*((K1500+K1499)/2))+C$17*((K1500+K1499)/2))),0)+U1499</f>
        <v>-740771.64934413438</v>
      </c>
      <c r="V1500" s="58">
        <f t="shared" si="141"/>
        <v>-0.20576990259559289</v>
      </c>
      <c r="W1500" s="52">
        <f t="shared" si="138"/>
        <v>-371687.57111690321</v>
      </c>
      <c r="X1500" s="53">
        <f t="shared" si="142"/>
        <v>-0.10324654753247312</v>
      </c>
      <c r="Y1500" s="50">
        <f t="shared" si="143"/>
        <v>21.830282738838736</v>
      </c>
    </row>
    <row r="1501" spans="7:25" x14ac:dyDescent="0.3">
      <c r="G1501" s="40" t="s">
        <v>14</v>
      </c>
      <c r="H1501" s="29">
        <v>21</v>
      </c>
      <c r="I1501" s="29">
        <v>1499</v>
      </c>
      <c r="J1501" s="30">
        <v>49.3</v>
      </c>
      <c r="K1501" s="31">
        <f t="shared" si="139"/>
        <v>13.694444444444443</v>
      </c>
      <c r="L1501" s="31">
        <f>K1501-K1500</f>
        <v>0.44444444444444287</v>
      </c>
      <c r="M1501" s="32">
        <f>$C$5*L1501</f>
        <v>128.37777777777734</v>
      </c>
      <c r="N1501" s="32">
        <f>(0.5*$C$9*$C$8*$C$7*K1501^2)*-1</f>
        <v>-54.663039846786859</v>
      </c>
      <c r="O1501" s="32">
        <f>M1501-N1501-C$17</f>
        <v>239.7131876245642</v>
      </c>
      <c r="P1501" s="79">
        <f>O1501*K1501</f>
        <v>3282.7389305252814</v>
      </c>
      <c r="Q1501" s="81" t="str">
        <f>IF(L1501&lt;0,"Braking","Not Braking")</f>
        <v>Not Braking</v>
      </c>
      <c r="R1501" s="46">
        <f>(IF(L1501&gt;0,(O1501*((K1501+K1500)/2)),0)+R1500)</f>
        <v>1705853.1850381834</v>
      </c>
      <c r="S1501" s="47">
        <f t="shared" si="140"/>
        <v>0.47384810695505092</v>
      </c>
      <c r="T1501" s="56">
        <f>IF(L1501&lt;0,((O1501*((K1501+K1500)/2))+((N1501*((K1501+K1500)/2))+C$17*((K1501+K1500)/2))),0)</f>
        <v>0</v>
      </c>
      <c r="U1501" s="57">
        <f>IF(L1501&lt;0,((O1501*((K1501+K1500)/2))+((N1501*((K1501+K1500)/2))+C$17*((K1501+K1500)/2))),0)+U1500</f>
        <v>-740771.64934413438</v>
      </c>
      <c r="V1501" s="58">
        <f t="shared" si="141"/>
        <v>-0.20576990259559289</v>
      </c>
      <c r="W1501" s="52">
        <f t="shared" si="138"/>
        <v>-371687.57111690321</v>
      </c>
      <c r="X1501" s="53">
        <f t="shared" si="142"/>
        <v>-0.10324654753247312</v>
      </c>
      <c r="Y1501" s="50">
        <f t="shared" si="143"/>
        <v>21.788954311949389</v>
      </c>
    </row>
    <row r="1502" spans="7:25" x14ac:dyDescent="0.3">
      <c r="G1502" s="40" t="s">
        <v>14</v>
      </c>
      <c r="H1502" s="29">
        <v>22</v>
      </c>
      <c r="I1502" s="29">
        <v>1500</v>
      </c>
      <c r="J1502" s="30">
        <v>50.5</v>
      </c>
      <c r="K1502" s="31">
        <f t="shared" si="139"/>
        <v>14.027777777777777</v>
      </c>
      <c r="L1502" s="31">
        <f>K1502-K1501</f>
        <v>0.33333333333333393</v>
      </c>
      <c r="M1502" s="32">
        <f>$C$5*L1502</f>
        <v>96.283333333333516</v>
      </c>
      <c r="N1502" s="32">
        <f>(0.5*$C$9*$C$8*$C$7*K1502^2)*-1</f>
        <v>-57.356507276009445</v>
      </c>
      <c r="O1502" s="32">
        <f>M1502-N1502-C$17</f>
        <v>210.31221060934297</v>
      </c>
      <c r="P1502" s="79">
        <f>O1502*K1502</f>
        <v>2950.2129543810611</v>
      </c>
      <c r="Q1502" s="81" t="str">
        <f>IF(L1502&lt;0,"Braking","Not Braking")</f>
        <v>Not Braking</v>
      </c>
      <c r="R1502" s="46">
        <f>(IF(L1502&gt;0,(O1502*((K1502+K1501)/2)),0)+R1501)</f>
        <v>1708768.3459574629</v>
      </c>
      <c r="S1502" s="47">
        <f t="shared" si="140"/>
        <v>0.47465787387707303</v>
      </c>
      <c r="T1502" s="56">
        <f>IF(L1502&lt;0,((O1502*((K1502+K1501)/2))+((N1502*((K1502+K1501)/2))+C$17*((K1502+K1501)/2))),0)</f>
        <v>0</v>
      </c>
      <c r="U1502" s="57">
        <f>IF(L1502&lt;0,((O1502*((K1502+K1501)/2))+((N1502*((K1502+K1501)/2))+C$17*((K1502+K1501)/2))),0)+U1501</f>
        <v>-740771.64934413438</v>
      </c>
      <c r="V1502" s="58">
        <f t="shared" si="141"/>
        <v>-0.20576990259559289</v>
      </c>
      <c r="W1502" s="52">
        <f t="shared" si="138"/>
        <v>-371687.57111690321</v>
      </c>
      <c r="X1502" s="53">
        <f t="shared" si="142"/>
        <v>-0.10324654753247312</v>
      </c>
      <c r="Y1502" s="50">
        <f t="shared" si="143"/>
        <v>21.751782328846801</v>
      </c>
    </row>
    <row r="1503" spans="7:25" x14ac:dyDescent="0.3">
      <c r="G1503" s="40" t="s">
        <v>14</v>
      </c>
      <c r="H1503" s="29">
        <v>23</v>
      </c>
      <c r="I1503" s="29">
        <v>1501</v>
      </c>
      <c r="J1503" s="30">
        <v>51.3</v>
      </c>
      <c r="K1503" s="31">
        <f t="shared" si="139"/>
        <v>14.249999999999998</v>
      </c>
      <c r="L1503" s="31">
        <f>K1503-K1502</f>
        <v>0.22222222222222143</v>
      </c>
      <c r="M1503" s="32">
        <f>$C$5*L1503</f>
        <v>64.18888888888867</v>
      </c>
      <c r="N1503" s="32">
        <f>(0.5*$C$9*$C$8*$C$7*K1503^2)*-1</f>
        <v>-59.18813709761838</v>
      </c>
      <c r="O1503" s="32">
        <f>M1503-N1503-C$17</f>
        <v>180.04939598650705</v>
      </c>
      <c r="P1503" s="79">
        <f>O1503*K1503</f>
        <v>2565.703892807725</v>
      </c>
      <c r="Q1503" s="81" t="str">
        <f>IF(L1503&lt;0,"Braking","Not Braking")</f>
        <v>Not Braking</v>
      </c>
      <c r="R1503" s="46">
        <f>(IF(L1503&gt;0,(O1503*((K1503+K1502)/2)),0)+R1502)</f>
        <v>1711314.0443618277</v>
      </c>
      <c r="S1503" s="47">
        <f t="shared" si="140"/>
        <v>0.47536501232272993</v>
      </c>
      <c r="T1503" s="56">
        <f>IF(L1503&lt;0,((O1503*((K1503+K1502)/2))+((N1503*((K1503+K1502)/2))+C$17*((K1503+K1502)/2))),0)</f>
        <v>0</v>
      </c>
      <c r="U1503" s="57">
        <f>IF(L1503&lt;0,((O1503*((K1503+K1502)/2))+((N1503*((K1503+K1502)/2))+C$17*((K1503+K1502)/2))),0)+U1502</f>
        <v>-740771.64934413438</v>
      </c>
      <c r="V1503" s="58">
        <f t="shared" si="141"/>
        <v>-0.20576990259559289</v>
      </c>
      <c r="W1503" s="52">
        <f t="shared" si="138"/>
        <v>-371687.57111690321</v>
      </c>
      <c r="X1503" s="53">
        <f t="shared" si="142"/>
        <v>-0.10324654753247312</v>
      </c>
      <c r="Y1503" s="50">
        <f t="shared" si="143"/>
        <v>21.719425043082058</v>
      </c>
    </row>
    <row r="1504" spans="7:25" x14ac:dyDescent="0.3">
      <c r="G1504" s="40" t="s">
        <v>14</v>
      </c>
      <c r="H1504" s="29">
        <v>24</v>
      </c>
      <c r="I1504" s="29">
        <v>1502</v>
      </c>
      <c r="J1504" s="30">
        <v>52.1</v>
      </c>
      <c r="K1504" s="31">
        <f t="shared" si="139"/>
        <v>14.472222222222221</v>
      </c>
      <c r="L1504" s="31">
        <f>K1504-K1503</f>
        <v>0.22222222222222321</v>
      </c>
      <c r="M1504" s="32">
        <f>$C$5*L1504</f>
        <v>64.188888888889181</v>
      </c>
      <c r="N1504" s="32">
        <f>(0.5*$C$9*$C$8*$C$7*K1504^2)*-1</f>
        <v>-61.048554814262445</v>
      </c>
      <c r="O1504" s="32">
        <f>M1504-N1504-C$17</f>
        <v>181.90981370315163</v>
      </c>
      <c r="P1504" s="79">
        <f>O1504*K1504</f>
        <v>2632.6392483150553</v>
      </c>
      <c r="Q1504" s="81" t="str">
        <f>IF(L1504&lt;0,"Braking","Not Braking")</f>
        <v>Not Braking</v>
      </c>
      <c r="R1504" s="46">
        <f>(IF(L1504&gt;0,(O1504*((K1504+K1503)/2)),0)+R1503)</f>
        <v>1713926.4714086202</v>
      </c>
      <c r="S1504" s="47">
        <f t="shared" si="140"/>
        <v>0.4760906865023945</v>
      </c>
      <c r="T1504" s="56">
        <f>IF(L1504&lt;0,((O1504*((K1504+K1503)/2))+((N1504*((K1504+K1503)/2))+C$17*((K1504+K1503)/2))),0)</f>
        <v>0</v>
      </c>
      <c r="U1504" s="57">
        <f>IF(L1504&lt;0,((O1504*((K1504+K1503)/2))+((N1504*((K1504+K1503)/2))+C$17*((K1504+K1503)/2))),0)+U1503</f>
        <v>-740771.64934413438</v>
      </c>
      <c r="V1504" s="58">
        <f t="shared" si="141"/>
        <v>-0.20576990259559289</v>
      </c>
      <c r="W1504" s="52">
        <f t="shared" si="138"/>
        <v>-371687.57111690321</v>
      </c>
      <c r="X1504" s="53">
        <f t="shared" si="142"/>
        <v>-0.10324654753247312</v>
      </c>
      <c r="Y1504" s="50">
        <f t="shared" si="143"/>
        <v>21.686319531048806</v>
      </c>
    </row>
    <row r="1505" spans="7:25" x14ac:dyDescent="0.3">
      <c r="G1505" s="40" t="s">
        <v>14</v>
      </c>
      <c r="H1505" s="29">
        <v>25</v>
      </c>
      <c r="I1505" s="29">
        <v>1503</v>
      </c>
      <c r="J1505" s="30">
        <v>52.7</v>
      </c>
      <c r="K1505" s="31">
        <f t="shared" si="139"/>
        <v>14.638888888888889</v>
      </c>
      <c r="L1505" s="31">
        <f>K1505-K1504</f>
        <v>0.16666666666666785</v>
      </c>
      <c r="M1505" s="32">
        <f>$C$5*L1505</f>
        <v>48.141666666667014</v>
      </c>
      <c r="N1505" s="32">
        <f>(0.5*$C$9*$C$8*$C$7*K1505^2)*-1</f>
        <v>-62.462760157862292</v>
      </c>
      <c r="O1505" s="32">
        <f>M1505-N1505-C$17</f>
        <v>167.2767968245293</v>
      </c>
      <c r="P1505" s="79">
        <f>O1505*K1505</f>
        <v>2448.7464424035261</v>
      </c>
      <c r="Q1505" s="81" t="str">
        <f>IF(L1505&lt;0,"Braking","Not Braking")</f>
        <v>Not Braking</v>
      </c>
      <c r="R1505" s="46">
        <f>(IF(L1505&gt;0,(O1505*((K1505+K1504)/2)),0)+R1504)</f>
        <v>1716361.278117955</v>
      </c>
      <c r="S1505" s="47">
        <f t="shared" si="140"/>
        <v>0.47676702169943191</v>
      </c>
      <c r="T1505" s="56">
        <f>IF(L1505&lt;0,((O1505*((K1505+K1504)/2))+((N1505*((K1505+K1504)/2))+C$17*((K1505+K1504)/2))),0)</f>
        <v>0</v>
      </c>
      <c r="U1505" s="57">
        <f>IF(L1505&lt;0,((O1505*((K1505+K1504)/2))+((N1505*((K1505+K1504)/2))+C$17*((K1505+K1504)/2))),0)+U1504</f>
        <v>-740771.64934413438</v>
      </c>
      <c r="V1505" s="58">
        <f t="shared" si="141"/>
        <v>-0.20576990259559289</v>
      </c>
      <c r="W1505" s="52">
        <f t="shared" si="138"/>
        <v>-371687.57111690321</v>
      </c>
      <c r="X1505" s="53">
        <f t="shared" si="142"/>
        <v>-0.10324654753247312</v>
      </c>
      <c r="Y1505" s="50">
        <f t="shared" si="143"/>
        <v>21.655555613819867</v>
      </c>
    </row>
    <row r="1506" spans="7:25" x14ac:dyDescent="0.3">
      <c r="G1506" s="40" t="s">
        <v>14</v>
      </c>
      <c r="H1506" s="29">
        <v>26</v>
      </c>
      <c r="I1506" s="29">
        <v>1504</v>
      </c>
      <c r="J1506" s="30">
        <v>53.4</v>
      </c>
      <c r="K1506" s="31">
        <f t="shared" si="139"/>
        <v>14.833333333333332</v>
      </c>
      <c r="L1506" s="31">
        <f>K1506-K1505</f>
        <v>0.19444444444444287</v>
      </c>
      <c r="M1506" s="32">
        <f>$C$5*L1506</f>
        <v>56.165277777777327</v>
      </c>
      <c r="N1506" s="32">
        <f>(0.5*$C$9*$C$8*$C$7*K1506^2)*-1</f>
        <v>-64.133132786188611</v>
      </c>
      <c r="O1506" s="32">
        <f>M1506-N1506-C$17</f>
        <v>176.97078056396595</v>
      </c>
      <c r="P1506" s="79">
        <f>O1506*K1506</f>
        <v>2625.0665783654945</v>
      </c>
      <c r="Q1506" s="81" t="str">
        <f>IF(L1506&lt;0,"Braking","Not Braking")</f>
        <v>Not Braking</v>
      </c>
      <c r="R1506" s="46">
        <f>(IF(L1506&gt;0,(O1506*((K1506+K1505)/2)),0)+R1505)</f>
        <v>1718969.1392037657</v>
      </c>
      <c r="S1506" s="47">
        <f t="shared" si="140"/>
        <v>0.47749142755660157</v>
      </c>
      <c r="T1506" s="56">
        <f>IF(L1506&lt;0,((O1506*((K1506+K1505)/2))+((N1506*((K1506+K1505)/2))+C$17*((K1506+K1505)/2))),0)</f>
        <v>0</v>
      </c>
      <c r="U1506" s="57">
        <f>IF(L1506&lt;0,((O1506*((K1506+K1505)/2))+((N1506*((K1506+K1505)/2))+C$17*((K1506+K1505)/2))),0)+U1505</f>
        <v>-740771.64934413438</v>
      </c>
      <c r="V1506" s="58">
        <f t="shared" si="141"/>
        <v>-0.20576990259559289</v>
      </c>
      <c r="W1506" s="52">
        <f t="shared" si="138"/>
        <v>-371687.57111690321</v>
      </c>
      <c r="X1506" s="53">
        <f t="shared" si="142"/>
        <v>-0.10324654753247312</v>
      </c>
      <c r="Y1506" s="50">
        <f t="shared" si="143"/>
        <v>21.622701806564752</v>
      </c>
    </row>
    <row r="1507" spans="7:25" x14ac:dyDescent="0.3">
      <c r="G1507" s="40" t="s">
        <v>14</v>
      </c>
      <c r="H1507" s="29">
        <v>27</v>
      </c>
      <c r="I1507" s="29">
        <v>1505</v>
      </c>
      <c r="J1507" s="30">
        <v>54</v>
      </c>
      <c r="K1507" s="31">
        <f t="shared" si="139"/>
        <v>15</v>
      </c>
      <c r="L1507" s="31">
        <f>K1507-K1506</f>
        <v>0.16666666666666785</v>
      </c>
      <c r="M1507" s="32">
        <f>$C$5*L1507</f>
        <v>48.141666666667014</v>
      </c>
      <c r="N1507" s="32">
        <f>(0.5*$C$9*$C$8*$C$7*K1507^2)*-1</f>
        <v>-65.582423376862494</v>
      </c>
      <c r="O1507" s="32">
        <f>M1507-N1507-C$17</f>
        <v>170.39646004352952</v>
      </c>
      <c r="P1507" s="79">
        <f>O1507*K1507</f>
        <v>2555.9469006529425</v>
      </c>
      <c r="Q1507" s="81" t="str">
        <f>IF(L1507&lt;0,"Braking","Not Braking")</f>
        <v>Not Braking</v>
      </c>
      <c r="R1507" s="46">
        <f>(IF(L1507&gt;0,(O1507*((K1507+K1506)/2)),0)+R1506)</f>
        <v>1721510.8863994151</v>
      </c>
      <c r="S1507" s="47">
        <f t="shared" si="140"/>
        <v>0.47819746844428196</v>
      </c>
      <c r="T1507" s="56">
        <f>IF(L1507&lt;0,((O1507*((K1507+K1506)/2))+((N1507*((K1507+K1506)/2))+C$17*((K1507+K1506)/2))),0)</f>
        <v>0</v>
      </c>
      <c r="U1507" s="57">
        <f>IF(L1507&lt;0,((O1507*((K1507+K1506)/2))+((N1507*((K1507+K1506)/2))+C$17*((K1507+K1506)/2))),0)+U1506</f>
        <v>-740771.64934413438</v>
      </c>
      <c r="V1507" s="58">
        <f t="shared" si="141"/>
        <v>-0.20576990259559289</v>
      </c>
      <c r="W1507" s="52">
        <f t="shared" si="138"/>
        <v>-371687.57111690321</v>
      </c>
      <c r="X1507" s="53">
        <f t="shared" si="142"/>
        <v>-0.10324654753247312</v>
      </c>
      <c r="Y1507" s="50">
        <f t="shared" si="143"/>
        <v>21.590776686535946</v>
      </c>
    </row>
    <row r="1508" spans="7:25" x14ac:dyDescent="0.3">
      <c r="G1508" s="40" t="s">
        <v>14</v>
      </c>
      <c r="H1508" s="29">
        <v>28</v>
      </c>
      <c r="I1508" s="29">
        <v>1506</v>
      </c>
      <c r="J1508" s="30">
        <v>54.5</v>
      </c>
      <c r="K1508" s="31">
        <f t="shared" si="139"/>
        <v>15.138888888888889</v>
      </c>
      <c r="L1508" s="31">
        <f>K1508-K1507</f>
        <v>0.13888888888888928</v>
      </c>
      <c r="M1508" s="32">
        <f>$C$5*L1508</f>
        <v>40.118055555555671</v>
      </c>
      <c r="N1508" s="32">
        <f>(0.5*$C$9*$C$8*$C$7*K1508^2)*-1</f>
        <v>-66.802535334405292</v>
      </c>
      <c r="O1508" s="32">
        <f>M1508-N1508-C$17</f>
        <v>163.59296088996098</v>
      </c>
      <c r="P1508" s="79">
        <f>O1508*K1508</f>
        <v>2476.6156579174649</v>
      </c>
      <c r="Q1508" s="81" t="str">
        <f>IF(L1508&lt;0,"Braking","Not Braking")</f>
        <v>Not Braking</v>
      </c>
      <c r="R1508" s="46">
        <f>(IF(L1508&gt;0,(O1508*((K1508+K1507)/2)),0)+R1507)</f>
        <v>1723976.1414350485</v>
      </c>
      <c r="S1508" s="47">
        <f t="shared" si="140"/>
        <v>0.47888226150973573</v>
      </c>
      <c r="T1508" s="56">
        <f>IF(L1508&lt;0,((O1508*((K1508+K1507)/2))+((N1508*((K1508+K1507)/2))+C$17*((K1508+K1507)/2))),0)</f>
        <v>0</v>
      </c>
      <c r="U1508" s="57">
        <f>IF(L1508&lt;0,((O1508*((K1508+K1507)/2))+((N1508*((K1508+K1507)/2))+C$17*((K1508+K1507)/2))),0)+U1507</f>
        <v>-740771.64934413438</v>
      </c>
      <c r="V1508" s="58">
        <f t="shared" si="141"/>
        <v>-0.20576990259559289</v>
      </c>
      <c r="W1508" s="52">
        <f t="shared" si="138"/>
        <v>-371687.57111690321</v>
      </c>
      <c r="X1508" s="53">
        <f t="shared" si="142"/>
        <v>-0.10324654753247312</v>
      </c>
      <c r="Y1508" s="50">
        <f t="shared" si="143"/>
        <v>21.559902262191873</v>
      </c>
    </row>
    <row r="1509" spans="7:25" x14ac:dyDescent="0.3">
      <c r="G1509" s="40" t="s">
        <v>14</v>
      </c>
      <c r="H1509" s="29">
        <v>29</v>
      </c>
      <c r="I1509" s="29">
        <v>1507</v>
      </c>
      <c r="J1509" s="30">
        <v>55</v>
      </c>
      <c r="K1509" s="31">
        <f t="shared" si="139"/>
        <v>15.277777777777777</v>
      </c>
      <c r="L1509" s="31">
        <f>K1509-K1508</f>
        <v>0.13888888888888751</v>
      </c>
      <c r="M1509" s="32">
        <f>$C$5*L1509</f>
        <v>40.118055555555159</v>
      </c>
      <c r="N1509" s="32">
        <f>(0.5*$C$9*$C$8*$C$7*K1509^2)*-1</f>
        <v>-68.033892563446159</v>
      </c>
      <c r="O1509" s="32">
        <f>M1509-N1509-C$17</f>
        <v>164.82431811900133</v>
      </c>
      <c r="P1509" s="79">
        <f>O1509*K1509</f>
        <v>2518.1493045958537</v>
      </c>
      <c r="Q1509" s="81" t="str">
        <f>IF(L1509&lt;0,"Braking","Not Braking")</f>
        <v>Not Braking</v>
      </c>
      <c r="R1509" s="46">
        <f>(IF(L1509&gt;0,(O1509*((K1509+K1508)/2)),0)+R1508)</f>
        <v>1726482.8446064417</v>
      </c>
      <c r="S1509" s="47">
        <f t="shared" si="140"/>
        <v>0.47957856794623382</v>
      </c>
      <c r="T1509" s="56">
        <f>IF(L1509&lt;0,((O1509*((K1509+K1508)/2))+((N1509*((K1509+K1508)/2))+C$17*((K1509+K1508)/2))),0)</f>
        <v>0</v>
      </c>
      <c r="U1509" s="57">
        <f>IF(L1509&lt;0,((O1509*((K1509+K1508)/2))+((N1509*((K1509+K1508)/2))+C$17*((K1509+K1508)/2))),0)+U1508</f>
        <v>-740771.64934413438</v>
      </c>
      <c r="V1509" s="58">
        <f t="shared" si="141"/>
        <v>-0.20576990259559289</v>
      </c>
      <c r="W1509" s="52">
        <f t="shared" si="138"/>
        <v>-371687.57111690321</v>
      </c>
      <c r="X1509" s="53">
        <f t="shared" si="142"/>
        <v>-0.10324654753247312</v>
      </c>
      <c r="Y1509" s="50">
        <f t="shared" si="143"/>
        <v>21.528599156259258</v>
      </c>
    </row>
    <row r="1510" spans="7:25" x14ac:dyDescent="0.3">
      <c r="G1510" s="40" t="s">
        <v>14</v>
      </c>
      <c r="H1510" s="29">
        <v>30</v>
      </c>
      <c r="I1510" s="29">
        <v>1508</v>
      </c>
      <c r="J1510" s="30">
        <v>55.6</v>
      </c>
      <c r="K1510" s="31">
        <f t="shared" si="139"/>
        <v>15.444444444444445</v>
      </c>
      <c r="L1510" s="31">
        <f>K1510-K1509</f>
        <v>0.16666666666666785</v>
      </c>
      <c r="M1510" s="32">
        <f>$C$5*L1510</f>
        <v>48.141666666667014</v>
      </c>
      <c r="N1510" s="32">
        <f>(0.5*$C$9*$C$8*$C$7*K1510^2)*-1</f>
        <v>-69.526364996672712</v>
      </c>
      <c r="O1510" s="32">
        <f>M1510-N1510-C$17</f>
        <v>174.34040166333972</v>
      </c>
      <c r="P1510" s="79">
        <f>O1510*K1510</f>
        <v>2692.5906479115802</v>
      </c>
      <c r="Q1510" s="81" t="str">
        <f>IF(L1510&lt;0,"Braking","Not Braking")</f>
        <v>Not Braking</v>
      </c>
      <c r="R1510" s="46">
        <f>(IF(L1510&gt;0,(O1510*((K1510+K1509)/2)),0)+R1509)</f>
        <v>1729160.906887548</v>
      </c>
      <c r="S1510" s="47">
        <f t="shared" si="140"/>
        <v>0.48032247413543</v>
      </c>
      <c r="T1510" s="56">
        <f>IF(L1510&lt;0,((O1510*((K1510+K1509)/2))+((N1510*((K1510+K1509)/2))+C$17*((K1510+K1509)/2))),0)</f>
        <v>0</v>
      </c>
      <c r="U1510" s="57">
        <f>IF(L1510&lt;0,((O1510*((K1510+K1509)/2))+((N1510*((K1510+K1509)/2))+C$17*((K1510+K1509)/2))),0)+U1509</f>
        <v>-740771.64934413438</v>
      </c>
      <c r="V1510" s="58">
        <f t="shared" si="141"/>
        <v>-0.20576990259559289</v>
      </c>
      <c r="W1510" s="52">
        <f t="shared" si="138"/>
        <v>-371687.57111690321</v>
      </c>
      <c r="X1510" s="53">
        <f t="shared" si="142"/>
        <v>-0.10324654753247312</v>
      </c>
      <c r="Y1510" s="50">
        <f t="shared" si="143"/>
        <v>21.495256435442595</v>
      </c>
    </row>
    <row r="1511" spans="7:25" x14ac:dyDescent="0.3">
      <c r="G1511" s="40" t="s">
        <v>14</v>
      </c>
      <c r="H1511" s="29">
        <v>31</v>
      </c>
      <c r="I1511" s="29">
        <v>1509</v>
      </c>
      <c r="J1511" s="30">
        <v>56.3</v>
      </c>
      <c r="K1511" s="31">
        <f t="shared" si="139"/>
        <v>15.638888888888888</v>
      </c>
      <c r="L1511" s="31">
        <f>K1511-K1510</f>
        <v>0.19444444444444287</v>
      </c>
      <c r="M1511" s="32">
        <f>$C$5*L1511</f>
        <v>56.165277777777327</v>
      </c>
      <c r="N1511" s="32">
        <f>(0.5*$C$9*$C$8*$C$7*K1511^2)*-1</f>
        <v>-71.288049229563526</v>
      </c>
      <c r="O1511" s="32">
        <f>M1511-N1511-C$17</f>
        <v>184.12569700734085</v>
      </c>
      <c r="P1511" s="79">
        <f>O1511*K1511</f>
        <v>2879.5213170870247</v>
      </c>
      <c r="Q1511" s="81" t="str">
        <f>IF(L1511&lt;0,"Braking","Not Braking")</f>
        <v>Not Braking</v>
      </c>
      <c r="R1511" s="46">
        <f>(IF(L1511&gt;0,(O1511*((K1511+K1510)/2)),0)+R1510)</f>
        <v>1732022.5270952038</v>
      </c>
      <c r="S1511" s="47">
        <f t="shared" si="140"/>
        <v>0.48111736863755661</v>
      </c>
      <c r="T1511" s="56">
        <f>IF(L1511&lt;0,((O1511*((K1511+K1510)/2))+((N1511*((K1511+K1510)/2))+C$17*((K1511+K1510)/2))),0)</f>
        <v>0</v>
      </c>
      <c r="U1511" s="57">
        <f>IF(L1511&lt;0,((O1511*((K1511+K1510)/2))+((N1511*((K1511+K1510)/2))+C$17*((K1511+K1510)/2))),0)+U1510</f>
        <v>-740771.64934413438</v>
      </c>
      <c r="V1511" s="58">
        <f t="shared" si="141"/>
        <v>-0.20576990259559289</v>
      </c>
      <c r="W1511" s="52">
        <f t="shared" si="138"/>
        <v>-371687.57111690321</v>
      </c>
      <c r="X1511" s="53">
        <f t="shared" si="142"/>
        <v>-0.10324654753247312</v>
      </c>
      <c r="Y1511" s="50">
        <f t="shared" si="143"/>
        <v>21.459742312951612</v>
      </c>
    </row>
    <row r="1512" spans="7:25" x14ac:dyDescent="0.3">
      <c r="G1512" s="40" t="s">
        <v>14</v>
      </c>
      <c r="H1512" s="29">
        <v>32</v>
      </c>
      <c r="I1512" s="29">
        <v>1510</v>
      </c>
      <c r="J1512" s="30">
        <v>57.2</v>
      </c>
      <c r="K1512" s="31">
        <f t="shared" si="139"/>
        <v>15.888888888888889</v>
      </c>
      <c r="L1512" s="31">
        <f>K1512-K1511</f>
        <v>0.25000000000000178</v>
      </c>
      <c r="M1512" s="32">
        <f>$C$5*L1512</f>
        <v>72.212500000000517</v>
      </c>
      <c r="N1512" s="32">
        <f>(0.5*$C$9*$C$8*$C$7*K1512^2)*-1</f>
        <v>-73.585458196623378</v>
      </c>
      <c r="O1512" s="32">
        <f>M1512-N1512-C$17</f>
        <v>202.47032819662388</v>
      </c>
      <c r="P1512" s="79">
        <f>O1512*K1512</f>
        <v>3217.0285480130242</v>
      </c>
      <c r="Q1512" s="81" t="str">
        <f>IF(L1512&lt;0,"Braking","Not Braking")</f>
        <v>Not Braking</v>
      </c>
      <c r="R1512" s="46">
        <f>(IF(L1512&gt;0,(O1512*((K1512+K1511)/2)),0)+R1511)</f>
        <v>1735214.2468521921</v>
      </c>
      <c r="S1512" s="47">
        <f t="shared" si="140"/>
        <v>0.48200395745894226</v>
      </c>
      <c r="T1512" s="56">
        <f>IF(L1512&lt;0,((O1512*((K1512+K1511)/2))+((N1512*((K1512+K1511)/2))+C$17*((K1512+K1511)/2))),0)</f>
        <v>0</v>
      </c>
      <c r="U1512" s="57">
        <f>IF(L1512&lt;0,((O1512*((K1512+K1511)/2))+((N1512*((K1512+K1511)/2))+C$17*((K1512+K1511)/2))),0)+U1511</f>
        <v>-740771.64934413438</v>
      </c>
      <c r="V1512" s="58">
        <f t="shared" si="141"/>
        <v>-0.20576990259559289</v>
      </c>
      <c r="W1512" s="52">
        <f t="shared" si="138"/>
        <v>-371687.57111690321</v>
      </c>
      <c r="X1512" s="53">
        <f t="shared" si="142"/>
        <v>-0.10324654753247312</v>
      </c>
      <c r="Y1512" s="50">
        <f t="shared" si="143"/>
        <v>21.420269675123528</v>
      </c>
    </row>
    <row r="1513" spans="7:25" x14ac:dyDescent="0.3">
      <c r="G1513" s="40" t="s">
        <v>14</v>
      </c>
      <c r="H1513" s="29">
        <v>33</v>
      </c>
      <c r="I1513" s="29">
        <v>1511</v>
      </c>
      <c r="J1513" s="30">
        <v>58.5</v>
      </c>
      <c r="K1513" s="31">
        <f t="shared" si="139"/>
        <v>16.25</v>
      </c>
      <c r="L1513" s="31">
        <f>K1513-K1512</f>
        <v>0.36111111111111072</v>
      </c>
      <c r="M1513" s="32">
        <f>$C$5*L1513</f>
        <v>104.30694444444434</v>
      </c>
      <c r="N1513" s="32">
        <f>(0.5*$C$9*$C$8*$C$7*K1513^2)*-1</f>
        <v>-76.968260768678888</v>
      </c>
      <c r="O1513" s="32">
        <f>M1513-N1513-C$17</f>
        <v>237.94757521312323</v>
      </c>
      <c r="P1513" s="79">
        <f>O1513*K1513</f>
        <v>3866.6480972132526</v>
      </c>
      <c r="Q1513" s="81" t="str">
        <f>IF(L1513&lt;0,"Braking","Not Braking")</f>
        <v>Not Braking</v>
      </c>
      <c r="R1513" s="46">
        <f>(IF(L1513&gt;0,(O1513*((K1513+K1512)/2)),0)+R1512)</f>
        <v>1739037.9321927696</v>
      </c>
      <c r="S1513" s="47">
        <f t="shared" si="140"/>
        <v>0.48306609227576935</v>
      </c>
      <c r="T1513" s="56">
        <f>IF(L1513&lt;0,((O1513*((K1513+K1512)/2))+((N1513*((K1513+K1512)/2))+C$17*((K1513+K1512)/2))),0)</f>
        <v>0</v>
      </c>
      <c r="U1513" s="57">
        <f>IF(L1513&lt;0,((O1513*((K1513+K1512)/2))+((N1513*((K1513+K1512)/2))+C$17*((K1513+K1512)/2))),0)+U1512</f>
        <v>-740771.64934413438</v>
      </c>
      <c r="V1513" s="58">
        <f t="shared" si="141"/>
        <v>-0.20576990259559289</v>
      </c>
      <c r="W1513" s="52">
        <f t="shared" si="138"/>
        <v>-371687.57111690321</v>
      </c>
      <c r="X1513" s="53">
        <f t="shared" si="142"/>
        <v>-0.10324654753247312</v>
      </c>
      <c r="Y1513" s="50">
        <f t="shared" si="143"/>
        <v>21.373172156644035</v>
      </c>
    </row>
    <row r="1514" spans="7:25" x14ac:dyDescent="0.3">
      <c r="G1514" s="40" t="s">
        <v>14</v>
      </c>
      <c r="H1514" s="29">
        <v>34</v>
      </c>
      <c r="I1514" s="29">
        <v>1512</v>
      </c>
      <c r="J1514" s="30">
        <v>60.2</v>
      </c>
      <c r="K1514" s="31">
        <f t="shared" si="139"/>
        <v>16.722222222222221</v>
      </c>
      <c r="L1514" s="31">
        <f>K1514-K1513</f>
        <v>0.47222222222222143</v>
      </c>
      <c r="M1514" s="32">
        <f>$C$5*L1514</f>
        <v>136.40138888888868</v>
      </c>
      <c r="N1514" s="32">
        <f>(0.5*$C$9*$C$8*$C$7*K1514^2)*-1</f>
        <v>-81.506627439878159</v>
      </c>
      <c r="O1514" s="32">
        <f>M1514-N1514-C$17</f>
        <v>274.58038632876685</v>
      </c>
      <c r="P1514" s="79">
        <f>O1514*K1514</f>
        <v>4591.5942380532679</v>
      </c>
      <c r="Q1514" s="81" t="str">
        <f>IF(L1514&lt;0,"Braking","Not Braking")</f>
        <v>Not Braking</v>
      </c>
      <c r="R1514" s="46">
        <f>(IF(L1514&gt;0,(O1514*((K1514+K1513)/2)),0)+R1513)</f>
        <v>1743564.6949507175</v>
      </c>
      <c r="S1514" s="47">
        <f t="shared" si="140"/>
        <v>0.48432352637519932</v>
      </c>
      <c r="T1514" s="56">
        <f>IF(L1514&lt;0,((O1514*((K1514+K1513)/2))+((N1514*((K1514+K1513)/2))+C$17*((K1514+K1513)/2))),0)</f>
        <v>0</v>
      </c>
      <c r="U1514" s="57">
        <f>IF(L1514&lt;0,((O1514*((K1514+K1513)/2))+((N1514*((K1514+K1513)/2))+C$17*((K1514+K1513)/2))),0)+U1513</f>
        <v>-740771.64934413438</v>
      </c>
      <c r="V1514" s="58">
        <f t="shared" si="141"/>
        <v>-0.20576990259559289</v>
      </c>
      <c r="W1514" s="52">
        <f t="shared" si="138"/>
        <v>-371687.57111690321</v>
      </c>
      <c r="X1514" s="53">
        <f t="shared" si="142"/>
        <v>-0.10324654753247312</v>
      </c>
      <c r="Y1514" s="50">
        <f t="shared" si="143"/>
        <v>21.317681654904643</v>
      </c>
    </row>
    <row r="1515" spans="7:25" x14ac:dyDescent="0.3">
      <c r="G1515" s="40" t="s">
        <v>14</v>
      </c>
      <c r="H1515" s="29">
        <v>35</v>
      </c>
      <c r="I1515" s="29">
        <v>1513</v>
      </c>
      <c r="J1515" s="30">
        <v>62.3</v>
      </c>
      <c r="K1515" s="31">
        <f t="shared" si="139"/>
        <v>17.305555555555554</v>
      </c>
      <c r="L1515" s="31">
        <f>K1515-K1514</f>
        <v>0.58333333333333215</v>
      </c>
      <c r="M1515" s="32">
        <f>$C$5*L1515</f>
        <v>168.495833333333</v>
      </c>
      <c r="N1515" s="32">
        <f>(0.5*$C$9*$C$8*$C$7*K1515^2)*-1</f>
        <v>-87.292319625645604</v>
      </c>
      <c r="O1515" s="32">
        <f>M1515-N1515-C$17</f>
        <v>312.46052295897863</v>
      </c>
      <c r="P1515" s="79">
        <f>O1515*K1515</f>
        <v>5407.302938984546</v>
      </c>
      <c r="Q1515" s="81" t="str">
        <f>IF(L1515&lt;0,"Braking","Not Braking")</f>
        <v>Not Braking</v>
      </c>
      <c r="R1515" s="46">
        <f>(IF(L1515&gt;0,(O1515*((K1515+K1514)/2)),0)+R1514)</f>
        <v>1748880.8635705058</v>
      </c>
      <c r="S1515" s="47">
        <f t="shared" si="140"/>
        <v>0.48580023988069604</v>
      </c>
      <c r="T1515" s="56">
        <f>IF(L1515&lt;0,((O1515*((K1515+K1514)/2))+((N1515*((K1515+K1514)/2))+C$17*((K1515+K1514)/2))),0)</f>
        <v>0</v>
      </c>
      <c r="U1515" s="57">
        <f>IF(L1515&lt;0,((O1515*((K1515+K1514)/2))+((N1515*((K1515+K1514)/2))+C$17*((K1515+K1514)/2))),0)+U1514</f>
        <v>-740771.64934413438</v>
      </c>
      <c r="V1515" s="58">
        <f t="shared" si="141"/>
        <v>-0.20576990259559289</v>
      </c>
      <c r="W1515" s="52">
        <f t="shared" ref="W1515:W1578" si="144">($C$11^2*$C$12^2*$C$13^2*$C$14*T1515)+IF(W1514&lt;0,+W1514,0)</f>
        <v>-371687.57111690321</v>
      </c>
      <c r="X1515" s="53">
        <f t="shared" si="142"/>
        <v>-0.10324654753247312</v>
      </c>
      <c r="Y1515" s="50">
        <f t="shared" si="143"/>
        <v>21.252881134399736</v>
      </c>
    </row>
    <row r="1516" spans="7:25" x14ac:dyDescent="0.3">
      <c r="G1516" s="40" t="s">
        <v>14</v>
      </c>
      <c r="H1516" s="29">
        <v>36</v>
      </c>
      <c r="I1516" s="29">
        <v>1514</v>
      </c>
      <c r="J1516" s="30">
        <v>64.7</v>
      </c>
      <c r="K1516" s="31">
        <f t="shared" si="139"/>
        <v>17.972222222222221</v>
      </c>
      <c r="L1516" s="31">
        <f>K1516-K1515</f>
        <v>0.66666666666666785</v>
      </c>
      <c r="M1516" s="32">
        <f>$C$5*L1516</f>
        <v>192.56666666666703</v>
      </c>
      <c r="N1516" s="32">
        <f>(0.5*$C$9*$C$8*$C$7*K1516^2)*-1</f>
        <v>-94.147437130881428</v>
      </c>
      <c r="O1516" s="32">
        <f>M1516-N1516-C$17</f>
        <v>343.38647379754843</v>
      </c>
      <c r="P1516" s="79">
        <f>O1516*K1516</f>
        <v>6171.4180151948285</v>
      </c>
      <c r="Q1516" s="81" t="str">
        <f>IF(L1516&lt;0,"Braking","Not Braking")</f>
        <v>Not Braking</v>
      </c>
      <c r="R1516" s="46">
        <f>(IF(L1516&gt;0,(O1516*((K1516+K1515)/2)),0)+R1515)</f>
        <v>1754937.819427768</v>
      </c>
      <c r="S1516" s="47">
        <f t="shared" si="140"/>
        <v>0.48748272761882444</v>
      </c>
      <c r="T1516" s="56">
        <f>IF(L1516&lt;0,((O1516*((K1516+K1515)/2))+((N1516*((K1516+K1515)/2))+C$17*((K1516+K1515)/2))),0)</f>
        <v>0</v>
      </c>
      <c r="U1516" s="57">
        <f>IF(L1516&lt;0,((O1516*((K1516+K1515)/2))+((N1516*((K1516+K1515)/2))+C$17*((K1516+K1515)/2))),0)+U1515</f>
        <v>-740771.64934413438</v>
      </c>
      <c r="V1516" s="58">
        <f t="shared" si="141"/>
        <v>-0.20576990259559289</v>
      </c>
      <c r="W1516" s="52">
        <f t="shared" si="144"/>
        <v>-371687.57111690321</v>
      </c>
      <c r="X1516" s="53">
        <f t="shared" si="142"/>
        <v>-0.10324654753247312</v>
      </c>
      <c r="Y1516" s="50">
        <f t="shared" si="143"/>
        <v>21.179529382875756</v>
      </c>
    </row>
    <row r="1517" spans="7:25" x14ac:dyDescent="0.3">
      <c r="G1517" s="40" t="s">
        <v>14</v>
      </c>
      <c r="H1517" s="29">
        <v>37</v>
      </c>
      <c r="I1517" s="29">
        <v>1515</v>
      </c>
      <c r="J1517" s="30">
        <v>67.099999999999994</v>
      </c>
      <c r="K1517" s="31">
        <f t="shared" si="139"/>
        <v>18.638888888888886</v>
      </c>
      <c r="L1517" s="31">
        <f>K1517-K1516</f>
        <v>0.6666666666666643</v>
      </c>
      <c r="M1517" s="32">
        <f>$C$5*L1517</f>
        <v>192.56666666666601</v>
      </c>
      <c r="N1517" s="32">
        <f>(0.5*$C$9*$C$8*$C$7*K1517^2)*-1</f>
        <v>-101.26164569143324</v>
      </c>
      <c r="O1517" s="32">
        <f>M1517-N1517-C$17</f>
        <v>350.50068235809925</v>
      </c>
      <c r="P1517" s="79">
        <f>O1517*K1517</f>
        <v>6532.943273952349</v>
      </c>
      <c r="Q1517" s="81" t="str">
        <f>IF(L1517&lt;0,"Braking","Not Braking")</f>
        <v>Not Braking</v>
      </c>
      <c r="R1517" s="46">
        <f>(IF(L1517&gt;0,(O1517*((K1517+K1516)/2)),0)+R1516)</f>
        <v>1761353.9291409343</v>
      </c>
      <c r="S1517" s="47">
        <f t="shared" si="140"/>
        <v>0.48926498031692617</v>
      </c>
      <c r="T1517" s="56">
        <f>IF(L1517&lt;0,((O1517*((K1517+K1516)/2))+((N1517*((K1517+K1516)/2))+C$17*((K1517+K1516)/2))),0)</f>
        <v>0</v>
      </c>
      <c r="U1517" s="57">
        <f>IF(L1517&lt;0,((O1517*((K1517+K1516)/2))+((N1517*((K1517+K1516)/2))+C$17*((K1517+K1516)/2))),0)+U1516</f>
        <v>-740771.64934413438</v>
      </c>
      <c r="V1517" s="58">
        <f t="shared" si="141"/>
        <v>-0.20576990259559289</v>
      </c>
      <c r="W1517" s="52">
        <f t="shared" si="144"/>
        <v>-371687.57111690321</v>
      </c>
      <c r="X1517" s="53">
        <f t="shared" si="142"/>
        <v>-0.10324654753247312</v>
      </c>
      <c r="Y1517" s="50">
        <f t="shared" si="143"/>
        <v>21.102378401494047</v>
      </c>
    </row>
    <row r="1518" spans="7:25" x14ac:dyDescent="0.3">
      <c r="G1518" s="40" t="s">
        <v>14</v>
      </c>
      <c r="H1518" s="29">
        <v>38</v>
      </c>
      <c r="I1518" s="29">
        <v>1516</v>
      </c>
      <c r="J1518" s="30">
        <v>69.2</v>
      </c>
      <c r="K1518" s="31">
        <f t="shared" si="139"/>
        <v>19.222222222222221</v>
      </c>
      <c r="L1518" s="31">
        <f>K1518-K1517</f>
        <v>0.5833333333333357</v>
      </c>
      <c r="M1518" s="32">
        <f>$C$5*L1518</f>
        <v>168.49583333333402</v>
      </c>
      <c r="N1518" s="32">
        <f>(0.5*$C$9*$C$8*$C$7*K1518^2)*-1</f>
        <v>-107.69911381323004</v>
      </c>
      <c r="O1518" s="32">
        <f>M1518-N1518-C$17</f>
        <v>332.86731714656406</v>
      </c>
      <c r="P1518" s="79">
        <f>O1518*K1518</f>
        <v>6398.4495407061759</v>
      </c>
      <c r="Q1518" s="81" t="str">
        <f>IF(L1518&lt;0,"Braking","Not Braking")</f>
        <v>Not Braking</v>
      </c>
      <c r="R1518" s="46">
        <f>(IF(L1518&gt;0,(O1518*((K1518+K1517)/2)),0)+R1517)</f>
        <v>1767655.2923808061</v>
      </c>
      <c r="S1518" s="47">
        <f t="shared" si="140"/>
        <v>0.49101535899466836</v>
      </c>
      <c r="T1518" s="56">
        <f>IF(L1518&lt;0,((O1518*((K1518+K1517)/2))+((N1518*((K1518+K1517)/2))+C$17*((K1518+K1517)/2))),0)</f>
        <v>0</v>
      </c>
      <c r="U1518" s="57">
        <f>IF(L1518&lt;0,((O1518*((K1518+K1517)/2))+((N1518*((K1518+K1517)/2))+C$17*((K1518+K1517)/2))),0)+U1517</f>
        <v>-740771.64934413438</v>
      </c>
      <c r="V1518" s="58">
        <f t="shared" si="141"/>
        <v>-0.20576990259559289</v>
      </c>
      <c r="W1518" s="52">
        <f t="shared" si="144"/>
        <v>-371687.57111690321</v>
      </c>
      <c r="X1518" s="53">
        <f t="shared" si="142"/>
        <v>-0.10324654753247312</v>
      </c>
      <c r="Y1518" s="50">
        <f t="shared" si="143"/>
        <v>21.02715233671422</v>
      </c>
    </row>
    <row r="1519" spans="7:25" x14ac:dyDescent="0.3">
      <c r="G1519" s="40" t="s">
        <v>14</v>
      </c>
      <c r="H1519" s="29">
        <v>39</v>
      </c>
      <c r="I1519" s="29">
        <v>1517</v>
      </c>
      <c r="J1519" s="30">
        <v>70.7</v>
      </c>
      <c r="K1519" s="31">
        <f t="shared" si="139"/>
        <v>19.638888888888889</v>
      </c>
      <c r="L1519" s="31">
        <f>K1519-K1518</f>
        <v>0.41666666666666785</v>
      </c>
      <c r="M1519" s="32">
        <f>$C$5*L1519</f>
        <v>120.35416666666701</v>
      </c>
      <c r="N1519" s="32">
        <f>(0.5*$C$9*$C$8*$C$7*K1519^2)*-1</f>
        <v>-112.41875426097855</v>
      </c>
      <c r="O1519" s="32">
        <f>M1519-N1519-C$17</f>
        <v>289.44529092764554</v>
      </c>
      <c r="P1519" s="79">
        <f>O1519*K1519</f>
        <v>5684.3839079401505</v>
      </c>
      <c r="Q1519" s="81" t="str">
        <f>IF(L1519&lt;0,"Braking","Not Braking")</f>
        <v>Not Braking</v>
      </c>
      <c r="R1519" s="46">
        <f>(IF(L1519&gt;0,(O1519*((K1519+K1518)/2)),0)+R1518)</f>
        <v>1773279.3751864696</v>
      </c>
      <c r="S1519" s="47">
        <f t="shared" si="140"/>
        <v>0.4925776042184638</v>
      </c>
      <c r="T1519" s="56">
        <f>IF(L1519&lt;0,((O1519*((K1519+K1518)/2))+((N1519*((K1519+K1518)/2))+C$17*((K1519+K1518)/2))),0)</f>
        <v>0</v>
      </c>
      <c r="U1519" s="57">
        <f>IF(L1519&lt;0,((O1519*((K1519+K1518)/2))+((N1519*((K1519+K1518)/2))+C$17*((K1519+K1518)/2))),0)+U1518</f>
        <v>-740771.64934413438</v>
      </c>
      <c r="V1519" s="58">
        <f t="shared" si="141"/>
        <v>-0.20576990259559289</v>
      </c>
      <c r="W1519" s="52">
        <f t="shared" si="144"/>
        <v>-371687.57111690321</v>
      </c>
      <c r="X1519" s="53">
        <f t="shared" si="142"/>
        <v>-0.10324654753247312</v>
      </c>
      <c r="Y1519" s="50">
        <f t="shared" si="143"/>
        <v>20.960463213971476</v>
      </c>
    </row>
    <row r="1520" spans="7:25" x14ac:dyDescent="0.3">
      <c r="G1520" s="40" t="s">
        <v>14</v>
      </c>
      <c r="H1520" s="29">
        <v>40</v>
      </c>
      <c r="I1520" s="29">
        <v>1518</v>
      </c>
      <c r="J1520" s="30">
        <v>71.900000000000006</v>
      </c>
      <c r="K1520" s="31">
        <f t="shared" si="139"/>
        <v>19.972222222222225</v>
      </c>
      <c r="L1520" s="31">
        <f>K1520-K1519</f>
        <v>0.3333333333333357</v>
      </c>
      <c r="M1520" s="32">
        <f>$C$5*L1520</f>
        <v>96.283333333334028</v>
      </c>
      <c r="N1520" s="32">
        <f>(0.5*$C$9*$C$8*$C$7*K1520^2)*-1</f>
        <v>-116.26733597848497</v>
      </c>
      <c r="O1520" s="32">
        <f>M1520-N1520-C$17</f>
        <v>269.22303931181898</v>
      </c>
      <c r="P1520" s="79">
        <f>O1520*K1520</f>
        <v>5376.9823684777184</v>
      </c>
      <c r="Q1520" s="81" t="str">
        <f>IF(L1520&lt;0,"Braking","Not Braking")</f>
        <v>Not Braking</v>
      </c>
      <c r="R1520" s="46">
        <f>(IF(L1520&gt;0,(O1520*((K1520+K1519)/2)),0)+R1519)</f>
        <v>1778611.4870483954</v>
      </c>
      <c r="S1520" s="47">
        <f t="shared" si="140"/>
        <v>0.49405874640233205</v>
      </c>
      <c r="T1520" s="56">
        <f>IF(L1520&lt;0,((O1520*((K1520+K1519)/2))+((N1520*((K1520+K1519)/2))+C$17*((K1520+K1519)/2))),0)</f>
        <v>0</v>
      </c>
      <c r="U1520" s="57">
        <f>IF(L1520&lt;0,((O1520*((K1520+K1519)/2))+((N1520*((K1520+K1519)/2))+C$17*((K1520+K1519)/2))),0)+U1519</f>
        <v>-740771.64934413438</v>
      </c>
      <c r="V1520" s="58">
        <f t="shared" si="141"/>
        <v>-0.20576990259559289</v>
      </c>
      <c r="W1520" s="52">
        <f t="shared" si="144"/>
        <v>-371687.57111690321</v>
      </c>
      <c r="X1520" s="53">
        <f t="shared" si="142"/>
        <v>-0.10324654753247312</v>
      </c>
      <c r="Y1520" s="50">
        <f t="shared" si="143"/>
        <v>20.897625694171047</v>
      </c>
    </row>
    <row r="1521" spans="7:25" x14ac:dyDescent="0.3">
      <c r="G1521" s="40" t="s">
        <v>14</v>
      </c>
      <c r="H1521" s="29">
        <v>41</v>
      </c>
      <c r="I1521" s="29">
        <v>1519</v>
      </c>
      <c r="J1521" s="30">
        <v>72.7</v>
      </c>
      <c r="K1521" s="31">
        <f t="shared" si="139"/>
        <v>20.194444444444446</v>
      </c>
      <c r="L1521" s="31">
        <f>K1521-K1520</f>
        <v>0.22222222222222143</v>
      </c>
      <c r="M1521" s="32">
        <f>$C$5*L1521</f>
        <v>64.18888888888867</v>
      </c>
      <c r="N1521" s="32">
        <f>(0.5*$C$9*$C$8*$C$7*K1521^2)*-1</f>
        <v>-118.86904199228314</v>
      </c>
      <c r="O1521" s="32">
        <f>M1521-N1521-C$17</f>
        <v>239.73030088117181</v>
      </c>
      <c r="P1521" s="79">
        <f>O1521*K1521</f>
        <v>4841.2202427947759</v>
      </c>
      <c r="Q1521" s="81" t="str">
        <f>IF(L1521&lt;0,"Braking","Not Braking")</f>
        <v>Not Braking</v>
      </c>
      <c r="R1521" s="46">
        <f>(IF(L1521&gt;0,(O1521*((K1521+K1520)/2)),0)+R1520)</f>
        <v>1783426.0705910923</v>
      </c>
      <c r="S1521" s="47">
        <f t="shared" si="140"/>
        <v>0.49539613071974786</v>
      </c>
      <c r="T1521" s="56">
        <f>IF(L1521&lt;0,((O1521*((K1521+K1520)/2))+((N1521*((K1521+K1520)/2))+C$17*((K1521+K1520)/2))),0)</f>
        <v>0</v>
      </c>
      <c r="U1521" s="57">
        <f>IF(L1521&lt;0,((O1521*((K1521+K1520)/2))+((N1521*((K1521+K1520)/2))+C$17*((K1521+K1520)/2))),0)+U1520</f>
        <v>-740771.64934413438</v>
      </c>
      <c r="V1521" s="58">
        <f t="shared" si="141"/>
        <v>-0.20576990259559289</v>
      </c>
      <c r="W1521" s="52">
        <f t="shared" si="144"/>
        <v>-371687.57111690321</v>
      </c>
      <c r="X1521" s="53">
        <f t="shared" si="142"/>
        <v>-0.10324654753247312</v>
      </c>
      <c r="Y1521" s="50">
        <f t="shared" si="143"/>
        <v>20.8412099187107</v>
      </c>
    </row>
    <row r="1522" spans="7:25" x14ac:dyDescent="0.3">
      <c r="G1522" s="40" t="s">
        <v>14</v>
      </c>
      <c r="H1522" s="29">
        <v>42</v>
      </c>
      <c r="I1522" s="29">
        <v>1520</v>
      </c>
      <c r="J1522" s="30">
        <v>73.400000000000006</v>
      </c>
      <c r="K1522" s="31">
        <f t="shared" si="139"/>
        <v>20.388888888888889</v>
      </c>
      <c r="L1522" s="31">
        <f>K1522-K1521</f>
        <v>0.19444444444444287</v>
      </c>
      <c r="M1522" s="32">
        <f>$C$5*L1522</f>
        <v>56.165277777777327</v>
      </c>
      <c r="N1522" s="32">
        <f>(0.5*$C$9*$C$8*$C$7*K1522^2)*-1</f>
        <v>-121.1691498245025</v>
      </c>
      <c r="O1522" s="32">
        <f>M1522-N1522-C$17</f>
        <v>234.00679760227982</v>
      </c>
      <c r="P1522" s="79">
        <f>O1522*K1522</f>
        <v>4771.1385955575943</v>
      </c>
      <c r="Q1522" s="81" t="str">
        <f>IF(L1522&lt;0,"Braking","Not Braking")</f>
        <v>Not Braking</v>
      </c>
      <c r="R1522" s="46">
        <f>(IF(L1522&gt;0,(O1522*((K1522+K1521)/2)),0)+R1521)</f>
        <v>1788174.458525772</v>
      </c>
      <c r="S1522" s="47">
        <f t="shared" si="140"/>
        <v>0.49671512736827</v>
      </c>
      <c r="T1522" s="56">
        <f>IF(L1522&lt;0,((O1522*((K1522+K1521)/2))+((N1522*((K1522+K1521)/2))+C$17*((K1522+K1521)/2))),0)</f>
        <v>0</v>
      </c>
      <c r="U1522" s="57">
        <f>IF(L1522&lt;0,((O1522*((K1522+K1521)/2))+((N1522*((K1522+K1521)/2))+C$17*((K1522+K1521)/2))),0)+U1521</f>
        <v>-740771.64934413438</v>
      </c>
      <c r="V1522" s="58">
        <f t="shared" si="141"/>
        <v>-0.20576990259559289</v>
      </c>
      <c r="W1522" s="52">
        <f t="shared" si="144"/>
        <v>-371687.57111690321</v>
      </c>
      <c r="X1522" s="53">
        <f t="shared" si="142"/>
        <v>-0.10324654753247312</v>
      </c>
      <c r="Y1522" s="50">
        <f t="shared" si="143"/>
        <v>20.785867360130752</v>
      </c>
    </row>
    <row r="1523" spans="7:25" x14ac:dyDescent="0.3">
      <c r="G1523" s="40" t="s">
        <v>14</v>
      </c>
      <c r="H1523" s="29">
        <v>43</v>
      </c>
      <c r="I1523" s="29">
        <v>1521</v>
      </c>
      <c r="J1523" s="30">
        <v>73.8</v>
      </c>
      <c r="K1523" s="31">
        <f t="shared" si="139"/>
        <v>20.5</v>
      </c>
      <c r="L1523" s="31">
        <f>K1523-K1522</f>
        <v>0.11111111111111072</v>
      </c>
      <c r="M1523" s="32">
        <f>$C$5*L1523</f>
        <v>32.094444444444335</v>
      </c>
      <c r="N1523" s="32">
        <f>(0.5*$C$9*$C$8*$C$7*K1523^2)*-1</f>
        <v>-122.49339299611761</v>
      </c>
      <c r="O1523" s="32">
        <f>M1523-N1523-C$17</f>
        <v>211.26020744056194</v>
      </c>
      <c r="P1523" s="79">
        <f>O1523*K1523</f>
        <v>4330.8342525315202</v>
      </c>
      <c r="Q1523" s="81" t="str">
        <f>IF(L1523&lt;0,"Braking","Not Braking")</f>
        <v>Not Braking</v>
      </c>
      <c r="R1523" s="46">
        <f>(IF(L1523&gt;0,(O1523*((K1523+K1522)/2)),0)+R1522)</f>
        <v>1792493.5561001124</v>
      </c>
      <c r="S1523" s="47">
        <f t="shared" si="140"/>
        <v>0.49791487669447565</v>
      </c>
      <c r="T1523" s="56">
        <f>IF(L1523&lt;0,((O1523*((K1523+K1522)/2))+((N1523*((K1523+K1522)/2))+C$17*((K1523+K1522)/2))),0)</f>
        <v>0</v>
      </c>
      <c r="U1523" s="57">
        <f>IF(L1523&lt;0,((O1523*((K1523+K1522)/2))+((N1523*((K1523+K1522)/2))+C$17*((K1523+K1522)/2))),0)+U1522</f>
        <v>-740771.64934413438</v>
      </c>
      <c r="V1523" s="58">
        <f t="shared" si="141"/>
        <v>-0.20576990259559289</v>
      </c>
      <c r="W1523" s="52">
        <f t="shared" si="144"/>
        <v>-371687.57111690321</v>
      </c>
      <c r="X1523" s="53">
        <f t="shared" si="142"/>
        <v>-0.10324654753247312</v>
      </c>
      <c r="Y1523" s="50">
        <f t="shared" si="143"/>
        <v>20.735782834588008</v>
      </c>
    </row>
    <row r="1524" spans="7:25" x14ac:dyDescent="0.3">
      <c r="G1524" s="40" t="s">
        <v>14</v>
      </c>
      <c r="H1524" s="29">
        <v>44</v>
      </c>
      <c r="I1524" s="29">
        <v>1522</v>
      </c>
      <c r="J1524" s="30">
        <v>74.099999999999994</v>
      </c>
      <c r="K1524" s="31">
        <f t="shared" si="139"/>
        <v>20.583333333333332</v>
      </c>
      <c r="L1524" s="31">
        <f>K1524-K1523</f>
        <v>8.3333333333332149E-2</v>
      </c>
      <c r="M1524" s="32">
        <f>$C$5*L1524</f>
        <v>24.070833333332992</v>
      </c>
      <c r="N1524" s="32">
        <f>(0.5*$C$9*$C$8*$C$7*K1524^2)*-1</f>
        <v>-123.49129838885813</v>
      </c>
      <c r="O1524" s="32">
        <f>M1524-N1524-C$17</f>
        <v>204.23450172219111</v>
      </c>
      <c r="P1524" s="79">
        <f>O1524*K1524</f>
        <v>4203.8268271151001</v>
      </c>
      <c r="Q1524" s="81" t="str">
        <f>IF(L1524&lt;0,"Braking","Not Braking")</f>
        <v>Not Braking</v>
      </c>
      <c r="R1524" s="46">
        <f>(IF(L1524&gt;0,(O1524*((K1524+K1523)/2)),0)+R1523)</f>
        <v>1796688.8731563224</v>
      </c>
      <c r="S1524" s="47">
        <f t="shared" si="140"/>
        <v>0.49908024254342287</v>
      </c>
      <c r="T1524" s="56">
        <f>IF(L1524&lt;0,((O1524*((K1524+K1523)/2))+((N1524*((K1524+K1523)/2))+C$17*((K1524+K1523)/2))),0)</f>
        <v>0</v>
      </c>
      <c r="U1524" s="57">
        <f>IF(L1524&lt;0,((O1524*((K1524+K1523)/2))+((N1524*((K1524+K1523)/2))+C$17*((K1524+K1523)/2))),0)+U1523</f>
        <v>-740771.64934413438</v>
      </c>
      <c r="V1524" s="58">
        <f t="shared" si="141"/>
        <v>-0.20576990259559289</v>
      </c>
      <c r="W1524" s="52">
        <f t="shared" si="144"/>
        <v>-371687.57111690321</v>
      </c>
      <c r="X1524" s="53">
        <f t="shared" si="142"/>
        <v>-0.10324654753247312</v>
      </c>
      <c r="Y1524" s="50">
        <f t="shared" si="143"/>
        <v>20.687364221493915</v>
      </c>
    </row>
    <row r="1525" spans="7:25" x14ac:dyDescent="0.3">
      <c r="G1525" s="40" t="s">
        <v>14</v>
      </c>
      <c r="H1525" s="29">
        <v>45</v>
      </c>
      <c r="I1525" s="29">
        <v>1523</v>
      </c>
      <c r="J1525" s="30">
        <v>74</v>
      </c>
      <c r="K1525" s="31">
        <f t="shared" si="139"/>
        <v>20.555555555555554</v>
      </c>
      <c r="L1525" s="31">
        <f>K1525-K1524</f>
        <v>-2.7777777777778567E-2</v>
      </c>
      <c r="M1525" s="32">
        <f>$C$5*L1525</f>
        <v>-8.0236111111113395</v>
      </c>
      <c r="N1525" s="32">
        <f>(0.5*$C$9*$C$8*$C$7*K1525^2)*-1</f>
        <v>-123.15821344708468</v>
      </c>
      <c r="O1525" s="32">
        <f>M1525-N1525-C$17</f>
        <v>171.80697233597334</v>
      </c>
      <c r="P1525" s="79">
        <f>O1525*K1525</f>
        <v>3531.5877646838962</v>
      </c>
      <c r="Q1525" s="81" t="str">
        <f>IF(L1525&lt;0,"Braking","Not Braking")</f>
        <v>Braking</v>
      </c>
      <c r="R1525" s="46">
        <f>(IF(L1525&gt;0,(O1525*((K1525+K1524)/2)),0)+R1524)</f>
        <v>1796688.8731563224</v>
      </c>
      <c r="S1525" s="47">
        <f t="shared" si="140"/>
        <v>0.49908024254342287</v>
      </c>
      <c r="T1525" s="56">
        <f>IF(L1525&lt;0,((O1525*((K1525+K1524)/2))+((N1525*((K1525+K1524)/2))+C$17*((K1525+K1524)/2))),0)</f>
        <v>-165.04122299383243</v>
      </c>
      <c r="U1525" s="57">
        <f>IF(L1525&lt;0,((O1525*((K1525+K1524)/2))+((N1525*((K1525+K1524)/2))+C$17*((K1525+K1524)/2))),0)+U1524</f>
        <v>-740936.69056712824</v>
      </c>
      <c r="V1525" s="58">
        <f t="shared" si="141"/>
        <v>-0.20581574737975786</v>
      </c>
      <c r="W1525" s="52">
        <f t="shared" si="144"/>
        <v>-371770.38175276254</v>
      </c>
      <c r="X1525" s="53">
        <f t="shared" si="142"/>
        <v>-0.10326955048687848</v>
      </c>
      <c r="Y1525" s="50">
        <f t="shared" si="143"/>
        <v>20.691973290826763</v>
      </c>
    </row>
    <row r="1526" spans="7:25" x14ac:dyDescent="0.3">
      <c r="G1526" s="40" t="s">
        <v>14</v>
      </c>
      <c r="H1526" s="29">
        <v>46</v>
      </c>
      <c r="I1526" s="29">
        <v>1524</v>
      </c>
      <c r="J1526" s="30">
        <v>73.599999999999994</v>
      </c>
      <c r="K1526" s="31">
        <f t="shared" si="139"/>
        <v>20.444444444444443</v>
      </c>
      <c r="L1526" s="31">
        <f>K1526-K1525</f>
        <v>-0.11111111111111072</v>
      </c>
      <c r="M1526" s="32">
        <f>$C$5*L1526</f>
        <v>-32.094444444444335</v>
      </c>
      <c r="N1526" s="32">
        <f>(0.5*$C$9*$C$8*$C$7*K1526^2)*-1</f>
        <v>-121.83037178859018</v>
      </c>
      <c r="O1526" s="32">
        <f>M1526-N1526-C$17</f>
        <v>146.40829734414586</v>
      </c>
      <c r="P1526" s="79">
        <f>O1526*K1526</f>
        <v>2993.2363012580931</v>
      </c>
      <c r="Q1526" s="81" t="str">
        <f>IF(L1526&lt;0,"Braking","Not Braking")</f>
        <v>Braking</v>
      </c>
      <c r="R1526" s="46">
        <f>(IF(L1526&gt;0,(O1526*((K1526+K1525)/2)),0)+R1525)</f>
        <v>1796688.8731563224</v>
      </c>
      <c r="S1526" s="47">
        <f t="shared" si="140"/>
        <v>0.49908024254342287</v>
      </c>
      <c r="T1526" s="56">
        <f>IF(L1526&lt;0,((O1526*((K1526+K1525)/2))+((N1526*((K1526+K1525)/2))+C$17*((K1526+K1525)/2))),0)</f>
        <v>-657.93611111110886</v>
      </c>
      <c r="U1526" s="57">
        <f>IF(L1526&lt;0,((O1526*((K1526+K1525)/2))+((N1526*((K1526+K1525)/2))+C$17*((K1526+K1525)/2))),0)+U1525</f>
        <v>-741594.62667823932</v>
      </c>
      <c r="V1526" s="58">
        <f t="shared" si="141"/>
        <v>-0.20599850741062203</v>
      </c>
      <c r="W1526" s="52">
        <f t="shared" si="144"/>
        <v>-372100.50598916592</v>
      </c>
      <c r="X1526" s="53">
        <f t="shared" si="142"/>
        <v>-0.1033612516636572</v>
      </c>
      <c r="Y1526" s="50">
        <f t="shared" si="143"/>
        <v>20.710347325493288</v>
      </c>
    </row>
    <row r="1527" spans="7:25" x14ac:dyDescent="0.3">
      <c r="G1527" s="40" t="s">
        <v>14</v>
      </c>
      <c r="H1527" s="29">
        <v>47</v>
      </c>
      <c r="I1527" s="29">
        <v>1525</v>
      </c>
      <c r="J1527" s="30">
        <v>72.5</v>
      </c>
      <c r="K1527" s="31">
        <f t="shared" si="139"/>
        <v>20.138888888888889</v>
      </c>
      <c r="L1527" s="31">
        <f>K1527-K1526</f>
        <v>-0.30555555555555358</v>
      </c>
      <c r="M1527" s="32">
        <f>$C$5*L1527</f>
        <v>-88.259722222221654</v>
      </c>
      <c r="N1527" s="32">
        <f>(0.5*$C$9*$C$8*$C$7*K1527^2)*-1</f>
        <v>-118.21591662367403</v>
      </c>
      <c r="O1527" s="32">
        <f>M1527-N1527-C$17</f>
        <v>86.628564401452394</v>
      </c>
      <c r="P1527" s="79">
        <f>O1527*K1527</f>
        <v>1744.6030330848052</v>
      </c>
      <c r="Q1527" s="81" t="str">
        <f>IF(L1527&lt;0,"Braking","Not Braking")</f>
        <v>Braking</v>
      </c>
      <c r="R1527" s="46">
        <f>(IF(L1527&gt;0,(O1527*((K1527+K1526)/2)),0)+R1526)</f>
        <v>1796688.8731563224</v>
      </c>
      <c r="S1527" s="47">
        <f t="shared" si="140"/>
        <v>0.49908024254342287</v>
      </c>
      <c r="T1527" s="56">
        <f>IF(L1527&lt;0,((O1527*((K1527+K1526)/2))+((N1527*((K1527+K1526)/2))+C$17*((K1527+K1526)/2))),0)</f>
        <v>-1790.9368634259142</v>
      </c>
      <c r="U1527" s="57">
        <f>IF(L1527&lt;0,((O1527*((K1527+K1526)/2))+((N1527*((K1527+K1526)/2))+C$17*((K1527+K1526)/2))),0)+U1526</f>
        <v>-743385.56354166521</v>
      </c>
      <c r="V1527" s="58">
        <f t="shared" si="141"/>
        <v>-0.20649598987268478</v>
      </c>
      <c r="W1527" s="52">
        <f t="shared" si="144"/>
        <v>-372999.12160624558</v>
      </c>
      <c r="X1527" s="53">
        <f t="shared" si="142"/>
        <v>-0.10361086711284599</v>
      </c>
      <c r="Y1527" s="50">
        <f t="shared" si="143"/>
        <v>20.760362418841144</v>
      </c>
    </row>
    <row r="1528" spans="7:25" x14ac:dyDescent="0.3">
      <c r="G1528" s="40" t="s">
        <v>14</v>
      </c>
      <c r="H1528" s="29">
        <v>48</v>
      </c>
      <c r="I1528" s="29">
        <v>1526</v>
      </c>
      <c r="J1528" s="30">
        <v>70.8</v>
      </c>
      <c r="K1528" s="31">
        <f t="shared" si="139"/>
        <v>19.666666666666664</v>
      </c>
      <c r="L1528" s="31">
        <f>K1528-K1527</f>
        <v>-0.47222222222222499</v>
      </c>
      <c r="M1528" s="32">
        <f>$C$5*L1528</f>
        <v>-136.4013888888897</v>
      </c>
      <c r="N1528" s="32">
        <f>(0.5*$C$9*$C$8*$C$7*K1528^2)*-1</f>
        <v>-112.73699544437444</v>
      </c>
      <c r="O1528" s="32">
        <f>M1528-N1528-C$17</f>
        <v>33.007976555484753</v>
      </c>
      <c r="P1528" s="79">
        <f>O1528*K1528</f>
        <v>649.15687225786678</v>
      </c>
      <c r="Q1528" s="81" t="str">
        <f>IF(L1528&lt;0,"Braking","Not Braking")</f>
        <v>Braking</v>
      </c>
      <c r="R1528" s="46">
        <f>(IF(L1528&gt;0,(O1528*((K1528+K1527)/2)),0)+R1527)</f>
        <v>1796688.8731563224</v>
      </c>
      <c r="S1528" s="47">
        <f t="shared" si="140"/>
        <v>0.49908024254342287</v>
      </c>
      <c r="T1528" s="56">
        <f>IF(L1528&lt;0,((O1528*((K1528+K1527)/2))+((N1528*((K1528+K1527)/2))+C$17*((K1528+K1527)/2))),0)</f>
        <v>-2714.7665316358184</v>
      </c>
      <c r="U1528" s="57">
        <f>IF(L1528&lt;0,((O1528*((K1528+K1527)/2))+((N1528*((K1528+K1527)/2))+C$17*((K1528+K1527)/2))),0)+U1527</f>
        <v>-746100.33007330098</v>
      </c>
      <c r="V1528" s="58">
        <f t="shared" si="141"/>
        <v>-0.20725009168702804</v>
      </c>
      <c r="W1528" s="52">
        <f t="shared" si="144"/>
        <v>-374361.27548887132</v>
      </c>
      <c r="X1528" s="53">
        <f t="shared" si="142"/>
        <v>-0.10398924319135315</v>
      </c>
      <c r="Y1528" s="50">
        <f t="shared" si="143"/>
        <v>20.836177096773266</v>
      </c>
    </row>
    <row r="1529" spans="7:25" x14ac:dyDescent="0.3">
      <c r="G1529" s="40" t="s">
        <v>14</v>
      </c>
      <c r="H1529" s="29">
        <v>49</v>
      </c>
      <c r="I1529" s="29">
        <v>1527</v>
      </c>
      <c r="J1529" s="30">
        <v>68.599999999999994</v>
      </c>
      <c r="K1529" s="31">
        <f t="shared" si="139"/>
        <v>19.055555555555554</v>
      </c>
      <c r="L1529" s="31">
        <f>K1529-K1528</f>
        <v>-0.61111111111111072</v>
      </c>
      <c r="M1529" s="32">
        <f>$C$5*L1529</f>
        <v>-176.51944444444433</v>
      </c>
      <c r="N1529" s="32">
        <f>(0.5*$C$9*$C$8*$C$7*K1529^2)*-1</f>
        <v>-105.83959571830582</v>
      </c>
      <c r="O1529" s="32">
        <f>M1529-N1529-C$17</f>
        <v>-14.007478726138508</v>
      </c>
      <c r="P1529" s="79">
        <f>O1529*K1529</f>
        <v>-266.92028905919489</v>
      </c>
      <c r="Q1529" s="81" t="str">
        <f>IF(L1529&lt;0,"Braking","Not Braking")</f>
        <v>Braking</v>
      </c>
      <c r="R1529" s="46">
        <f>(IF(L1529&gt;0,(O1529*((K1529+K1528)/2)),0)+R1528)</f>
        <v>1796688.8731563224</v>
      </c>
      <c r="S1529" s="47">
        <f t="shared" si="140"/>
        <v>0.49908024254342287</v>
      </c>
      <c r="T1529" s="56">
        <f>IF(L1529&lt;0,((O1529*((K1529+K1528)/2))+((N1529*((K1529+K1528)/2))+C$17*((K1529+K1528)/2))),0)</f>
        <v>-3417.6125771604907</v>
      </c>
      <c r="U1529" s="57">
        <f>IF(L1529&lt;0,((O1529*((K1529+K1528)/2))+((N1529*((K1529+K1528)/2))+C$17*((K1529+K1528)/2))),0)+U1528</f>
        <v>-749517.94265046145</v>
      </c>
      <c r="V1529" s="58">
        <f t="shared" si="141"/>
        <v>-0.20819942851401707</v>
      </c>
      <c r="W1529" s="52">
        <f t="shared" si="144"/>
        <v>-376076.08749463322</v>
      </c>
      <c r="X1529" s="53">
        <f t="shared" si="142"/>
        <v>-0.10446557985962034</v>
      </c>
      <c r="Y1529" s="50">
        <f t="shared" si="143"/>
        <v>20.931619999068833</v>
      </c>
    </row>
    <row r="1530" spans="7:25" x14ac:dyDescent="0.3">
      <c r="G1530" s="40" t="s">
        <v>14</v>
      </c>
      <c r="H1530" s="29">
        <v>50</v>
      </c>
      <c r="I1530" s="29">
        <v>1528</v>
      </c>
      <c r="J1530" s="30">
        <v>66.2</v>
      </c>
      <c r="K1530" s="31">
        <f t="shared" si="139"/>
        <v>18.388888888888889</v>
      </c>
      <c r="L1530" s="31">
        <f>K1530-K1529</f>
        <v>-0.6666666666666643</v>
      </c>
      <c r="M1530" s="32">
        <f>$C$5*L1530</f>
        <v>-192.56666666666601</v>
      </c>
      <c r="N1530" s="32">
        <f>(0.5*$C$9*$C$8*$C$7*K1530^2)*-1</f>
        <v>-98.563455248181512</v>
      </c>
      <c r="O1530" s="32">
        <f>M1530-N1530-C$17</f>
        <v>-37.330841418484489</v>
      </c>
      <c r="P1530" s="79">
        <f>O1530*K1530</f>
        <v>-686.4726949732426</v>
      </c>
      <c r="Q1530" s="81" t="str">
        <f>IF(L1530&lt;0,"Braking","Not Braking")</f>
        <v>Braking</v>
      </c>
      <c r="R1530" s="46">
        <f>(IF(L1530&gt;0,(O1530*((K1530+K1529)/2)),0)+R1529)</f>
        <v>1796688.8731563224</v>
      </c>
      <c r="S1530" s="47">
        <f t="shared" si="140"/>
        <v>0.49908024254342287</v>
      </c>
      <c r="T1530" s="56">
        <f>IF(L1530&lt;0,((O1530*((K1530+K1529)/2))+((N1530*((K1530+K1529)/2))+C$17*((K1530+K1529)/2))),0)</f>
        <v>-3605.2759259259137</v>
      </c>
      <c r="U1530" s="57">
        <f>IF(L1530&lt;0,((O1530*((K1530+K1529)/2))+((N1530*((K1530+K1529)/2))+C$17*((K1530+K1529)/2))),0)+U1529</f>
        <v>-753123.21857638739</v>
      </c>
      <c r="V1530" s="58">
        <f t="shared" si="141"/>
        <v>-0.2092008940489965</v>
      </c>
      <c r="W1530" s="52">
        <f t="shared" si="144"/>
        <v>-377885.06095264835</v>
      </c>
      <c r="X1530" s="53">
        <f t="shared" si="142"/>
        <v>-0.10496807248684677</v>
      </c>
      <c r="Y1530" s="50">
        <f t="shared" si="143"/>
        <v>21.032303733745568</v>
      </c>
    </row>
    <row r="1531" spans="7:25" x14ac:dyDescent="0.3">
      <c r="G1531" s="40" t="s">
        <v>14</v>
      </c>
      <c r="H1531" s="29">
        <v>51</v>
      </c>
      <c r="I1531" s="29">
        <v>1529</v>
      </c>
      <c r="J1531" s="30">
        <v>64</v>
      </c>
      <c r="K1531" s="31">
        <f t="shared" si="139"/>
        <v>17.777777777777779</v>
      </c>
      <c r="L1531" s="31">
        <f>K1531-K1530</f>
        <v>-0.61111111111111072</v>
      </c>
      <c r="M1531" s="32">
        <f>$C$5*L1531</f>
        <v>-176.51944444444433</v>
      </c>
      <c r="N1531" s="32">
        <f>(0.5*$C$9*$C$8*$C$7*K1531^2)*-1</f>
        <v>-92.121264112355547</v>
      </c>
      <c r="O1531" s="32">
        <f>M1531-N1531-C$17</f>
        <v>-27.725810332088777</v>
      </c>
      <c r="P1531" s="79">
        <f>O1531*K1531</f>
        <v>-492.90329479268939</v>
      </c>
      <c r="Q1531" s="81" t="str">
        <f>IF(L1531&lt;0,"Braking","Not Braking")</f>
        <v>Braking</v>
      </c>
      <c r="R1531" s="46">
        <f>(IF(L1531&gt;0,(O1531*((K1531+K1530)/2)),0)+R1530)</f>
        <v>1796688.8731563224</v>
      </c>
      <c r="S1531" s="47">
        <f t="shared" si="140"/>
        <v>0.49908024254342287</v>
      </c>
      <c r="T1531" s="56">
        <f>IF(L1531&lt;0,((O1531*((K1531+K1530)/2))+((N1531*((K1531+K1530)/2))+C$17*((K1531+K1530)/2))),0)</f>
        <v>-3192.0599537037019</v>
      </c>
      <c r="U1531" s="57">
        <f>IF(L1531&lt;0,((O1531*((K1531+K1530)/2))+((N1531*((K1531+K1530)/2))+C$17*((K1531+K1530)/2))),0)+U1530</f>
        <v>-756315.27853009105</v>
      </c>
      <c r="V1531" s="58">
        <f t="shared" si="141"/>
        <v>-0.21008757736946973</v>
      </c>
      <c r="W1531" s="52">
        <f t="shared" si="144"/>
        <v>-379486.70028658089</v>
      </c>
      <c r="X1531" s="53">
        <f t="shared" si="142"/>
        <v>-0.10541297230182803</v>
      </c>
      <c r="Y1531" s="50">
        <f t="shared" si="143"/>
        <v>21.121447678357352</v>
      </c>
    </row>
    <row r="1532" spans="7:25" x14ac:dyDescent="0.3">
      <c r="G1532" s="40" t="s">
        <v>14</v>
      </c>
      <c r="H1532" s="29">
        <v>52</v>
      </c>
      <c r="I1532" s="29">
        <v>1530</v>
      </c>
      <c r="J1532" s="30">
        <v>62.2</v>
      </c>
      <c r="K1532" s="31">
        <f t="shared" si="139"/>
        <v>17.277777777777779</v>
      </c>
      <c r="L1532" s="31">
        <f>K1532-K1531</f>
        <v>-0.5</v>
      </c>
      <c r="M1532" s="32">
        <f>$C$5*L1532</f>
        <v>-144.42500000000001</v>
      </c>
      <c r="N1532" s="32">
        <f>(0.5*$C$9*$C$8*$C$7*K1532^2)*-1</f>
        <v>-87.012312365343178</v>
      </c>
      <c r="O1532" s="32">
        <f>M1532-N1532-C$17</f>
        <v>-0.74031763465682587</v>
      </c>
      <c r="P1532" s="79">
        <f>O1532*K1532</f>
        <v>-12.791043576570715</v>
      </c>
      <c r="Q1532" s="81" t="str">
        <f>IF(L1532&lt;0,"Braking","Not Braking")</f>
        <v>Braking</v>
      </c>
      <c r="R1532" s="46">
        <f>(IF(L1532&gt;0,(O1532*((K1532+K1531)/2)),0)+R1531)</f>
        <v>1796688.8731563224</v>
      </c>
      <c r="S1532" s="47">
        <f t="shared" si="140"/>
        <v>0.49908024254342287</v>
      </c>
      <c r="T1532" s="56">
        <f>IF(L1532&lt;0,((O1532*((K1532+K1531)/2))+((N1532*((K1532+K1531)/2))+C$17*((K1532+K1531)/2))),0)</f>
        <v>-2531.4493055555558</v>
      </c>
      <c r="U1532" s="57">
        <f>IF(L1532&lt;0,((O1532*((K1532+K1531)/2))+((N1532*((K1532+K1531)/2))+C$17*((K1532+K1531)/2))),0)+U1531</f>
        <v>-758846.7278356466</v>
      </c>
      <c r="V1532" s="58">
        <f t="shared" si="141"/>
        <v>-0.21079075773212405</v>
      </c>
      <c r="W1532" s="52">
        <f t="shared" si="144"/>
        <v>-380756.87341566943</v>
      </c>
      <c r="X1532" s="53">
        <f t="shared" si="142"/>
        <v>-0.10576579817101929</v>
      </c>
      <c r="Y1532" s="50">
        <f t="shared" si="143"/>
        <v>21.19214289710478</v>
      </c>
    </row>
    <row r="1533" spans="7:25" x14ac:dyDescent="0.3">
      <c r="G1533" s="40" t="s">
        <v>14</v>
      </c>
      <c r="H1533" s="29">
        <v>53</v>
      </c>
      <c r="I1533" s="29">
        <v>1531</v>
      </c>
      <c r="J1533" s="30">
        <v>60.9</v>
      </c>
      <c r="K1533" s="31">
        <f t="shared" si="139"/>
        <v>16.916666666666664</v>
      </c>
      <c r="L1533" s="31">
        <f>K1533-K1532</f>
        <v>-0.36111111111111427</v>
      </c>
      <c r="M1533" s="32">
        <f>$C$5*L1533</f>
        <v>-104.30694444444536</v>
      </c>
      <c r="N1533" s="32">
        <f>(0.5*$C$9*$C$8*$C$7*K1533^2)*-1</f>
        <v>-83.413150769664369</v>
      </c>
      <c r="O1533" s="32">
        <f>M1533-N1533-C$17</f>
        <v>35.778576325219014</v>
      </c>
      <c r="P1533" s="79">
        <f>O1533*K1533</f>
        <v>605.25424950162153</v>
      </c>
      <c r="Q1533" s="81" t="str">
        <f>IF(L1533&lt;0,"Braking","Not Braking")</f>
        <v>Braking</v>
      </c>
      <c r="R1533" s="46">
        <f>(IF(L1533&gt;0,(O1533*((K1533+K1532)/2)),0)+R1532)</f>
        <v>1796688.8731563224</v>
      </c>
      <c r="S1533" s="47">
        <f t="shared" si="140"/>
        <v>0.49908024254342287</v>
      </c>
      <c r="T1533" s="56">
        <f>IF(L1533&lt;0,((O1533*((K1533+K1532)/2))+((N1533*((K1533+K1532)/2))+C$17*((K1533+K1532)/2))),0)</f>
        <v>-1783.3590084876701</v>
      </c>
      <c r="U1533" s="57">
        <f>IF(L1533&lt;0,((O1533*((K1533+K1532)/2))+((N1533*((K1533+K1532)/2))+C$17*((K1533+K1532)/2))),0)+U1532</f>
        <v>-760630.08684413426</v>
      </c>
      <c r="V1533" s="58">
        <f t="shared" si="141"/>
        <v>-0.21128613523448173</v>
      </c>
      <c r="W1533" s="52">
        <f t="shared" si="144"/>
        <v>-381651.68678883387</v>
      </c>
      <c r="X1533" s="53">
        <f t="shared" si="142"/>
        <v>-0.10601435744134274</v>
      </c>
      <c r="Y1533" s="50">
        <f t="shared" si="143"/>
        <v>21.24194636539211</v>
      </c>
    </row>
    <row r="1534" spans="7:25" x14ac:dyDescent="0.3">
      <c r="G1534" s="40" t="s">
        <v>14</v>
      </c>
      <c r="H1534" s="29">
        <v>54</v>
      </c>
      <c r="I1534" s="29">
        <v>1532</v>
      </c>
      <c r="J1534" s="30">
        <v>60.2</v>
      </c>
      <c r="K1534" s="31">
        <f t="shared" si="139"/>
        <v>16.722222222222221</v>
      </c>
      <c r="L1534" s="31">
        <f>K1534-K1533</f>
        <v>-0.19444444444444287</v>
      </c>
      <c r="M1534" s="32">
        <f>$C$5*L1534</f>
        <v>-56.165277777777327</v>
      </c>
      <c r="N1534" s="32">
        <f>(0.5*$C$9*$C$8*$C$7*K1534^2)*-1</f>
        <v>-81.506627439878159</v>
      </c>
      <c r="O1534" s="32">
        <f>M1534-N1534-C$17</f>
        <v>82.01371966210084</v>
      </c>
      <c r="P1534" s="79">
        <f>O1534*K1534</f>
        <v>1371.4516454606862</v>
      </c>
      <c r="Q1534" s="81" t="str">
        <f>IF(L1534&lt;0,"Braking","Not Braking")</f>
        <v>Braking</v>
      </c>
      <c r="R1534" s="46">
        <f>(IF(L1534&gt;0,(O1534*((K1534+K1533)/2)),0)+R1533)</f>
        <v>1796688.8731563224</v>
      </c>
      <c r="S1534" s="47">
        <f t="shared" si="140"/>
        <v>0.49908024254342287</v>
      </c>
      <c r="T1534" s="56">
        <f>IF(L1534&lt;0,((O1534*((K1534+K1533)/2))+((N1534*((K1534+K1533)/2))+C$17*((K1534+K1533)/2))),0)</f>
        <v>-944.66876929011573</v>
      </c>
      <c r="U1534" s="57">
        <f>IF(L1534&lt;0,((O1534*((K1534+K1533)/2))+((N1534*((K1534+K1533)/2))+C$17*((K1534+K1533)/2))),0)+U1533</f>
        <v>-761574.75561342435</v>
      </c>
      <c r="V1534" s="58">
        <f t="shared" si="141"/>
        <v>-0.21154854322595121</v>
      </c>
      <c r="W1534" s="52">
        <f t="shared" si="144"/>
        <v>-382125.68122514675</v>
      </c>
      <c r="X1534" s="53">
        <f t="shared" si="142"/>
        <v>-0.10614602256254077</v>
      </c>
      <c r="Y1534" s="50">
        <f t="shared" si="143"/>
        <v>21.268327918892812</v>
      </c>
    </row>
    <row r="1535" spans="7:25" x14ac:dyDescent="0.3">
      <c r="G1535" s="40" t="s">
        <v>14</v>
      </c>
      <c r="H1535" s="29">
        <v>55</v>
      </c>
      <c r="I1535" s="29">
        <v>1533</v>
      </c>
      <c r="J1535" s="30">
        <v>60</v>
      </c>
      <c r="K1535" s="31">
        <f t="shared" si="139"/>
        <v>16.666666666666668</v>
      </c>
      <c r="L1535" s="31">
        <f>K1535-K1534</f>
        <v>-5.5555555555553582E-2</v>
      </c>
      <c r="M1535" s="32">
        <f>$C$5*L1535</f>
        <v>-16.047222222221652</v>
      </c>
      <c r="N1535" s="32">
        <f>(0.5*$C$9*$C$8*$C$7*K1535^2)*-1</f>
        <v>-80.965954786250009</v>
      </c>
      <c r="O1535" s="32">
        <f>M1535-N1535-C$17</f>
        <v>121.59110256402838</v>
      </c>
      <c r="P1535" s="79">
        <f>O1535*K1535</f>
        <v>2026.5183760671398</v>
      </c>
      <c r="Q1535" s="81" t="str">
        <f>IF(L1535&lt;0,"Braking","Not Braking")</f>
        <v>Braking</v>
      </c>
      <c r="R1535" s="46">
        <f>(IF(L1535&gt;0,(O1535*((K1535+K1534)/2)),0)+R1534)</f>
        <v>1796688.8731563224</v>
      </c>
      <c r="S1535" s="47">
        <f t="shared" si="140"/>
        <v>0.49908024254342287</v>
      </c>
      <c r="T1535" s="56">
        <f>IF(L1535&lt;0,((O1535*((K1535+K1534)/2))+((N1535*((K1535+K1534)/2))+C$17*((K1535+K1534)/2))),0)</f>
        <v>-267.89945987653323</v>
      </c>
      <c r="U1535" s="57">
        <f>IF(L1535&lt;0,((O1535*((K1535+K1534)/2))+((N1535*((K1535+K1534)/2))+C$17*((K1535+K1534)/2))),0)+U1534</f>
        <v>-761842.65507330094</v>
      </c>
      <c r="V1535" s="58">
        <f t="shared" si="141"/>
        <v>-0.21162295974258361</v>
      </c>
      <c r="W1535" s="52">
        <f t="shared" si="144"/>
        <v>-382260.10173061991</v>
      </c>
      <c r="X1535" s="53">
        <f t="shared" si="142"/>
        <v>-0.10618336159183886</v>
      </c>
      <c r="Y1535" s="50">
        <f t="shared" si="143"/>
        <v>21.275809487208921</v>
      </c>
    </row>
    <row r="1536" spans="7:25" x14ac:dyDescent="0.3">
      <c r="G1536" s="40" t="s">
        <v>14</v>
      </c>
      <c r="H1536" s="29">
        <v>56</v>
      </c>
      <c r="I1536" s="29">
        <v>1534</v>
      </c>
      <c r="J1536" s="30">
        <v>60.4</v>
      </c>
      <c r="K1536" s="31">
        <f t="shared" si="139"/>
        <v>16.777777777777779</v>
      </c>
      <c r="L1536" s="31">
        <f>K1536-K1535</f>
        <v>0.11111111111111072</v>
      </c>
      <c r="M1536" s="32">
        <f>$C$5*L1536</f>
        <v>32.094444444444335</v>
      </c>
      <c r="N1536" s="32">
        <f>(0.5*$C$9*$C$8*$C$7*K1536^2)*-1</f>
        <v>-82.049099336946057</v>
      </c>
      <c r="O1536" s="32">
        <f>M1536-N1536-C$17</f>
        <v>170.81591378139041</v>
      </c>
      <c r="P1536" s="79">
        <f>O1536*K1536</f>
        <v>2865.9114423322171</v>
      </c>
      <c r="Q1536" s="81" t="str">
        <f>IF(L1536&lt;0,"Braking","Not Braking")</f>
        <v>Not Braking</v>
      </c>
      <c r="R1536" s="46">
        <f>(IF(L1536&gt;0,(O1536*((K1536+K1535)/2)),0)+R1535)</f>
        <v>1799545.2948256668</v>
      </c>
      <c r="S1536" s="47">
        <f t="shared" si="140"/>
        <v>0.49987369300712969</v>
      </c>
      <c r="T1536" s="56">
        <f>IF(L1536&lt;0,((O1536*((K1536+K1535)/2))+((N1536*((K1536+K1535)/2))+C$17*((K1536+K1535)/2))),0)</f>
        <v>0</v>
      </c>
      <c r="U1536" s="57">
        <f>IF(L1536&lt;0,((O1536*((K1536+K1535)/2))+((N1536*((K1536+K1535)/2))+C$17*((K1536+K1535)/2))),0)+U1535</f>
        <v>-761842.65507330094</v>
      </c>
      <c r="V1536" s="58">
        <f t="shared" si="141"/>
        <v>-0.21162295974258361</v>
      </c>
      <c r="W1536" s="52">
        <f t="shared" si="144"/>
        <v>-382260.10173061991</v>
      </c>
      <c r="X1536" s="53">
        <f t="shared" si="142"/>
        <v>-0.10618336159183886</v>
      </c>
      <c r="Y1536" s="50">
        <f t="shared" si="143"/>
        <v>21.242038354341716</v>
      </c>
    </row>
    <row r="1537" spans="7:25" x14ac:dyDescent="0.3">
      <c r="G1537" s="40" t="s">
        <v>14</v>
      </c>
      <c r="H1537" s="29">
        <v>57</v>
      </c>
      <c r="I1537" s="29">
        <v>1535</v>
      </c>
      <c r="J1537" s="30">
        <v>61.4</v>
      </c>
      <c r="K1537" s="31">
        <f t="shared" si="139"/>
        <v>17.055555555555554</v>
      </c>
      <c r="L1537" s="31">
        <f>K1537-K1536</f>
        <v>0.27777777777777501</v>
      </c>
      <c r="M1537" s="32">
        <f>$C$5*L1537</f>
        <v>80.236111111110318</v>
      </c>
      <c r="N1537" s="32">
        <f>(0.5*$C$9*$C$8*$C$7*K1537^2)*-1</f>
        <v>-84.788447473880822</v>
      </c>
      <c r="O1537" s="32">
        <f>M1537-N1537-C$17</f>
        <v>221.69692858499116</v>
      </c>
      <c r="P1537" s="79">
        <f>O1537*K1537</f>
        <v>3781.1642819773488</v>
      </c>
      <c r="Q1537" s="81" t="str">
        <f>IF(L1537&lt;0,"Braking","Not Braking")</f>
        <v>Not Braking</v>
      </c>
      <c r="R1537" s="46">
        <f>(IF(L1537&gt;0,(O1537*((K1537+K1536)/2)),0)+R1536)</f>
        <v>1803295.667867563</v>
      </c>
      <c r="S1537" s="47">
        <f t="shared" si="140"/>
        <v>0.50091546329654524</v>
      </c>
      <c r="T1537" s="56">
        <f>IF(L1537&lt;0,((O1537*((K1537+K1536)/2))+((N1537*((K1537+K1536)/2))+C$17*((K1537+K1536)/2))),0)</f>
        <v>0</v>
      </c>
      <c r="U1537" s="57">
        <f>IF(L1537&lt;0,((O1537*((K1537+K1536)/2))+((N1537*((K1537+K1536)/2))+C$17*((K1537+K1536)/2))),0)+U1536</f>
        <v>-761842.65507330094</v>
      </c>
      <c r="V1537" s="58">
        <f t="shared" si="141"/>
        <v>-0.21162295974258361</v>
      </c>
      <c r="W1537" s="52">
        <f t="shared" si="144"/>
        <v>-382260.10173061991</v>
      </c>
      <c r="X1537" s="53">
        <f t="shared" si="142"/>
        <v>-0.10618336159183886</v>
      </c>
      <c r="Y1537" s="50">
        <f t="shared" si="143"/>
        <v>21.197860591693814</v>
      </c>
    </row>
    <row r="1538" spans="7:25" x14ac:dyDescent="0.3">
      <c r="G1538" s="40" t="s">
        <v>14</v>
      </c>
      <c r="H1538" s="29">
        <v>58</v>
      </c>
      <c r="I1538" s="29">
        <v>1536</v>
      </c>
      <c r="J1538" s="30">
        <v>63.2</v>
      </c>
      <c r="K1538" s="31">
        <f t="shared" si="139"/>
        <v>17.555555555555557</v>
      </c>
      <c r="L1538" s="31">
        <f>K1538-K1537</f>
        <v>0.50000000000000355</v>
      </c>
      <c r="M1538" s="32">
        <f>$C$5*L1538</f>
        <v>144.42500000000103</v>
      </c>
      <c r="N1538" s="32">
        <f>(0.5*$C$9*$C$8*$C$7*K1538^2)*-1</f>
        <v>-89.832626457064222</v>
      </c>
      <c r="O1538" s="32">
        <f>M1538-N1538-C$17</f>
        <v>290.92999645706527</v>
      </c>
      <c r="P1538" s="79">
        <f>O1538*K1538</f>
        <v>5107.437715579591</v>
      </c>
      <c r="Q1538" s="81" t="str">
        <f>IF(L1538&lt;0,"Braking","Not Braking")</f>
        <v>Not Braking</v>
      </c>
      <c r="R1538" s="46">
        <f>(IF(L1538&gt;0,(O1538*((K1538+K1537)/2)),0)+R1537)</f>
        <v>1808330.3730840283</v>
      </c>
      <c r="S1538" s="47">
        <f t="shared" si="140"/>
        <v>0.50231399252334119</v>
      </c>
      <c r="T1538" s="56">
        <f>IF(L1538&lt;0,((O1538*((K1538+K1537)/2))+((N1538*((K1538+K1537)/2))+C$17*((K1538+K1537)/2))),0)</f>
        <v>0</v>
      </c>
      <c r="U1538" s="57">
        <f>IF(L1538&lt;0,((O1538*((K1538+K1537)/2))+((N1538*((K1538+K1537)/2))+C$17*((K1538+K1537)/2))),0)+U1537</f>
        <v>-761842.65507330094</v>
      </c>
      <c r="V1538" s="58">
        <f t="shared" si="141"/>
        <v>-0.21162295974258361</v>
      </c>
      <c r="W1538" s="52">
        <f t="shared" si="144"/>
        <v>-382260.10173061991</v>
      </c>
      <c r="X1538" s="53">
        <f t="shared" si="142"/>
        <v>-0.10618336159183886</v>
      </c>
      <c r="Y1538" s="50">
        <f t="shared" si="143"/>
        <v>21.138842073348137</v>
      </c>
    </row>
    <row r="1539" spans="7:25" x14ac:dyDescent="0.3">
      <c r="G1539" s="40" t="s">
        <v>14</v>
      </c>
      <c r="H1539" s="29">
        <v>59</v>
      </c>
      <c r="I1539" s="29">
        <v>1537</v>
      </c>
      <c r="J1539" s="30">
        <v>65.599999999999994</v>
      </c>
      <c r="K1539" s="31">
        <f t="shared" ref="K1539:K1602" si="145">J1539/3.6</f>
        <v>18.222222222222221</v>
      </c>
      <c r="L1539" s="31">
        <f>K1539-K1538</f>
        <v>0.6666666666666643</v>
      </c>
      <c r="M1539" s="32">
        <f>$C$5*L1539</f>
        <v>192.56666666666601</v>
      </c>
      <c r="N1539" s="32">
        <f>(0.5*$C$9*$C$8*$C$7*K1539^2)*-1</f>
        <v>-96.784903108043537</v>
      </c>
      <c r="O1539" s="32">
        <f>M1539-N1539-C$17</f>
        <v>346.02393977470956</v>
      </c>
      <c r="P1539" s="79">
        <f>O1539*K1539</f>
        <v>6305.325124783596</v>
      </c>
      <c r="Q1539" s="81" t="str">
        <f>IF(L1539&lt;0,"Braking","Not Braking")</f>
        <v>Not Braking</v>
      </c>
      <c r="R1539" s="46">
        <f>(IF(L1539&gt;0,(O1539*((K1539+K1538)/2)),0)+R1538)</f>
        <v>1814520.3568955536</v>
      </c>
      <c r="S1539" s="47">
        <f t="shared" ref="S1539:S1602" si="146">R1539/3600000</f>
        <v>0.50403343247098709</v>
      </c>
      <c r="T1539" s="56">
        <f>IF(L1539&lt;0,((O1539*((K1539+K1538)/2))+((N1539*((K1539+K1538)/2))+C$17*((K1539+K1538)/2))),0)</f>
        <v>0</v>
      </c>
      <c r="U1539" s="57">
        <f>IF(L1539&lt;0,((O1539*((K1539+K1538)/2))+((N1539*((K1539+K1538)/2))+C$17*((K1539+K1538)/2))),0)+U1538</f>
        <v>-761842.65507330094</v>
      </c>
      <c r="V1539" s="58">
        <f t="shared" ref="V1539:V1602" si="147">U1539/3600000</f>
        <v>-0.21162295974258361</v>
      </c>
      <c r="W1539" s="52">
        <f t="shared" si="144"/>
        <v>-382260.10173061991</v>
      </c>
      <c r="X1539" s="53">
        <f t="shared" ref="X1539:X1602" si="148">W1539/3600000</f>
        <v>-0.10618336159183886</v>
      </c>
      <c r="Y1539" s="50">
        <f t="shared" si="143"/>
        <v>21.066729853867567</v>
      </c>
    </row>
    <row r="1540" spans="7:25" x14ac:dyDescent="0.3">
      <c r="G1540" s="40" t="s">
        <v>14</v>
      </c>
      <c r="H1540" s="29">
        <v>60</v>
      </c>
      <c r="I1540" s="29">
        <v>1538</v>
      </c>
      <c r="J1540" s="30">
        <v>68.400000000000006</v>
      </c>
      <c r="K1540" s="31">
        <f t="shared" si="145"/>
        <v>19</v>
      </c>
      <c r="L1540" s="31">
        <f>K1540-K1539</f>
        <v>0.77777777777777857</v>
      </c>
      <c r="M1540" s="32">
        <f>$C$5*L1540</f>
        <v>224.66111111111135</v>
      </c>
      <c r="N1540" s="32">
        <f>(0.5*$C$9*$C$8*$C$7*K1540^2)*-1</f>
        <v>-105.22335484021049</v>
      </c>
      <c r="O1540" s="32">
        <f>M1540-N1540-C$17</f>
        <v>386.55683595132183</v>
      </c>
      <c r="P1540" s="79">
        <f>O1540*K1540</f>
        <v>7344.5798830751146</v>
      </c>
      <c r="Q1540" s="81" t="str">
        <f>IF(L1540&lt;0,"Braking","Not Braking")</f>
        <v>Not Braking</v>
      </c>
      <c r="R1540" s="46">
        <f>(IF(L1540&gt;0,(O1540*((K1540+K1539)/2)),0)+R1539)</f>
        <v>1821714.6091202032</v>
      </c>
      <c r="S1540" s="47">
        <f t="shared" si="146"/>
        <v>0.50603183586672307</v>
      </c>
      <c r="T1540" s="56">
        <f>IF(L1540&lt;0,((O1540*((K1540+K1539)/2))+((N1540*((K1540+K1539)/2))+C$17*((K1540+K1539)/2))),0)</f>
        <v>0</v>
      </c>
      <c r="U1540" s="57">
        <f>IF(L1540&lt;0,((O1540*((K1540+K1539)/2))+((N1540*((K1540+K1539)/2))+C$17*((K1540+K1539)/2))),0)+U1539</f>
        <v>-761842.65507330094</v>
      </c>
      <c r="V1540" s="58">
        <f t="shared" si="147"/>
        <v>-0.21162295974258361</v>
      </c>
      <c r="W1540" s="52">
        <f t="shared" si="144"/>
        <v>-382260.10173061991</v>
      </c>
      <c r="X1540" s="53">
        <f t="shared" si="148"/>
        <v>-0.10618336159183886</v>
      </c>
      <c r="Y1540" s="50">
        <f t="shared" si="143"/>
        <v>20.98353385414373</v>
      </c>
    </row>
    <row r="1541" spans="7:25" x14ac:dyDescent="0.3">
      <c r="G1541" s="40" t="s">
        <v>14</v>
      </c>
      <c r="H1541" s="29">
        <v>61</v>
      </c>
      <c r="I1541" s="29">
        <v>1539</v>
      </c>
      <c r="J1541" s="30">
        <v>71.599999999999994</v>
      </c>
      <c r="K1541" s="31">
        <f t="shared" si="145"/>
        <v>19.888888888888886</v>
      </c>
      <c r="L1541" s="31">
        <f>K1541-K1540</f>
        <v>0.88888888888888573</v>
      </c>
      <c r="M1541" s="32">
        <f>$C$5*L1541</f>
        <v>256.75555555555468</v>
      </c>
      <c r="N1541" s="32">
        <f>(0.5*$C$9*$C$8*$C$7*K1541^2)*-1</f>
        <v>-115.29911810249934</v>
      </c>
      <c r="O1541" s="32">
        <f>M1541-N1541-C$17</f>
        <v>428.72704365805401</v>
      </c>
      <c r="P1541" s="79">
        <f>O1541*K1541</f>
        <v>8526.9045349768512</v>
      </c>
      <c r="Q1541" s="81" t="str">
        <f>IF(L1541&lt;0,"Braking","Not Braking")</f>
        <v>Not Braking</v>
      </c>
      <c r="R1541" s="46">
        <f>(IF(L1541&gt;0,(O1541*((K1541+K1540)/2)),0)+R1540)</f>
        <v>1830050.9683024432</v>
      </c>
      <c r="S1541" s="47">
        <f t="shared" si="146"/>
        <v>0.50834749119512312</v>
      </c>
      <c r="T1541" s="56">
        <f>IF(L1541&lt;0,((O1541*((K1541+K1540)/2))+((N1541*((K1541+K1540)/2))+C$17*((K1541+K1540)/2))),0)</f>
        <v>0</v>
      </c>
      <c r="U1541" s="57">
        <f>IF(L1541&lt;0,((O1541*((K1541+K1540)/2))+((N1541*((K1541+K1540)/2))+C$17*((K1541+K1540)/2))),0)+U1540</f>
        <v>-761842.65507330094</v>
      </c>
      <c r="V1541" s="58">
        <f t="shared" si="147"/>
        <v>-0.21162295974258361</v>
      </c>
      <c r="W1541" s="52">
        <f t="shared" si="144"/>
        <v>-382260.10173061991</v>
      </c>
      <c r="X1541" s="53">
        <f t="shared" si="148"/>
        <v>-0.10618336159183886</v>
      </c>
      <c r="Y1541" s="50">
        <f t="shared" si="143"/>
        <v>20.887948387864011</v>
      </c>
    </row>
    <row r="1542" spans="7:25" x14ac:dyDescent="0.3">
      <c r="G1542" s="40" t="s">
        <v>14</v>
      </c>
      <c r="H1542" s="29">
        <v>62</v>
      </c>
      <c r="I1542" s="29">
        <v>1540</v>
      </c>
      <c r="J1542" s="30">
        <v>74.900000000000006</v>
      </c>
      <c r="K1542" s="31">
        <f t="shared" si="145"/>
        <v>20.805555555555557</v>
      </c>
      <c r="L1542" s="31">
        <f>K1542-K1541</f>
        <v>0.9166666666666714</v>
      </c>
      <c r="M1542" s="32">
        <f>$C$5*L1542</f>
        <v>264.77916666666806</v>
      </c>
      <c r="N1542" s="32">
        <f>(0.5*$C$9*$C$8*$C$7*K1542^2)*-1</f>
        <v>-126.17217111400288</v>
      </c>
      <c r="O1542" s="32">
        <f>M1542-N1542-C$17</f>
        <v>447.62370778067094</v>
      </c>
      <c r="P1542" s="79">
        <f>O1542*K1542</f>
        <v>9313.0599202145149</v>
      </c>
      <c r="Q1542" s="81" t="str">
        <f>IF(L1542&lt;0,"Braking","Not Braking")</f>
        <v>Not Braking</v>
      </c>
      <c r="R1542" s="46">
        <f>(IF(L1542&gt;0,(O1542*((K1542+K1541)/2)),0)+R1541)</f>
        <v>1839158.8673565916</v>
      </c>
      <c r="S1542" s="47">
        <f t="shared" si="146"/>
        <v>0.5108774631546088</v>
      </c>
      <c r="T1542" s="56">
        <f>IF(L1542&lt;0,((O1542*((K1542+K1541)/2))+((N1542*((K1542+K1541)/2))+C$17*((K1542+K1541)/2))),0)</f>
        <v>0</v>
      </c>
      <c r="U1542" s="57">
        <f>IF(L1542&lt;0,((O1542*((K1542+K1541)/2))+((N1542*((K1542+K1541)/2))+C$17*((K1542+K1541)/2))),0)+U1541</f>
        <v>-761842.65507330094</v>
      </c>
      <c r="V1542" s="58">
        <f t="shared" si="147"/>
        <v>-0.21162295974258361</v>
      </c>
      <c r="W1542" s="52">
        <f t="shared" si="144"/>
        <v>-382260.10173061991</v>
      </c>
      <c r="X1542" s="53">
        <f t="shared" si="148"/>
        <v>-0.10618336159183886</v>
      </c>
      <c r="Y1542" s="50">
        <f t="shared" si="143"/>
        <v>20.784506902334069</v>
      </c>
    </row>
    <row r="1543" spans="7:25" x14ac:dyDescent="0.3">
      <c r="G1543" s="40" t="s">
        <v>14</v>
      </c>
      <c r="H1543" s="29">
        <v>63</v>
      </c>
      <c r="I1543" s="29">
        <v>1541</v>
      </c>
      <c r="J1543" s="30">
        <v>78.400000000000006</v>
      </c>
      <c r="K1543" s="31">
        <f t="shared" si="145"/>
        <v>21.777777777777779</v>
      </c>
      <c r="L1543" s="31">
        <f>K1543-K1542</f>
        <v>0.97222222222222143</v>
      </c>
      <c r="M1543" s="32">
        <f>$C$5*L1543</f>
        <v>280.82638888888869</v>
      </c>
      <c r="N1543" s="32">
        <f>(0.5*$C$9*$C$8*$C$7*K1543^2)*-1</f>
        <v>-138.23947195860356</v>
      </c>
      <c r="O1543" s="32">
        <f>M1543-N1543-C$17</f>
        <v>475.73823084749222</v>
      </c>
      <c r="P1543" s="79">
        <f>O1543*K1543</f>
        <v>10360.521471789831</v>
      </c>
      <c r="Q1543" s="81" t="str">
        <f>IF(L1543&lt;0,"Braking","Not Braking")</f>
        <v>Not Braking</v>
      </c>
      <c r="R1543" s="46">
        <f>(IF(L1543&gt;0,(O1543*((K1543+K1542)/2)),0)+R1542)</f>
        <v>1849288.1271883862</v>
      </c>
      <c r="S1543" s="47">
        <f t="shared" si="146"/>
        <v>0.51369114644121838</v>
      </c>
      <c r="T1543" s="56">
        <f>IF(L1543&lt;0,((O1543*((K1543+K1542)/2))+((N1543*((K1543+K1542)/2))+C$17*((K1543+K1542)/2))),0)</f>
        <v>0</v>
      </c>
      <c r="U1543" s="57">
        <f>IF(L1543&lt;0,((O1543*((K1543+K1542)/2))+((N1543*((K1543+K1542)/2))+C$17*((K1543+K1542)/2))),0)+U1542</f>
        <v>-761842.65507330094</v>
      </c>
      <c r="V1543" s="58">
        <f t="shared" si="147"/>
        <v>-0.21162295974258361</v>
      </c>
      <c r="W1543" s="52">
        <f t="shared" si="144"/>
        <v>-382260.10173061991</v>
      </c>
      <c r="X1543" s="53">
        <f t="shared" si="148"/>
        <v>-0.10618336159183886</v>
      </c>
      <c r="Y1543" s="50">
        <f t="shared" si="143"/>
        <v>20.670662192148452</v>
      </c>
    </row>
    <row r="1544" spans="7:25" x14ac:dyDescent="0.3">
      <c r="G1544" s="40" t="s">
        <v>14</v>
      </c>
      <c r="H1544" s="29">
        <v>64</v>
      </c>
      <c r="I1544" s="29">
        <v>1542</v>
      </c>
      <c r="J1544" s="30">
        <v>81.8</v>
      </c>
      <c r="K1544" s="31">
        <f t="shared" si="145"/>
        <v>22.722222222222221</v>
      </c>
      <c r="L1544" s="31">
        <f>K1544-K1543</f>
        <v>0.94444444444444287</v>
      </c>
      <c r="M1544" s="32">
        <f>$C$5*L1544</f>
        <v>272.80277777777735</v>
      </c>
      <c r="N1544" s="32">
        <f>(0.5*$C$9*$C$8*$C$7*K1544^2)*-1</f>
        <v>-150.48962091776315</v>
      </c>
      <c r="O1544" s="32">
        <f>M1544-N1544-C$17</f>
        <v>479.9647686955405</v>
      </c>
      <c r="P1544" s="79">
        <f>O1544*K1544</f>
        <v>10905.866133137559</v>
      </c>
      <c r="Q1544" s="81" t="str">
        <f>IF(L1544&lt;0,"Braking","Not Braking")</f>
        <v>Not Braking</v>
      </c>
      <c r="R1544" s="46">
        <f>(IF(L1544&gt;0,(O1544*((K1544+K1543)/2)),0)+R1543)</f>
        <v>1859967.3432918619</v>
      </c>
      <c r="S1544" s="47">
        <f t="shared" si="146"/>
        <v>0.51665759535885059</v>
      </c>
      <c r="T1544" s="56">
        <f>IF(L1544&lt;0,((O1544*((K1544+K1543)/2))+((N1544*((K1544+K1543)/2))+C$17*((K1544+K1543)/2))),0)</f>
        <v>0</v>
      </c>
      <c r="U1544" s="57">
        <f>IF(L1544&lt;0,((O1544*((K1544+K1543)/2))+((N1544*((K1544+K1543)/2))+C$17*((K1544+K1543)/2))),0)+U1543</f>
        <v>-761842.65507330094</v>
      </c>
      <c r="V1544" s="58">
        <f t="shared" si="147"/>
        <v>-0.21162295974258361</v>
      </c>
      <c r="W1544" s="52">
        <f t="shared" si="144"/>
        <v>-382260.10173061991</v>
      </c>
      <c r="X1544" s="53">
        <f t="shared" si="148"/>
        <v>-0.10618336159183886</v>
      </c>
      <c r="Y1544" s="50">
        <f t="shared" si="143"/>
        <v>20.551979211316532</v>
      </c>
    </row>
    <row r="1545" spans="7:25" x14ac:dyDescent="0.3">
      <c r="G1545" s="40" t="s">
        <v>14</v>
      </c>
      <c r="H1545" s="29">
        <v>65</v>
      </c>
      <c r="I1545" s="29">
        <v>1543</v>
      </c>
      <c r="J1545" s="30">
        <v>84.9</v>
      </c>
      <c r="K1545" s="31">
        <f t="shared" si="145"/>
        <v>23.583333333333336</v>
      </c>
      <c r="L1545" s="31">
        <f>K1545-K1544</f>
        <v>0.86111111111111427</v>
      </c>
      <c r="M1545" s="32">
        <f>$C$5*L1545</f>
        <v>248.73194444444539</v>
      </c>
      <c r="N1545" s="32">
        <f>(0.5*$C$9*$C$8*$C$7*K1545^2)*-1</f>
        <v>-162.11205882189941</v>
      </c>
      <c r="O1545" s="32">
        <f>M1545-N1545-C$17</f>
        <v>467.51637326634477</v>
      </c>
      <c r="P1545" s="79">
        <f>O1545*K1545</f>
        <v>11025.594469531299</v>
      </c>
      <c r="Q1545" s="81" t="str">
        <f>IF(L1545&lt;0,"Braking","Not Braking")</f>
        <v>Not Braking</v>
      </c>
      <c r="R1545" s="46">
        <f>(IF(L1545&gt;0,(O1545*((K1545+K1544)/2)),0)+R1544)</f>
        <v>1870791.6459895703</v>
      </c>
      <c r="S1545" s="47">
        <f t="shared" si="146"/>
        <v>0.51966434610821399</v>
      </c>
      <c r="T1545" s="56">
        <f>IF(L1545&lt;0,((O1545*((K1545+K1544)/2))+((N1545*((K1545+K1544)/2))+C$17*((K1545+K1544)/2))),0)</f>
        <v>0</v>
      </c>
      <c r="U1545" s="57">
        <f>IF(L1545&lt;0,((O1545*((K1545+K1544)/2))+((N1545*((K1545+K1544)/2))+C$17*((K1545+K1544)/2))),0)+U1544</f>
        <v>-761842.65507330094</v>
      </c>
      <c r="V1545" s="58">
        <f t="shared" si="147"/>
        <v>-0.21162295974258361</v>
      </c>
      <c r="W1545" s="52">
        <f t="shared" si="144"/>
        <v>-382260.10173061991</v>
      </c>
      <c r="X1545" s="53">
        <f t="shared" si="148"/>
        <v>-0.10618336159183886</v>
      </c>
      <c r="Y1545" s="50">
        <f t="shared" si="143"/>
        <v>20.433066533628885</v>
      </c>
    </row>
    <row r="1546" spans="7:25" x14ac:dyDescent="0.3">
      <c r="G1546" s="40" t="s">
        <v>14</v>
      </c>
      <c r="H1546" s="29">
        <v>66</v>
      </c>
      <c r="I1546" s="29">
        <v>1544</v>
      </c>
      <c r="J1546" s="30">
        <v>87.4</v>
      </c>
      <c r="K1546" s="31">
        <f t="shared" si="145"/>
        <v>24.277777777777779</v>
      </c>
      <c r="L1546" s="31">
        <f>K1546-K1545</f>
        <v>0.69444444444444287</v>
      </c>
      <c r="M1546" s="32">
        <f>$C$5*L1546</f>
        <v>200.59027777777735</v>
      </c>
      <c r="N1546" s="32">
        <f>(0.5*$C$9*$C$8*$C$7*K1546^2)*-1</f>
        <v>-171.79986021750415</v>
      </c>
      <c r="O1546" s="32">
        <f>M1546-N1546-C$17</f>
        <v>429.06250799528152</v>
      </c>
      <c r="P1546" s="79">
        <f>O1546*K1546</f>
        <v>10416.684221885445</v>
      </c>
      <c r="Q1546" s="81" t="str">
        <f>IF(L1546&lt;0,"Braking","Not Braking")</f>
        <v>Not Braking</v>
      </c>
      <c r="R1546" s="46">
        <f>(IF(L1546&gt;0,(O1546*((K1546+K1545)/2)),0)+R1545)</f>
        <v>1881059.3501739574</v>
      </c>
      <c r="S1546" s="47">
        <f t="shared" si="146"/>
        <v>0.52251648615943258</v>
      </c>
      <c r="T1546" s="56">
        <f>IF(L1546&lt;0,((O1546*((K1546+K1545)/2))+((N1546*((K1546+K1545)/2))+C$17*((K1546+K1545)/2))),0)</f>
        <v>0</v>
      </c>
      <c r="U1546" s="57">
        <f>IF(L1546&lt;0,((O1546*((K1546+K1545)/2))+((N1546*((K1546+K1545)/2))+C$17*((K1546+K1545)/2))),0)+U1545</f>
        <v>-761842.65507330094</v>
      </c>
      <c r="V1546" s="58">
        <f t="shared" si="147"/>
        <v>-0.21162295974258361</v>
      </c>
      <c r="W1546" s="52">
        <f t="shared" si="144"/>
        <v>-382260.10173061991</v>
      </c>
      <c r="X1546" s="53">
        <f t="shared" si="148"/>
        <v>-0.10618336159183886</v>
      </c>
      <c r="Y1546" s="50">
        <f t="shared" si="143"/>
        <v>20.321533273007528</v>
      </c>
    </row>
    <row r="1547" spans="7:25" x14ac:dyDescent="0.3">
      <c r="G1547" s="40" t="s">
        <v>14</v>
      </c>
      <c r="H1547" s="29">
        <v>67</v>
      </c>
      <c r="I1547" s="29">
        <v>1545</v>
      </c>
      <c r="J1547" s="30">
        <v>89</v>
      </c>
      <c r="K1547" s="31">
        <f t="shared" si="145"/>
        <v>24.722222222222221</v>
      </c>
      <c r="L1547" s="31">
        <f>K1547-K1546</f>
        <v>0.44444444444444287</v>
      </c>
      <c r="M1547" s="32">
        <f>$C$5*L1547</f>
        <v>128.37777777777734</v>
      </c>
      <c r="N1547" s="32">
        <f>(0.5*$C$9*$C$8*$C$7*K1547^2)*-1</f>
        <v>-178.14759107274614</v>
      </c>
      <c r="O1547" s="32">
        <f>M1547-N1547-C$17</f>
        <v>363.19773885052348</v>
      </c>
      <c r="P1547" s="79">
        <f>O1547*K1547</f>
        <v>8979.0552104712751</v>
      </c>
      <c r="Q1547" s="81" t="str">
        <f>IF(L1547&lt;0,"Braking","Not Braking")</f>
        <v>Not Braking</v>
      </c>
      <c r="R1547" s="46">
        <f>(IF(L1547&gt;0,(O1547*((K1547+K1546)/2)),0)+R1546)</f>
        <v>1889957.6947757953</v>
      </c>
      <c r="S1547" s="47">
        <f t="shared" si="146"/>
        <v>0.52498824854883208</v>
      </c>
      <c r="T1547" s="56">
        <f>IF(L1547&lt;0,((O1547*((K1547+K1546)/2))+((N1547*((K1547+K1546)/2))+C$17*((K1547+K1546)/2))),0)</f>
        <v>0</v>
      </c>
      <c r="U1547" s="57">
        <f>IF(L1547&lt;0,((O1547*((K1547+K1546)/2))+((N1547*((K1547+K1546)/2))+C$17*((K1547+K1546)/2))),0)+U1546</f>
        <v>-761842.65507330094</v>
      </c>
      <c r="V1547" s="58">
        <f t="shared" si="147"/>
        <v>-0.21162295974258361</v>
      </c>
      <c r="W1547" s="52">
        <f t="shared" si="144"/>
        <v>-382260.10173061991</v>
      </c>
      <c r="X1547" s="53">
        <f t="shared" si="148"/>
        <v>-0.10618336159183886</v>
      </c>
      <c r="Y1547" s="50">
        <f t="shared" si="143"/>
        <v>20.225854937772414</v>
      </c>
    </row>
    <row r="1548" spans="7:25" x14ac:dyDescent="0.3">
      <c r="G1548" s="40" t="s">
        <v>14</v>
      </c>
      <c r="H1548" s="29">
        <v>68</v>
      </c>
      <c r="I1548" s="29">
        <v>1546</v>
      </c>
      <c r="J1548" s="30">
        <v>90</v>
      </c>
      <c r="K1548" s="31">
        <f t="shared" si="145"/>
        <v>25</v>
      </c>
      <c r="L1548" s="31">
        <f>K1548-K1547</f>
        <v>0.27777777777777857</v>
      </c>
      <c r="M1548" s="32">
        <f>$C$5*L1548</f>
        <v>80.236111111111342</v>
      </c>
      <c r="N1548" s="32">
        <f>(0.5*$C$9*$C$8*$C$7*K1548^2)*-1</f>
        <v>-182.17339826906246</v>
      </c>
      <c r="O1548" s="32">
        <f>M1548-N1548-C$17</f>
        <v>319.0818793801738</v>
      </c>
      <c r="P1548" s="79">
        <f>O1548*K1548</f>
        <v>7977.0469845043453</v>
      </c>
      <c r="Q1548" s="81" t="str">
        <f>IF(L1548&lt;0,"Braking","Not Braking")</f>
        <v>Not Braking</v>
      </c>
      <c r="R1548" s="46">
        <f>(IF(L1548&gt;0,(O1548*((K1548+K1547)/2)),0)+R1547)</f>
        <v>1897890.4248326081</v>
      </c>
      <c r="S1548" s="47">
        <f t="shared" si="146"/>
        <v>0.52719178467572447</v>
      </c>
      <c r="T1548" s="56">
        <f>IF(L1548&lt;0,((O1548*((K1548+K1547)/2))+((N1548*((K1548+K1547)/2))+C$17*((K1548+K1547)/2))),0)</f>
        <v>0</v>
      </c>
      <c r="U1548" s="57">
        <f>IF(L1548&lt;0,((O1548*((K1548+K1547)/2))+((N1548*((K1548+K1547)/2))+C$17*((K1548+K1547)/2))),0)+U1547</f>
        <v>-761842.65507330094</v>
      </c>
      <c r="V1548" s="58">
        <f t="shared" si="147"/>
        <v>-0.21162295974258361</v>
      </c>
      <c r="W1548" s="52">
        <f t="shared" si="144"/>
        <v>-382260.10173061991</v>
      </c>
      <c r="X1548" s="53">
        <f t="shared" si="148"/>
        <v>-0.10618336159183886</v>
      </c>
      <c r="Y1548" s="50">
        <f t="shared" si="143"/>
        <v>20.14131568024191</v>
      </c>
    </row>
    <row r="1549" spans="7:25" x14ac:dyDescent="0.3">
      <c r="G1549" s="40" t="s">
        <v>14</v>
      </c>
      <c r="H1549" s="29">
        <v>69</v>
      </c>
      <c r="I1549" s="29">
        <v>1547</v>
      </c>
      <c r="J1549" s="30">
        <v>90.6</v>
      </c>
      <c r="K1549" s="31">
        <f t="shared" si="145"/>
        <v>25.166666666666664</v>
      </c>
      <c r="L1549" s="31">
        <f>K1549-K1548</f>
        <v>0.1666666666666643</v>
      </c>
      <c r="M1549" s="32">
        <f>$C$5*L1549</f>
        <v>48.141666666665984</v>
      </c>
      <c r="N1549" s="32">
        <f>(0.5*$C$9*$C$8*$C$7*K1549^2)*-1</f>
        <v>-184.61047350812856</v>
      </c>
      <c r="O1549" s="32">
        <f>M1549-N1549-C$17</f>
        <v>289.42451017479453</v>
      </c>
      <c r="P1549" s="79">
        <f>O1549*K1549</f>
        <v>7283.8501727323282</v>
      </c>
      <c r="Q1549" s="81" t="str">
        <f>IF(L1549&lt;0,"Braking","Not Braking")</f>
        <v>Not Braking</v>
      </c>
      <c r="R1549" s="46">
        <f>(IF(L1549&gt;0,(O1549*((K1549+K1548)/2)),0)+R1548)</f>
        <v>1905150.1562961591</v>
      </c>
      <c r="S1549" s="47">
        <f t="shared" si="146"/>
        <v>0.52920837674893306</v>
      </c>
      <c r="T1549" s="56">
        <f>IF(L1549&lt;0,((O1549*((K1549+K1548)/2))+((N1549*((K1549+K1548)/2))+C$17*((K1549+K1548)/2))),0)</f>
        <v>0</v>
      </c>
      <c r="U1549" s="57">
        <f>IF(L1549&lt;0,((O1549*((K1549+K1548)/2))+((N1549*((K1549+K1548)/2))+C$17*((K1549+K1548)/2))),0)+U1548</f>
        <v>-761842.65507330094</v>
      </c>
      <c r="V1549" s="58">
        <f t="shared" si="147"/>
        <v>-0.21162295974258361</v>
      </c>
      <c r="W1549" s="52">
        <f t="shared" si="144"/>
        <v>-382260.10173061991</v>
      </c>
      <c r="X1549" s="53">
        <f t="shared" si="148"/>
        <v>-0.10618336159183886</v>
      </c>
      <c r="Y1549" s="50">
        <f t="shared" si="143"/>
        <v>20.064565539221302</v>
      </c>
    </row>
    <row r="1550" spans="7:25" x14ac:dyDescent="0.3">
      <c r="G1550" s="40" t="s">
        <v>14</v>
      </c>
      <c r="H1550" s="29">
        <v>70</v>
      </c>
      <c r="I1550" s="29">
        <v>1548</v>
      </c>
      <c r="J1550" s="30">
        <v>91</v>
      </c>
      <c r="K1550" s="31">
        <f t="shared" si="145"/>
        <v>25.277777777777779</v>
      </c>
      <c r="L1550" s="31">
        <f>K1550-K1549</f>
        <v>0.11111111111111427</v>
      </c>
      <c r="M1550" s="32">
        <f>$C$5*L1550</f>
        <v>32.094444444445358</v>
      </c>
      <c r="N1550" s="32">
        <f>(0.5*$C$9*$C$8*$C$7*K1550^2)*-1</f>
        <v>-186.24418655137114</v>
      </c>
      <c r="O1550" s="32">
        <f>M1550-N1550-C$17</f>
        <v>275.01100099581652</v>
      </c>
      <c r="P1550" s="79">
        <f>O1550*K1550</f>
        <v>6951.6669696164736</v>
      </c>
      <c r="Q1550" s="81" t="str">
        <f>IF(L1550&lt;0,"Braking","Not Braking")</f>
        <v>Not Braking</v>
      </c>
      <c r="R1550" s="46">
        <f>(IF(L1550&gt;0,(O1550*((K1550+K1549)/2)),0)+R1549)</f>
        <v>1912086.5448768314</v>
      </c>
      <c r="S1550" s="47">
        <f t="shared" si="146"/>
        <v>0.53113515135467537</v>
      </c>
      <c r="T1550" s="56">
        <f>IF(L1550&lt;0,((O1550*((K1550+K1549)/2))+((N1550*((K1550+K1549)/2))+C$17*((K1550+K1549)/2))),0)</f>
        <v>0</v>
      </c>
      <c r="U1550" s="57">
        <f>IF(L1550&lt;0,((O1550*((K1550+K1549)/2))+((N1550*((K1550+K1549)/2))+C$17*((K1550+K1549)/2))),0)+U1549</f>
        <v>-761842.65507330094</v>
      </c>
      <c r="V1550" s="58">
        <f t="shared" si="147"/>
        <v>-0.21162295974258361</v>
      </c>
      <c r="W1550" s="52">
        <f t="shared" si="144"/>
        <v>-382260.10173061991</v>
      </c>
      <c r="X1550" s="53">
        <f t="shared" si="148"/>
        <v>-0.10618336159183886</v>
      </c>
      <c r="Y1550" s="50">
        <f t="shared" si="143"/>
        <v>19.991778235918893</v>
      </c>
    </row>
    <row r="1551" spans="7:25" x14ac:dyDescent="0.3">
      <c r="G1551" s="40" t="s">
        <v>14</v>
      </c>
      <c r="H1551" s="29">
        <v>71</v>
      </c>
      <c r="I1551" s="29">
        <v>1549</v>
      </c>
      <c r="J1551" s="30">
        <v>91.5</v>
      </c>
      <c r="K1551" s="31">
        <f t="shared" si="145"/>
        <v>25.416666666666664</v>
      </c>
      <c r="L1551" s="31">
        <f>K1551-K1550</f>
        <v>0.13888888888888573</v>
      </c>
      <c r="M1551" s="32">
        <f>$C$5*L1551</f>
        <v>40.118055555554648</v>
      </c>
      <c r="N1551" s="32">
        <f>(0.5*$C$9*$C$8*$C$7*K1551^2)*-1</f>
        <v>-188.29644859977259</v>
      </c>
      <c r="O1551" s="32">
        <f>M1551-N1551-C$17</f>
        <v>285.08687415532722</v>
      </c>
      <c r="P1551" s="79">
        <f>O1551*K1551</f>
        <v>7245.9580514478994</v>
      </c>
      <c r="Q1551" s="81" t="str">
        <f>IF(L1551&lt;0,"Braking","Not Braking")</f>
        <v>Not Braking</v>
      </c>
      <c r="R1551" s="46">
        <f>(IF(L1551&gt;0,(O1551*((K1551+K1550)/2)),0)+R1550)</f>
        <v>1919312.7052286852</v>
      </c>
      <c r="S1551" s="47">
        <f t="shared" si="146"/>
        <v>0.53314241811907925</v>
      </c>
      <c r="T1551" s="56">
        <f>IF(L1551&lt;0,((O1551*((K1551+K1550)/2))+((N1551*((K1551+K1550)/2))+C$17*((K1551+K1550)/2))),0)</f>
        <v>0</v>
      </c>
      <c r="U1551" s="57">
        <f>IF(L1551&lt;0,((O1551*((K1551+K1550)/2))+((N1551*((K1551+K1550)/2))+C$17*((K1551+K1550)/2))),0)+U1550</f>
        <v>-761842.65507330094</v>
      </c>
      <c r="V1551" s="58">
        <f t="shared" si="147"/>
        <v>-0.21162295974258361</v>
      </c>
      <c r="W1551" s="52">
        <f t="shared" si="144"/>
        <v>-382260.10173061991</v>
      </c>
      <c r="X1551" s="53">
        <f t="shared" si="148"/>
        <v>-0.10618336159183886</v>
      </c>
      <c r="Y1551" s="50">
        <f t="shared" ref="Y1551:Y1614" si="149">(X1551/S1551)*100*-1</f>
        <v>19.916509732324926</v>
      </c>
    </row>
    <row r="1552" spans="7:25" x14ac:dyDescent="0.3">
      <c r="G1552" s="40" t="s">
        <v>14</v>
      </c>
      <c r="H1552" s="29">
        <v>72</v>
      </c>
      <c r="I1552" s="29">
        <v>1550</v>
      </c>
      <c r="J1552" s="30">
        <v>92</v>
      </c>
      <c r="K1552" s="31">
        <f t="shared" si="145"/>
        <v>25.555555555555554</v>
      </c>
      <c r="L1552" s="31">
        <f>K1552-K1551</f>
        <v>0.13888888888888928</v>
      </c>
      <c r="M1552" s="32">
        <f>$C$5*L1552</f>
        <v>40.118055555555671</v>
      </c>
      <c r="N1552" s="32">
        <f>(0.5*$C$9*$C$8*$C$7*K1552^2)*-1</f>
        <v>-190.35995591967219</v>
      </c>
      <c r="O1552" s="32">
        <f>M1552-N1552-C$17</f>
        <v>287.15038147522785</v>
      </c>
      <c r="P1552" s="79">
        <f>O1552*K1552</f>
        <v>7338.2875265891553</v>
      </c>
      <c r="Q1552" s="81" t="str">
        <f>IF(L1552&lt;0,"Braking","Not Braking")</f>
        <v>Not Braking</v>
      </c>
      <c r="R1552" s="46">
        <f>(IF(L1552&gt;0,(O1552*((K1552+K1551)/2)),0)+R1551)</f>
        <v>1926631.0517565608</v>
      </c>
      <c r="S1552" s="47">
        <f t="shared" si="146"/>
        <v>0.53517529215460025</v>
      </c>
      <c r="T1552" s="56">
        <f>IF(L1552&lt;0,((O1552*((K1552+K1551)/2))+((N1552*((K1552+K1551)/2))+C$17*((K1552+K1551)/2))),0)</f>
        <v>0</v>
      </c>
      <c r="U1552" s="57">
        <f>IF(L1552&lt;0,((O1552*((K1552+K1551)/2))+((N1552*((K1552+K1551)/2))+C$17*((K1552+K1551)/2))),0)+U1551</f>
        <v>-761842.65507330094</v>
      </c>
      <c r="V1552" s="58">
        <f t="shared" si="147"/>
        <v>-0.21162295974258361</v>
      </c>
      <c r="W1552" s="52">
        <f t="shared" si="144"/>
        <v>-382260.10173061991</v>
      </c>
      <c r="X1552" s="53">
        <f t="shared" si="148"/>
        <v>-0.10618336159183886</v>
      </c>
      <c r="Y1552" s="50">
        <f t="shared" si="149"/>
        <v>19.840856472343429</v>
      </c>
    </row>
    <row r="1553" spans="7:25" x14ac:dyDescent="0.3">
      <c r="G1553" s="40" t="s">
        <v>14</v>
      </c>
      <c r="H1553" s="29">
        <v>73</v>
      </c>
      <c r="I1553" s="29">
        <v>1551</v>
      </c>
      <c r="J1553" s="30">
        <v>92.7</v>
      </c>
      <c r="K1553" s="31">
        <f t="shared" si="145"/>
        <v>25.75</v>
      </c>
      <c r="L1553" s="31">
        <f>K1553-K1552</f>
        <v>0.19444444444444642</v>
      </c>
      <c r="M1553" s="32">
        <f>$C$5*L1553</f>
        <v>56.16527777777835</v>
      </c>
      <c r="N1553" s="32">
        <f>(0.5*$C$9*$C$8*$C$7*K1553^2)*-1</f>
        <v>-193.26775822364837</v>
      </c>
      <c r="O1553" s="32">
        <f>M1553-N1553-C$17</f>
        <v>306.10540600142673</v>
      </c>
      <c r="P1553" s="79">
        <f>O1553*K1553</f>
        <v>7882.2142045367382</v>
      </c>
      <c r="Q1553" s="81" t="str">
        <f>IF(L1553&lt;0,"Braking","Not Braking")</f>
        <v>Not Braking</v>
      </c>
      <c r="R1553" s="46">
        <f>(IF(L1553&gt;0,(O1553*((K1553+K1552)/2)),0)+R1552)</f>
        <v>1934483.5057132919</v>
      </c>
      <c r="S1553" s="47">
        <f t="shared" si="146"/>
        <v>0.53735652936480327</v>
      </c>
      <c r="T1553" s="56">
        <f>IF(L1553&lt;0,((O1553*((K1553+K1552)/2))+((N1553*((K1553+K1552)/2))+C$17*((K1553+K1552)/2))),0)</f>
        <v>0</v>
      </c>
      <c r="U1553" s="57">
        <f>IF(L1553&lt;0,((O1553*((K1553+K1552)/2))+((N1553*((K1553+K1552)/2))+C$17*((K1553+K1552)/2))),0)+U1552</f>
        <v>-761842.65507330094</v>
      </c>
      <c r="V1553" s="58">
        <f t="shared" si="147"/>
        <v>-0.21162295974258361</v>
      </c>
      <c r="W1553" s="52">
        <f t="shared" si="144"/>
        <v>-382260.10173061991</v>
      </c>
      <c r="X1553" s="53">
        <f t="shared" si="148"/>
        <v>-0.10618336159183886</v>
      </c>
      <c r="Y1553" s="50">
        <f t="shared" si="149"/>
        <v>19.760318483029462</v>
      </c>
    </row>
    <row r="1554" spans="7:25" x14ac:dyDescent="0.3">
      <c r="G1554" s="40" t="s">
        <v>14</v>
      </c>
      <c r="H1554" s="29">
        <v>74</v>
      </c>
      <c r="I1554" s="29">
        <v>1552</v>
      </c>
      <c r="J1554" s="30">
        <v>93.4</v>
      </c>
      <c r="K1554" s="31">
        <f t="shared" si="145"/>
        <v>25.944444444444446</v>
      </c>
      <c r="L1554" s="31">
        <f>K1554-K1553</f>
        <v>0.19444444444444642</v>
      </c>
      <c r="M1554" s="32">
        <f>$C$5*L1554</f>
        <v>56.16527777777835</v>
      </c>
      <c r="N1554" s="32">
        <f>(0.5*$C$9*$C$8*$C$7*K1554^2)*-1</f>
        <v>-196.19760125976086</v>
      </c>
      <c r="O1554" s="32">
        <f>M1554-N1554-C$17</f>
        <v>309.03524903753924</v>
      </c>
      <c r="P1554" s="79">
        <f>O1554*K1554</f>
        <v>8017.747850029491</v>
      </c>
      <c r="Q1554" s="81" t="str">
        <f>IF(L1554&lt;0,"Braking","Not Braking")</f>
        <v>Not Braking</v>
      </c>
      <c r="R1554" s="46">
        <f>(IF(L1554&gt;0,(O1554*((K1554+K1553)/2)),0)+R1553)</f>
        <v>1942471.2084696649</v>
      </c>
      <c r="S1554" s="47">
        <f t="shared" si="146"/>
        <v>0.53957533568601801</v>
      </c>
      <c r="T1554" s="56">
        <f>IF(L1554&lt;0,((O1554*((K1554+K1553)/2))+((N1554*((K1554+K1553)/2))+C$17*((K1554+K1553)/2))),0)</f>
        <v>0</v>
      </c>
      <c r="U1554" s="57">
        <f>IF(L1554&lt;0,((O1554*((K1554+K1553)/2))+((N1554*((K1554+K1553)/2))+C$17*((K1554+K1553)/2))),0)+U1553</f>
        <v>-761842.65507330094</v>
      </c>
      <c r="V1554" s="58">
        <f t="shared" si="147"/>
        <v>-0.21162295974258361</v>
      </c>
      <c r="W1554" s="52">
        <f t="shared" si="144"/>
        <v>-382260.10173061991</v>
      </c>
      <c r="X1554" s="53">
        <f t="shared" si="148"/>
        <v>-0.10618336159183886</v>
      </c>
      <c r="Y1554" s="50">
        <f t="shared" si="149"/>
        <v>19.679061396836637</v>
      </c>
    </row>
    <row r="1555" spans="7:25" x14ac:dyDescent="0.3">
      <c r="G1555" s="40" t="s">
        <v>14</v>
      </c>
      <c r="H1555" s="29">
        <v>75</v>
      </c>
      <c r="I1555" s="29">
        <v>1553</v>
      </c>
      <c r="J1555" s="30">
        <v>94.2</v>
      </c>
      <c r="K1555" s="31">
        <f t="shared" si="145"/>
        <v>26.166666666666668</v>
      </c>
      <c r="L1555" s="31">
        <f>K1555-K1554</f>
        <v>0.22222222222222143</v>
      </c>
      <c r="M1555" s="32">
        <f>$C$5*L1555</f>
        <v>64.18888888888867</v>
      </c>
      <c r="N1555" s="32">
        <f>(0.5*$C$9*$C$8*$C$7*K1555^2)*-1</f>
        <v>-199.5729819526276</v>
      </c>
      <c r="O1555" s="32">
        <f>M1555-N1555-C$17</f>
        <v>320.43424084151627</v>
      </c>
      <c r="P1555" s="79">
        <f>O1555*K1555</f>
        <v>8384.6959686863429</v>
      </c>
      <c r="Q1555" s="81" t="str">
        <f>IF(L1555&lt;0,"Braking","Not Braking")</f>
        <v>Not Braking</v>
      </c>
      <c r="R1555" s="46">
        <f>(IF(L1555&gt;0,(O1555*((K1555+K1554)/2)),0)+R1554)</f>
        <v>1950820.3006338133</v>
      </c>
      <c r="S1555" s="47">
        <f t="shared" si="146"/>
        <v>0.54189452795383697</v>
      </c>
      <c r="T1555" s="56">
        <f>IF(L1555&lt;0,((O1555*((K1555+K1554)/2))+((N1555*((K1555+K1554)/2))+C$17*((K1555+K1554)/2))),0)</f>
        <v>0</v>
      </c>
      <c r="U1555" s="57">
        <f>IF(L1555&lt;0,((O1555*((K1555+K1554)/2))+((N1555*((K1555+K1554)/2))+C$17*((K1555+K1554)/2))),0)+U1554</f>
        <v>-761842.65507330094</v>
      </c>
      <c r="V1555" s="58">
        <f t="shared" si="147"/>
        <v>-0.21162295974258361</v>
      </c>
      <c r="W1555" s="52">
        <f t="shared" si="144"/>
        <v>-382260.10173061991</v>
      </c>
      <c r="X1555" s="53">
        <f t="shared" si="148"/>
        <v>-0.10618336159183886</v>
      </c>
      <c r="Y1555" s="50">
        <f t="shared" si="149"/>
        <v>19.594839237956734</v>
      </c>
    </row>
    <row r="1556" spans="7:25" x14ac:dyDescent="0.3">
      <c r="G1556" s="40" t="s">
        <v>14</v>
      </c>
      <c r="H1556" s="29">
        <v>76</v>
      </c>
      <c r="I1556" s="29">
        <v>1554</v>
      </c>
      <c r="J1556" s="30">
        <v>94.9</v>
      </c>
      <c r="K1556" s="31">
        <f t="shared" si="145"/>
        <v>26.361111111111111</v>
      </c>
      <c r="L1556" s="31">
        <f>K1556-K1555</f>
        <v>0.19444444444444287</v>
      </c>
      <c r="M1556" s="32">
        <f>$C$5*L1556</f>
        <v>56.165277777777327</v>
      </c>
      <c r="N1556" s="32">
        <f>(0.5*$C$9*$C$8*$C$7*K1556^2)*-1</f>
        <v>-202.55005512903199</v>
      </c>
      <c r="O1556" s="32">
        <f>M1556-N1556-C$17</f>
        <v>315.3877029068093</v>
      </c>
      <c r="P1556" s="79">
        <f>O1556*K1556</f>
        <v>8313.9702794045006</v>
      </c>
      <c r="Q1556" s="81" t="str">
        <f>IF(L1556&lt;0,"Braking","Not Braking")</f>
        <v>Not Braking</v>
      </c>
      <c r="R1556" s="46">
        <f>(IF(L1556&gt;0,(O1556*((K1556+K1555)/2)),0)+R1555)</f>
        <v>1959103.6082198797</v>
      </c>
      <c r="S1556" s="47">
        <f t="shared" si="146"/>
        <v>0.54419544672774434</v>
      </c>
      <c r="T1556" s="56">
        <f>IF(L1556&lt;0,((O1556*((K1556+K1555)/2))+((N1556*((K1556+K1555)/2))+C$17*((K1556+K1555)/2))),0)</f>
        <v>0</v>
      </c>
      <c r="U1556" s="57">
        <f>IF(L1556&lt;0,((O1556*((K1556+K1555)/2))+((N1556*((K1556+K1555)/2))+C$17*((K1556+K1555)/2))),0)+U1555</f>
        <v>-761842.65507330094</v>
      </c>
      <c r="V1556" s="58">
        <f t="shared" si="147"/>
        <v>-0.21162295974258361</v>
      </c>
      <c r="W1556" s="52">
        <f t="shared" si="144"/>
        <v>-382260.10173061991</v>
      </c>
      <c r="X1556" s="53">
        <f t="shared" si="148"/>
        <v>-0.10618336159183886</v>
      </c>
      <c r="Y1556" s="50">
        <f t="shared" si="149"/>
        <v>19.511990081931234</v>
      </c>
    </row>
    <row r="1557" spans="7:25" x14ac:dyDescent="0.3">
      <c r="G1557" s="40" t="s">
        <v>14</v>
      </c>
      <c r="H1557" s="29">
        <v>77</v>
      </c>
      <c r="I1557" s="29">
        <v>1555</v>
      </c>
      <c r="J1557" s="30">
        <v>95.7</v>
      </c>
      <c r="K1557" s="31">
        <f t="shared" si="145"/>
        <v>26.583333333333332</v>
      </c>
      <c r="L1557" s="31">
        <f>K1557-K1556</f>
        <v>0.22222222222222143</v>
      </c>
      <c r="M1557" s="32">
        <f>$C$5*L1557</f>
        <v>64.18888888888867</v>
      </c>
      <c r="N1557" s="32">
        <f>(0.5*$C$9*$C$8*$C$7*K1557^2)*-1</f>
        <v>-205.97941312508962</v>
      </c>
      <c r="O1557" s="32">
        <f>M1557-N1557-C$17</f>
        <v>326.84067201397829</v>
      </c>
      <c r="P1557" s="79">
        <f>O1557*K1557</f>
        <v>8688.5145310382559</v>
      </c>
      <c r="Q1557" s="81" t="str">
        <f>IF(L1557&lt;0,"Braking","Not Braking")</f>
        <v>Not Braking</v>
      </c>
      <c r="R1557" s="46">
        <f>(IF(L1557&gt;0,(O1557*((K1557+K1556)/2)),0)+R1556)</f>
        <v>1967755.8071206941</v>
      </c>
      <c r="S1557" s="47">
        <f t="shared" si="146"/>
        <v>0.54659883531130393</v>
      </c>
      <c r="T1557" s="56">
        <f>IF(L1557&lt;0,((O1557*((K1557+K1556)/2))+((N1557*((K1557+K1556)/2))+C$17*((K1557+K1556)/2))),0)</f>
        <v>0</v>
      </c>
      <c r="U1557" s="57">
        <f>IF(L1557&lt;0,((O1557*((K1557+K1556)/2))+((N1557*((K1557+K1556)/2))+C$17*((K1557+K1556)/2))),0)+U1556</f>
        <v>-761842.65507330094</v>
      </c>
      <c r="V1557" s="58">
        <f t="shared" si="147"/>
        <v>-0.21162295974258361</v>
      </c>
      <c r="W1557" s="52">
        <f t="shared" si="144"/>
        <v>-382260.10173061991</v>
      </c>
      <c r="X1557" s="53">
        <f t="shared" si="148"/>
        <v>-0.10618336159183886</v>
      </c>
      <c r="Y1557" s="50">
        <f t="shared" si="149"/>
        <v>19.426196093404471</v>
      </c>
    </row>
    <row r="1558" spans="7:25" x14ac:dyDescent="0.3">
      <c r="G1558" s="40" t="s">
        <v>14</v>
      </c>
      <c r="H1558" s="29">
        <v>78</v>
      </c>
      <c r="I1558" s="29">
        <v>1556</v>
      </c>
      <c r="J1558" s="30">
        <v>96.6</v>
      </c>
      <c r="K1558" s="31">
        <f t="shared" si="145"/>
        <v>26.833333333333332</v>
      </c>
      <c r="L1558" s="31">
        <f>K1558-K1557</f>
        <v>0.25</v>
      </c>
      <c r="M1558" s="32">
        <f>$C$5*L1558</f>
        <v>72.212500000000006</v>
      </c>
      <c r="N1558" s="32">
        <f>(0.5*$C$9*$C$8*$C$7*K1558^2)*-1</f>
        <v>-209.87185140143859</v>
      </c>
      <c r="O1558" s="32">
        <f>M1558-N1558-C$17</f>
        <v>338.7567214014386</v>
      </c>
      <c r="P1558" s="79">
        <f>O1558*K1558</f>
        <v>9089.9720242719359</v>
      </c>
      <c r="Q1558" s="81" t="str">
        <f>IF(L1558&lt;0,"Braking","Not Braking")</f>
        <v>Not Braking</v>
      </c>
      <c r="R1558" s="46">
        <f>(IF(L1558&gt;0,(O1558*((K1558+K1557)/2)),0)+R1557)</f>
        <v>1976803.4345547908</v>
      </c>
      <c r="S1558" s="47">
        <f t="shared" si="146"/>
        <v>0.5491120651541086</v>
      </c>
      <c r="T1558" s="56">
        <f>IF(L1558&lt;0,((O1558*((K1558+K1557)/2))+((N1558*((K1558+K1557)/2))+C$17*((K1558+K1557)/2))),0)</f>
        <v>0</v>
      </c>
      <c r="U1558" s="57">
        <f>IF(L1558&lt;0,((O1558*((K1558+K1557)/2))+((N1558*((K1558+K1557)/2))+C$17*((K1558+K1557)/2))),0)+U1557</f>
        <v>-761842.65507330094</v>
      </c>
      <c r="V1558" s="58">
        <f t="shared" si="147"/>
        <v>-0.21162295974258361</v>
      </c>
      <c r="W1558" s="52">
        <f t="shared" si="144"/>
        <v>-382260.10173061991</v>
      </c>
      <c r="X1558" s="53">
        <f t="shared" si="148"/>
        <v>-0.10618336159183886</v>
      </c>
      <c r="Y1558" s="50">
        <f t="shared" si="149"/>
        <v>19.3372843778325</v>
      </c>
    </row>
    <row r="1559" spans="7:25" x14ac:dyDescent="0.3">
      <c r="G1559" s="40" t="s">
        <v>14</v>
      </c>
      <c r="H1559" s="29">
        <v>79</v>
      </c>
      <c r="I1559" s="29">
        <v>1557</v>
      </c>
      <c r="J1559" s="30">
        <v>97.7</v>
      </c>
      <c r="K1559" s="31">
        <f t="shared" si="145"/>
        <v>27.138888888888889</v>
      </c>
      <c r="L1559" s="31">
        <f>K1559-K1558</f>
        <v>0.30555555555555713</v>
      </c>
      <c r="M1559" s="32">
        <f>$C$5*L1559</f>
        <v>88.259722222222692</v>
      </c>
      <c r="N1559" s="32">
        <f>(0.5*$C$9*$C$8*$C$7*K1559^2)*-1</f>
        <v>-214.67875515601227</v>
      </c>
      <c r="O1559" s="32">
        <f>M1559-N1559-C$17</f>
        <v>359.61084737823495</v>
      </c>
      <c r="P1559" s="79">
        <f>O1559*K1559</f>
        <v>9759.438830237099</v>
      </c>
      <c r="Q1559" s="81" t="str">
        <f>IF(L1559&lt;0,"Braking","Not Braking")</f>
        <v>Not Braking</v>
      </c>
      <c r="R1559" s="46">
        <f>(IF(L1559&gt;0,(O1559*((K1559+K1558)/2)),0)+R1558)</f>
        <v>1986507.9328389007</v>
      </c>
      <c r="S1559" s="47">
        <f t="shared" si="146"/>
        <v>0.55180775912191682</v>
      </c>
      <c r="T1559" s="56">
        <f>IF(L1559&lt;0,((O1559*((K1559+K1558)/2))+((N1559*((K1559+K1558)/2))+C$17*((K1559+K1558)/2))),0)</f>
        <v>0</v>
      </c>
      <c r="U1559" s="57">
        <f>IF(L1559&lt;0,((O1559*((K1559+K1558)/2))+((N1559*((K1559+K1558)/2))+C$17*((K1559+K1558)/2))),0)+U1558</f>
        <v>-761842.65507330094</v>
      </c>
      <c r="V1559" s="58">
        <f t="shared" si="147"/>
        <v>-0.21162295974258361</v>
      </c>
      <c r="W1559" s="52">
        <f t="shared" si="144"/>
        <v>-382260.10173061991</v>
      </c>
      <c r="X1559" s="53">
        <f t="shared" si="148"/>
        <v>-0.10618336159183886</v>
      </c>
      <c r="Y1559" s="50">
        <f t="shared" si="149"/>
        <v>19.242817781469185</v>
      </c>
    </row>
    <row r="1560" spans="7:25" x14ac:dyDescent="0.3">
      <c r="G1560" s="40" t="s">
        <v>14</v>
      </c>
      <c r="H1560" s="29">
        <v>80</v>
      </c>
      <c r="I1560" s="29">
        <v>1558</v>
      </c>
      <c r="J1560" s="30">
        <v>98.9</v>
      </c>
      <c r="K1560" s="31">
        <f t="shared" si="145"/>
        <v>27.472222222222221</v>
      </c>
      <c r="L1560" s="31">
        <f>K1560-K1559</f>
        <v>0.33333333333333215</v>
      </c>
      <c r="M1560" s="32">
        <f>$C$5*L1560</f>
        <v>96.283333333333005</v>
      </c>
      <c r="N1560" s="32">
        <f>(0.5*$C$9*$C$8*$C$7*K1560^2)*-1</f>
        <v>-219.98472405967115</v>
      </c>
      <c r="O1560" s="32">
        <f>M1560-N1560-C$17</f>
        <v>372.94042739300414</v>
      </c>
      <c r="P1560" s="79">
        <f>O1560*K1560</f>
        <v>10245.502296991141</v>
      </c>
      <c r="Q1560" s="81" t="str">
        <f>IF(L1560&lt;0,"Braking","Not Braking")</f>
        <v>Not Braking</v>
      </c>
      <c r="R1560" s="46">
        <f>(IF(L1560&gt;0,(O1560*((K1560+K1559)/2)),0)+R1559)</f>
        <v>1996691.278397993</v>
      </c>
      <c r="S1560" s="47">
        <f t="shared" si="146"/>
        <v>0.55463646622166474</v>
      </c>
      <c r="T1560" s="56">
        <f>IF(L1560&lt;0,((O1560*((K1560+K1559)/2))+((N1560*((K1560+K1559)/2))+C$17*((K1560+K1559)/2))),0)</f>
        <v>0</v>
      </c>
      <c r="U1560" s="57">
        <f>IF(L1560&lt;0,((O1560*((K1560+K1559)/2))+((N1560*((K1560+K1559)/2))+C$17*((K1560+K1559)/2))),0)+U1559</f>
        <v>-761842.65507330094</v>
      </c>
      <c r="V1560" s="58">
        <f t="shared" si="147"/>
        <v>-0.21162295974258361</v>
      </c>
      <c r="W1560" s="52">
        <f t="shared" si="144"/>
        <v>-382260.10173061991</v>
      </c>
      <c r="X1560" s="53">
        <f t="shared" si="148"/>
        <v>-0.10618336159183886</v>
      </c>
      <c r="Y1560" s="50">
        <f t="shared" si="149"/>
        <v>19.144677290187744</v>
      </c>
    </row>
    <row r="1561" spans="7:25" x14ac:dyDescent="0.3">
      <c r="G1561" s="40" t="s">
        <v>14</v>
      </c>
      <c r="H1561" s="29">
        <v>81</v>
      </c>
      <c r="I1561" s="29">
        <v>1559</v>
      </c>
      <c r="J1561" s="30">
        <v>100.4</v>
      </c>
      <c r="K1561" s="31">
        <f t="shared" si="145"/>
        <v>27.888888888888889</v>
      </c>
      <c r="L1561" s="31">
        <f>K1561-K1560</f>
        <v>0.41666666666666785</v>
      </c>
      <c r="M1561" s="32">
        <f>$C$5*L1561</f>
        <v>120.35416666666701</v>
      </c>
      <c r="N1561" s="32">
        <f>(0.5*$C$9*$C$8*$C$7*K1561^2)*-1</f>
        <v>-226.70827188837939</v>
      </c>
      <c r="O1561" s="32">
        <f>M1561-N1561-C$17</f>
        <v>403.73480855504641</v>
      </c>
      <c r="P1561" s="79">
        <f>O1561*K1561</f>
        <v>11259.715216368517</v>
      </c>
      <c r="Q1561" s="81" t="str">
        <f>IF(L1561&lt;0,"Braking","Not Braking")</f>
        <v>Not Braking</v>
      </c>
      <c r="R1561" s="46">
        <f>(IF(L1561&gt;0,(O1561*((K1561+K1560)/2)),0)+R1560)</f>
        <v>2007866.8821959125</v>
      </c>
      <c r="S1561" s="47">
        <f t="shared" si="146"/>
        <v>0.55774080060997566</v>
      </c>
      <c r="T1561" s="56">
        <f>IF(L1561&lt;0,((O1561*((K1561+K1560)/2))+((N1561*((K1561+K1560)/2))+C$17*((K1561+K1560)/2))),0)</f>
        <v>0</v>
      </c>
      <c r="U1561" s="57">
        <f>IF(L1561&lt;0,((O1561*((K1561+K1560)/2))+((N1561*((K1561+K1560)/2))+C$17*((K1561+K1560)/2))),0)+U1560</f>
        <v>-761842.65507330094</v>
      </c>
      <c r="V1561" s="58">
        <f t="shared" si="147"/>
        <v>-0.21162295974258361</v>
      </c>
      <c r="W1561" s="52">
        <f t="shared" si="144"/>
        <v>-382260.10173061991</v>
      </c>
      <c r="X1561" s="53">
        <f t="shared" si="148"/>
        <v>-0.10618336159183886</v>
      </c>
      <c r="Y1561" s="50">
        <f t="shared" si="149"/>
        <v>19.038119763824156</v>
      </c>
    </row>
    <row r="1562" spans="7:25" x14ac:dyDescent="0.3">
      <c r="G1562" s="40" t="s">
        <v>14</v>
      </c>
      <c r="H1562" s="29">
        <v>82</v>
      </c>
      <c r="I1562" s="29">
        <v>1560</v>
      </c>
      <c r="J1562" s="30">
        <v>102</v>
      </c>
      <c r="K1562" s="31">
        <f t="shared" si="145"/>
        <v>28.333333333333332</v>
      </c>
      <c r="L1562" s="31">
        <f>K1562-K1561</f>
        <v>0.44444444444444287</v>
      </c>
      <c r="M1562" s="32">
        <f>$C$5*L1562</f>
        <v>128.37777777777734</v>
      </c>
      <c r="N1562" s="32">
        <f>(0.5*$C$9*$C$8*$C$7*K1562^2)*-1</f>
        <v>-233.99160933226244</v>
      </c>
      <c r="O1562" s="32">
        <f>M1562-N1562-C$17</f>
        <v>419.04175711003978</v>
      </c>
      <c r="P1562" s="79">
        <f>O1562*K1562</f>
        <v>11872.849784784459</v>
      </c>
      <c r="Q1562" s="81" t="str">
        <f>IF(L1562&lt;0,"Braking","Not Braking")</f>
        <v>Not Braking</v>
      </c>
      <c r="R1562" s="46">
        <f>(IF(L1562&gt;0,(O1562*((K1562+K1561)/2)),0)+R1561)</f>
        <v>2019646.611590228</v>
      </c>
      <c r="S1562" s="47">
        <f t="shared" si="146"/>
        <v>0.56101294766395227</v>
      </c>
      <c r="T1562" s="56">
        <f>IF(L1562&lt;0,((O1562*((K1562+K1561)/2))+((N1562*((K1562+K1561)/2))+C$17*((K1562+K1561)/2))),0)</f>
        <v>0</v>
      </c>
      <c r="U1562" s="57">
        <f>IF(L1562&lt;0,((O1562*((K1562+K1561)/2))+((N1562*((K1562+K1561)/2))+C$17*((K1562+K1561)/2))),0)+U1561</f>
        <v>-761842.65507330094</v>
      </c>
      <c r="V1562" s="58">
        <f t="shared" si="147"/>
        <v>-0.21162295974258361</v>
      </c>
      <c r="W1562" s="52">
        <f t="shared" si="144"/>
        <v>-382260.10173061991</v>
      </c>
      <c r="X1562" s="53">
        <f t="shared" si="148"/>
        <v>-0.10618336159183886</v>
      </c>
      <c r="Y1562" s="50">
        <f t="shared" si="149"/>
        <v>18.92707860558022</v>
      </c>
    </row>
    <row r="1563" spans="7:25" x14ac:dyDescent="0.3">
      <c r="G1563" s="40" t="s">
        <v>14</v>
      </c>
      <c r="H1563" s="29">
        <v>83</v>
      </c>
      <c r="I1563" s="29">
        <v>1561</v>
      </c>
      <c r="J1563" s="30">
        <v>103.6</v>
      </c>
      <c r="K1563" s="31">
        <f t="shared" si="145"/>
        <v>28.777777777777775</v>
      </c>
      <c r="L1563" s="31">
        <f>K1563-K1562</f>
        <v>0.44444444444444287</v>
      </c>
      <c r="M1563" s="32">
        <f>$C$5*L1563</f>
        <v>128.37777777777734</v>
      </c>
      <c r="N1563" s="32">
        <f>(0.5*$C$9*$C$8*$C$7*K1563^2)*-1</f>
        <v>-241.39009835628596</v>
      </c>
      <c r="O1563" s="32">
        <f>M1563-N1563-C$17</f>
        <v>426.44024613406327</v>
      </c>
      <c r="P1563" s="79">
        <f>O1563*K1563</f>
        <v>12272.002638746932</v>
      </c>
      <c r="Q1563" s="81" t="str">
        <f>IF(L1563&lt;0,"Braking","Not Braking")</f>
        <v>Not Braking</v>
      </c>
      <c r="R1563" s="46">
        <f>(IF(L1563&gt;0,(O1563*((K1563+K1562)/2)),0)+R1562)</f>
        <v>2031823.8497298341</v>
      </c>
      <c r="S1563" s="47">
        <f t="shared" si="146"/>
        <v>0.56439551381384279</v>
      </c>
      <c r="T1563" s="56">
        <f>IF(L1563&lt;0,((O1563*((K1563+K1562)/2))+((N1563*((K1563+K1562)/2))+C$17*((K1563+K1562)/2))),0)</f>
        <v>0</v>
      </c>
      <c r="U1563" s="57">
        <f>IF(L1563&lt;0,((O1563*((K1563+K1562)/2))+((N1563*((K1563+K1562)/2))+C$17*((K1563+K1562)/2))),0)+U1562</f>
        <v>-761842.65507330094</v>
      </c>
      <c r="V1563" s="58">
        <f t="shared" si="147"/>
        <v>-0.21162295974258361</v>
      </c>
      <c r="W1563" s="52">
        <f t="shared" si="144"/>
        <v>-382260.10173061991</v>
      </c>
      <c r="X1563" s="53">
        <f t="shared" si="148"/>
        <v>-0.10618336159183886</v>
      </c>
      <c r="Y1563" s="50">
        <f t="shared" si="149"/>
        <v>18.813643799950867</v>
      </c>
    </row>
    <row r="1564" spans="7:25" x14ac:dyDescent="0.3">
      <c r="G1564" s="40" t="s">
        <v>14</v>
      </c>
      <c r="H1564" s="29">
        <v>84</v>
      </c>
      <c r="I1564" s="29">
        <v>1562</v>
      </c>
      <c r="J1564" s="30">
        <v>105.2</v>
      </c>
      <c r="K1564" s="31">
        <f t="shared" si="145"/>
        <v>29.222222222222221</v>
      </c>
      <c r="L1564" s="31">
        <f>K1564-K1563</f>
        <v>0.44444444444444642</v>
      </c>
      <c r="M1564" s="32">
        <f>$C$5*L1564</f>
        <v>128.37777777777836</v>
      </c>
      <c r="N1564" s="32">
        <f>(0.5*$C$9*$C$8*$C$7*K1564^2)*-1</f>
        <v>-248.90373896045</v>
      </c>
      <c r="O1564" s="32">
        <f>M1564-N1564-C$17</f>
        <v>433.95388673822833</v>
      </c>
      <c r="P1564" s="79">
        <f>O1564*K1564</f>
        <v>12681.09691246156</v>
      </c>
      <c r="Q1564" s="81" t="str">
        <f>IF(L1564&lt;0,"Braking","Not Braking")</f>
        <v>Not Braking</v>
      </c>
      <c r="R1564" s="46">
        <f>(IF(L1564&gt;0,(O1564*((K1564+K1563)/2)),0)+R1563)</f>
        <v>2044408.5124452428</v>
      </c>
      <c r="S1564" s="47">
        <f t="shared" si="146"/>
        <v>0.56789125345701186</v>
      </c>
      <c r="T1564" s="56">
        <f>IF(L1564&lt;0,((O1564*((K1564+K1563)/2))+((N1564*((K1564+K1563)/2))+C$17*((K1564+K1563)/2))),0)</f>
        <v>0</v>
      </c>
      <c r="U1564" s="57">
        <f>IF(L1564&lt;0,((O1564*((K1564+K1563)/2))+((N1564*((K1564+K1563)/2))+C$17*((K1564+K1563)/2))),0)+U1563</f>
        <v>-761842.65507330094</v>
      </c>
      <c r="V1564" s="58">
        <f t="shared" si="147"/>
        <v>-0.21162295974258361</v>
      </c>
      <c r="W1564" s="52">
        <f t="shared" si="144"/>
        <v>-382260.10173061991</v>
      </c>
      <c r="X1564" s="53">
        <f t="shared" si="148"/>
        <v>-0.10618336159183886</v>
      </c>
      <c r="Y1564" s="50">
        <f t="shared" si="149"/>
        <v>18.697833598501919</v>
      </c>
    </row>
    <row r="1565" spans="7:25" x14ac:dyDescent="0.3">
      <c r="G1565" s="40" t="s">
        <v>14</v>
      </c>
      <c r="H1565" s="29">
        <v>85</v>
      </c>
      <c r="I1565" s="29">
        <v>1563</v>
      </c>
      <c r="J1565" s="30">
        <v>106.8</v>
      </c>
      <c r="K1565" s="31">
        <f t="shared" si="145"/>
        <v>29.666666666666664</v>
      </c>
      <c r="L1565" s="31">
        <f>K1565-K1564</f>
        <v>0.44444444444444287</v>
      </c>
      <c r="M1565" s="32">
        <f>$C$5*L1565</f>
        <v>128.37777777777734</v>
      </c>
      <c r="N1565" s="32">
        <f>(0.5*$C$9*$C$8*$C$7*K1565^2)*-1</f>
        <v>-256.53253114475444</v>
      </c>
      <c r="O1565" s="32">
        <f>M1565-N1565-C$17</f>
        <v>441.58267892253178</v>
      </c>
      <c r="P1565" s="79">
        <f>O1565*K1565</f>
        <v>13100.286141368442</v>
      </c>
      <c r="Q1565" s="81" t="str">
        <f>IF(L1565&lt;0,"Braking","Not Braking")</f>
        <v>Not Braking</v>
      </c>
      <c r="R1565" s="46">
        <f>(IF(L1565&gt;0,(O1565*((K1565+K1564)/2)),0)+R1564)</f>
        <v>2057410.6691024064</v>
      </c>
      <c r="S1565" s="47">
        <f t="shared" si="146"/>
        <v>0.57150296363955733</v>
      </c>
      <c r="T1565" s="56">
        <f>IF(L1565&lt;0,((O1565*((K1565+K1564)/2))+((N1565*((K1565+K1564)/2))+C$17*((K1565+K1564)/2))),0)</f>
        <v>0</v>
      </c>
      <c r="U1565" s="57">
        <f>IF(L1565&lt;0,((O1565*((K1565+K1564)/2))+((N1565*((K1565+K1564)/2))+C$17*((K1565+K1564)/2))),0)+U1564</f>
        <v>-761842.65507330094</v>
      </c>
      <c r="V1565" s="58">
        <f t="shared" si="147"/>
        <v>-0.21162295974258361</v>
      </c>
      <c r="W1565" s="52">
        <f t="shared" si="144"/>
        <v>-382260.10173061991</v>
      </c>
      <c r="X1565" s="53">
        <f t="shared" si="148"/>
        <v>-0.10618336159183886</v>
      </c>
      <c r="Y1565" s="50">
        <f t="shared" si="149"/>
        <v>18.579669458863542</v>
      </c>
    </row>
    <row r="1566" spans="7:25" x14ac:dyDescent="0.3">
      <c r="G1566" s="40" t="s">
        <v>14</v>
      </c>
      <c r="H1566" s="29">
        <v>86</v>
      </c>
      <c r="I1566" s="29">
        <v>1564</v>
      </c>
      <c r="J1566" s="30">
        <v>108.5</v>
      </c>
      <c r="K1566" s="31">
        <f t="shared" si="145"/>
        <v>30.138888888888889</v>
      </c>
      <c r="L1566" s="31">
        <f>K1566-K1565</f>
        <v>0.47222222222222499</v>
      </c>
      <c r="M1566" s="32">
        <f>$C$5*L1566</f>
        <v>136.4013888888897</v>
      </c>
      <c r="N1566" s="32">
        <f>(0.5*$C$9*$C$8*$C$7*K1566^2)*-1</f>
        <v>-264.76429478678654</v>
      </c>
      <c r="O1566" s="32">
        <f>M1566-N1566-C$17</f>
        <v>457.83805367567624</v>
      </c>
      <c r="P1566" s="79">
        <f>O1566*K1566</f>
        <v>13798.730228836353</v>
      </c>
      <c r="Q1566" s="81" t="str">
        <f>IF(L1566&lt;0,"Braking","Not Braking")</f>
        <v>Not Braking</v>
      </c>
      <c r="R1566" s="46">
        <f>(IF(L1566&gt;0,(O1566*((K1566+K1565)/2)),0)+R1565)</f>
        <v>2071101.2986796803</v>
      </c>
      <c r="S1566" s="47">
        <f t="shared" si="146"/>
        <v>0.57530591629991124</v>
      </c>
      <c r="T1566" s="56">
        <f>IF(L1566&lt;0,((O1566*((K1566+K1565)/2))+((N1566*((K1566+K1565)/2))+C$17*((K1566+K1565)/2))),0)</f>
        <v>0</v>
      </c>
      <c r="U1566" s="57">
        <f>IF(L1566&lt;0,((O1566*((K1566+K1565)/2))+((N1566*((K1566+K1565)/2))+C$17*((K1566+K1565)/2))),0)+U1565</f>
        <v>-761842.65507330094</v>
      </c>
      <c r="V1566" s="58">
        <f t="shared" si="147"/>
        <v>-0.21162295974258361</v>
      </c>
      <c r="W1566" s="52">
        <f t="shared" si="144"/>
        <v>-382260.10173061991</v>
      </c>
      <c r="X1566" s="53">
        <f t="shared" si="148"/>
        <v>-0.10618336159183886</v>
      </c>
      <c r="Y1566" s="50">
        <f t="shared" si="149"/>
        <v>18.456852012709824</v>
      </c>
    </row>
    <row r="1567" spans="7:25" x14ac:dyDescent="0.3">
      <c r="G1567" s="40" t="s">
        <v>14</v>
      </c>
      <c r="H1567" s="29">
        <v>87</v>
      </c>
      <c r="I1567" s="29">
        <v>1565</v>
      </c>
      <c r="J1567" s="30">
        <v>110.2</v>
      </c>
      <c r="K1567" s="31">
        <f t="shared" si="145"/>
        <v>30.611111111111111</v>
      </c>
      <c r="L1567" s="31">
        <f>K1567-K1566</f>
        <v>0.47222222222222143</v>
      </c>
      <c r="M1567" s="32">
        <f>$C$5*L1567</f>
        <v>136.40138888888868</v>
      </c>
      <c r="N1567" s="32">
        <f>(0.5*$C$9*$C$8*$C$7*K1567^2)*-1</f>
        <v>-273.12605376733649</v>
      </c>
      <c r="O1567" s="32">
        <f>M1567-N1567-C$17</f>
        <v>466.19981265622516</v>
      </c>
      <c r="P1567" s="79">
        <f>O1567*K1567</f>
        <v>14270.894265198893</v>
      </c>
      <c r="Q1567" s="81" t="str">
        <f>IF(L1567&lt;0,"Braking","Not Braking")</f>
        <v>Not Braking</v>
      </c>
      <c r="R1567" s="46">
        <f>(IF(L1567&gt;0,(O1567*((K1567+K1566)/2)),0)+R1566)</f>
        <v>2085262.1179891131</v>
      </c>
      <c r="S1567" s="47">
        <f t="shared" si="146"/>
        <v>0.57923947721919811</v>
      </c>
      <c r="T1567" s="56">
        <f>IF(L1567&lt;0,((O1567*((K1567+K1566)/2))+((N1567*((K1567+K1566)/2))+C$17*((K1567+K1566)/2))),0)</f>
        <v>0</v>
      </c>
      <c r="U1567" s="57">
        <f>IF(L1567&lt;0,((O1567*((K1567+K1566)/2))+((N1567*((K1567+K1566)/2))+C$17*((K1567+K1566)/2))),0)+U1566</f>
        <v>-761842.65507330094</v>
      </c>
      <c r="V1567" s="58">
        <f t="shared" si="147"/>
        <v>-0.21162295974258361</v>
      </c>
      <c r="W1567" s="52">
        <f t="shared" si="144"/>
        <v>-382260.10173061991</v>
      </c>
      <c r="X1567" s="53">
        <f t="shared" si="148"/>
        <v>-0.10618336159183886</v>
      </c>
      <c r="Y1567" s="50">
        <f t="shared" si="149"/>
        <v>18.331513263150146</v>
      </c>
    </row>
    <row r="1568" spans="7:25" x14ac:dyDescent="0.3">
      <c r="G1568" s="40" t="s">
        <v>14</v>
      </c>
      <c r="H1568" s="29">
        <v>88</v>
      </c>
      <c r="I1568" s="29">
        <v>1566</v>
      </c>
      <c r="J1568" s="30">
        <v>111.9</v>
      </c>
      <c r="K1568" s="31">
        <f t="shared" si="145"/>
        <v>31.083333333333336</v>
      </c>
      <c r="L1568" s="31">
        <f>K1568-K1567</f>
        <v>0.47222222222222499</v>
      </c>
      <c r="M1568" s="32">
        <f>$C$5*L1568</f>
        <v>136.4013888888897</v>
      </c>
      <c r="N1568" s="32">
        <f>(0.5*$C$9*$C$8*$C$7*K1568^2)*-1</f>
        <v>-281.61780808640441</v>
      </c>
      <c r="O1568" s="32">
        <f>M1568-N1568-C$17</f>
        <v>474.69156697529411</v>
      </c>
      <c r="P1568" s="79">
        <f>O1568*K1568</f>
        <v>14754.996206815393</v>
      </c>
      <c r="Q1568" s="81" t="str">
        <f>IF(L1568&lt;0,"Braking","Not Braking")</f>
        <v>Not Braking</v>
      </c>
      <c r="R1568" s="46">
        <f>(IF(L1568&gt;0,(O1568*((K1568+K1567)/2)),0)+R1567)</f>
        <v>2099905.0342426146</v>
      </c>
      <c r="S1568" s="47">
        <f t="shared" si="146"/>
        <v>0.58330695395628185</v>
      </c>
      <c r="T1568" s="56">
        <f>IF(L1568&lt;0,((O1568*((K1568+K1567)/2))+((N1568*((K1568+K1567)/2))+C$17*((K1568+K1567)/2))),0)</f>
        <v>0</v>
      </c>
      <c r="U1568" s="57">
        <f>IF(L1568&lt;0,((O1568*((K1568+K1567)/2))+((N1568*((K1568+K1567)/2))+C$17*((K1568+K1567)/2))),0)+U1567</f>
        <v>-761842.65507330094</v>
      </c>
      <c r="V1568" s="58">
        <f t="shared" si="147"/>
        <v>-0.21162295974258361</v>
      </c>
      <c r="W1568" s="52">
        <f t="shared" si="144"/>
        <v>-382260.10173061991</v>
      </c>
      <c r="X1568" s="53">
        <f t="shared" si="148"/>
        <v>-0.10618336159183886</v>
      </c>
      <c r="Y1568" s="50">
        <f t="shared" si="149"/>
        <v>18.203685190387286</v>
      </c>
    </row>
    <row r="1569" spans="7:25" x14ac:dyDescent="0.3">
      <c r="G1569" s="40" t="s">
        <v>14</v>
      </c>
      <c r="H1569" s="29">
        <v>89</v>
      </c>
      <c r="I1569" s="29">
        <v>1567</v>
      </c>
      <c r="J1569" s="30">
        <v>113.7</v>
      </c>
      <c r="K1569" s="31">
        <f t="shared" si="145"/>
        <v>31.583333333333332</v>
      </c>
      <c r="L1569" s="31">
        <f>K1569-K1568</f>
        <v>0.49999999999999645</v>
      </c>
      <c r="M1569" s="32">
        <f>$C$5*L1569</f>
        <v>144.42499999999899</v>
      </c>
      <c r="N1569" s="32">
        <f>(0.5*$C$9*$C$8*$C$7*K1569^2)*-1</f>
        <v>-290.75076778629335</v>
      </c>
      <c r="O1569" s="32">
        <f>M1569-N1569-C$17</f>
        <v>491.84813778629234</v>
      </c>
      <c r="P1569" s="79">
        <f>O1569*K1569</f>
        <v>15534.203685083732</v>
      </c>
      <c r="Q1569" s="81" t="str">
        <f>IF(L1569&lt;0,"Braking","Not Braking")</f>
        <v>Not Braking</v>
      </c>
      <c r="R1569" s="46">
        <f>(IF(L1569&gt;0,(O1569*((K1569+K1568)/2)),0)+R1568)</f>
        <v>2115316.2758932519</v>
      </c>
      <c r="S1569" s="47">
        <f t="shared" si="146"/>
        <v>0.58758785441479222</v>
      </c>
      <c r="T1569" s="56">
        <f>IF(L1569&lt;0,((O1569*((K1569+K1568)/2))+((N1569*((K1569+K1568)/2))+C$17*((K1569+K1568)/2))),0)</f>
        <v>0</v>
      </c>
      <c r="U1569" s="57">
        <f>IF(L1569&lt;0,((O1569*((K1569+K1568)/2))+((N1569*((K1569+K1568)/2))+C$17*((K1569+K1568)/2))),0)+U1568</f>
        <v>-761842.65507330094</v>
      </c>
      <c r="V1569" s="58">
        <f t="shared" si="147"/>
        <v>-0.21162295974258361</v>
      </c>
      <c r="W1569" s="52">
        <f t="shared" si="144"/>
        <v>-382260.10173061991</v>
      </c>
      <c r="X1569" s="53">
        <f t="shared" si="148"/>
        <v>-0.10618336159183886</v>
      </c>
      <c r="Y1569" s="50">
        <f t="shared" si="149"/>
        <v>18.071061339004721</v>
      </c>
    </row>
    <row r="1570" spans="7:25" x14ac:dyDescent="0.3">
      <c r="G1570" s="40" t="s">
        <v>14</v>
      </c>
      <c r="H1570" s="29">
        <v>90</v>
      </c>
      <c r="I1570" s="29">
        <v>1568</v>
      </c>
      <c r="J1570" s="30">
        <v>115.3</v>
      </c>
      <c r="K1570" s="31">
        <f t="shared" si="145"/>
        <v>32.027777777777779</v>
      </c>
      <c r="L1570" s="31">
        <f>K1570-K1569</f>
        <v>0.44444444444444642</v>
      </c>
      <c r="M1570" s="32">
        <f>$C$5*L1570</f>
        <v>128.37777777777836</v>
      </c>
      <c r="N1570" s="32">
        <f>(0.5*$C$9*$C$8*$C$7*K1570^2)*-1</f>
        <v>-298.99130274009394</v>
      </c>
      <c r="O1570" s="32">
        <f>M1570-N1570-C$17</f>
        <v>484.04145051787231</v>
      </c>
      <c r="P1570" s="79">
        <f>O1570*K1570</f>
        <v>15502.772012419633</v>
      </c>
      <c r="Q1570" s="81" t="str">
        <f>IF(L1570&lt;0,"Braking","Not Braking")</f>
        <v>Not Braking</v>
      </c>
      <c r="R1570" s="46">
        <f>(IF(L1570&gt;0,(O1570*((K1570+K1569)/2)),0)+R1569)</f>
        <v>2130711.4831388895</v>
      </c>
      <c r="S1570" s="47">
        <f t="shared" si="146"/>
        <v>0.59186430087191377</v>
      </c>
      <c r="T1570" s="56">
        <f>IF(L1570&lt;0,((O1570*((K1570+K1569)/2))+((N1570*((K1570+K1569)/2))+C$17*((K1570+K1569)/2))),0)</f>
        <v>0</v>
      </c>
      <c r="U1570" s="57">
        <f>IF(L1570&lt;0,((O1570*((K1570+K1569)/2))+((N1570*((K1570+K1569)/2))+C$17*((K1570+K1569)/2))),0)+U1569</f>
        <v>-761842.65507330094</v>
      </c>
      <c r="V1570" s="58">
        <f t="shared" si="147"/>
        <v>-0.21162295974258361</v>
      </c>
      <c r="W1570" s="52">
        <f t="shared" si="144"/>
        <v>-382260.10173061991</v>
      </c>
      <c r="X1570" s="53">
        <f t="shared" si="148"/>
        <v>-0.10618336159183886</v>
      </c>
      <c r="Y1570" s="50">
        <f t="shared" si="149"/>
        <v>17.940490993528964</v>
      </c>
    </row>
    <row r="1571" spans="7:25" x14ac:dyDescent="0.3">
      <c r="G1571" s="40" t="s">
        <v>14</v>
      </c>
      <c r="H1571" s="29">
        <v>91</v>
      </c>
      <c r="I1571" s="29">
        <v>1569</v>
      </c>
      <c r="J1571" s="30">
        <v>116.8</v>
      </c>
      <c r="K1571" s="31">
        <f t="shared" si="145"/>
        <v>32.444444444444443</v>
      </c>
      <c r="L1571" s="31">
        <f>K1571-K1570</f>
        <v>0.4166666666666643</v>
      </c>
      <c r="M1571" s="32">
        <f>$C$5*L1571</f>
        <v>120.35416666666599</v>
      </c>
      <c r="N1571" s="32">
        <f>(0.5*$C$9*$C$8*$C$7*K1571^2)*-1</f>
        <v>-306.8213852842141</v>
      </c>
      <c r="O1571" s="32">
        <f>M1571-N1571-C$17</f>
        <v>483.84792195088011</v>
      </c>
      <c r="P1571" s="79">
        <f>O1571*K1571</f>
        <v>15698.17702329522</v>
      </c>
      <c r="Q1571" s="81" t="str">
        <f>IF(L1571&lt;0,"Braking","Not Braking")</f>
        <v>Not Braking</v>
      </c>
      <c r="R1571" s="46">
        <f>(IF(L1571&gt;0,(O1571*((K1571+K1570)/2)),0)+R1570)</f>
        <v>2146308.8585117785</v>
      </c>
      <c r="S1571" s="47">
        <f t="shared" si="146"/>
        <v>0.59619690514216073</v>
      </c>
      <c r="T1571" s="56">
        <f>IF(L1571&lt;0,((O1571*((K1571+K1570)/2))+((N1571*((K1571+K1570)/2))+C$17*((K1571+K1570)/2))),0)</f>
        <v>0</v>
      </c>
      <c r="U1571" s="57">
        <f>IF(L1571&lt;0,((O1571*((K1571+K1570)/2))+((N1571*((K1571+K1570)/2))+C$17*((K1571+K1570)/2))),0)+U1570</f>
        <v>-761842.65507330094</v>
      </c>
      <c r="V1571" s="58">
        <f t="shared" si="147"/>
        <v>-0.21162295974258361</v>
      </c>
      <c r="W1571" s="52">
        <f t="shared" si="144"/>
        <v>-382260.10173061991</v>
      </c>
      <c r="X1571" s="53">
        <f t="shared" si="148"/>
        <v>-0.10618336159183886</v>
      </c>
      <c r="Y1571" s="50">
        <f t="shared" si="149"/>
        <v>17.810116200874923</v>
      </c>
    </row>
    <row r="1572" spans="7:25" x14ac:dyDescent="0.3">
      <c r="G1572" s="40" t="s">
        <v>14</v>
      </c>
      <c r="H1572" s="29">
        <v>92</v>
      </c>
      <c r="I1572" s="29">
        <v>1570</v>
      </c>
      <c r="J1572" s="30">
        <v>118.2</v>
      </c>
      <c r="K1572" s="31">
        <f t="shared" si="145"/>
        <v>32.833333333333336</v>
      </c>
      <c r="L1572" s="31">
        <f>K1572-K1571</f>
        <v>0.38888888888889284</v>
      </c>
      <c r="M1572" s="32">
        <f>$C$5*L1572</f>
        <v>112.3305555555567</v>
      </c>
      <c r="N1572" s="32">
        <f>(0.5*$C$9*$C$8*$C$7*K1572^2)*-1</f>
        <v>-314.2207739299576</v>
      </c>
      <c r="O1572" s="32">
        <f>M1572-N1572-C$17</f>
        <v>483.22369948551432</v>
      </c>
      <c r="P1572" s="79">
        <f>O1572*K1572</f>
        <v>15865.844799774388</v>
      </c>
      <c r="Q1572" s="81" t="str">
        <f>IF(L1572&lt;0,"Braking","Not Braking")</f>
        <v>Not Braking</v>
      </c>
      <c r="R1572" s="46">
        <f>(IF(L1572&gt;0,(O1572*((K1572+K1571)/2)),0)+R1571)</f>
        <v>2162080.7431477639</v>
      </c>
      <c r="S1572" s="47">
        <f t="shared" si="146"/>
        <v>0.60057798420771225</v>
      </c>
      <c r="T1572" s="56">
        <f>IF(L1572&lt;0,((O1572*((K1572+K1571)/2))+((N1572*((K1572+K1571)/2))+C$17*((K1572+K1571)/2))),0)</f>
        <v>0</v>
      </c>
      <c r="U1572" s="57">
        <f>IF(L1572&lt;0,((O1572*((K1572+K1571)/2))+((N1572*((K1572+K1571)/2))+C$17*((K1572+K1571)/2))),0)+U1571</f>
        <v>-761842.65507330094</v>
      </c>
      <c r="V1572" s="58">
        <f t="shared" si="147"/>
        <v>-0.21162295974258361</v>
      </c>
      <c r="W1572" s="52">
        <f t="shared" si="144"/>
        <v>-382260.10173061991</v>
      </c>
      <c r="X1572" s="53">
        <f t="shared" si="148"/>
        <v>-0.10618336159183886</v>
      </c>
      <c r="Y1572" s="50">
        <f t="shared" si="149"/>
        <v>17.68019547568279</v>
      </c>
    </row>
    <row r="1573" spans="7:25" x14ac:dyDescent="0.3">
      <c r="G1573" s="40" t="s">
        <v>14</v>
      </c>
      <c r="H1573" s="29">
        <v>93</v>
      </c>
      <c r="I1573" s="29">
        <v>1571</v>
      </c>
      <c r="J1573" s="30">
        <v>119.5</v>
      </c>
      <c r="K1573" s="31">
        <f t="shared" si="145"/>
        <v>33.194444444444443</v>
      </c>
      <c r="L1573" s="31">
        <f>K1573-K1572</f>
        <v>0.36111111111110716</v>
      </c>
      <c r="M1573" s="32">
        <f>$C$5*L1573</f>
        <v>104.30694444444332</v>
      </c>
      <c r="N1573" s="32">
        <f>(0.5*$C$9*$C$8*$C$7*K1573^2)*-1</f>
        <v>-321.17057662120732</v>
      </c>
      <c r="O1573" s="32">
        <f>M1573-N1573-C$17</f>
        <v>482.14989106565065</v>
      </c>
      <c r="P1573" s="79">
        <f>O1573*K1573</f>
        <v>16004.69777287368</v>
      </c>
      <c r="Q1573" s="81" t="str">
        <f>IF(L1573&lt;0,"Braking","Not Braking")</f>
        <v>Not Braking</v>
      </c>
      <c r="R1573" s="46">
        <f>(IF(L1573&gt;0,(O1573*((K1573+K1572)/2)),0)+R1572)</f>
        <v>2177998.386079195</v>
      </c>
      <c r="S1573" s="47">
        <f t="shared" si="146"/>
        <v>0.60499955168866526</v>
      </c>
      <c r="T1573" s="56">
        <f>IF(L1573&lt;0,((O1573*((K1573+K1572)/2))+((N1573*((K1573+K1572)/2))+C$17*((K1573+K1572)/2))),0)</f>
        <v>0</v>
      </c>
      <c r="U1573" s="57">
        <f>IF(L1573&lt;0,((O1573*((K1573+K1572)/2))+((N1573*((K1573+K1572)/2))+C$17*((K1573+K1572)/2))),0)+U1572</f>
        <v>-761842.65507330094</v>
      </c>
      <c r="V1573" s="58">
        <f t="shared" si="147"/>
        <v>-0.21162295974258361</v>
      </c>
      <c r="W1573" s="52">
        <f t="shared" si="144"/>
        <v>-382260.10173061991</v>
      </c>
      <c r="X1573" s="53">
        <f t="shared" si="148"/>
        <v>-0.10618336159183886</v>
      </c>
      <c r="Y1573" s="50">
        <f t="shared" si="149"/>
        <v>17.550981863616514</v>
      </c>
    </row>
    <row r="1574" spans="7:25" x14ac:dyDescent="0.3">
      <c r="G1574" s="40" t="s">
        <v>14</v>
      </c>
      <c r="H1574" s="29">
        <v>94</v>
      </c>
      <c r="I1574" s="29">
        <v>1572</v>
      </c>
      <c r="J1574" s="30">
        <v>120.7</v>
      </c>
      <c r="K1574" s="31">
        <f t="shared" si="145"/>
        <v>33.527777777777779</v>
      </c>
      <c r="L1574" s="31">
        <f>K1574-K1573</f>
        <v>0.3333333333333357</v>
      </c>
      <c r="M1574" s="32">
        <f>$C$5*L1574</f>
        <v>96.283333333334028</v>
      </c>
      <c r="N1574" s="32">
        <f>(0.5*$C$9*$C$8*$C$7*K1574^2)*-1</f>
        <v>-327.65325073442642</v>
      </c>
      <c r="O1574" s="32">
        <f>M1574-N1574-C$17</f>
        <v>480.60895406776046</v>
      </c>
      <c r="P1574" s="79">
        <f>O1574*K1574</f>
        <v>16113.750209994081</v>
      </c>
      <c r="Q1574" s="81" t="str">
        <f>IF(L1574&lt;0,"Braking","Not Braking")</f>
        <v>Not Braking</v>
      </c>
      <c r="R1574" s="46">
        <f>(IF(L1574&gt;0,(O1574*((K1574+K1573)/2)),0)+R1573)</f>
        <v>2194032.0347968442</v>
      </c>
      <c r="S1574" s="47">
        <f t="shared" si="146"/>
        <v>0.60945334299912335</v>
      </c>
      <c r="T1574" s="56">
        <f>IF(L1574&lt;0,((O1574*((K1574+K1573)/2))+((N1574*((K1574+K1573)/2))+C$17*((K1574+K1573)/2))),0)</f>
        <v>0</v>
      </c>
      <c r="U1574" s="57">
        <f>IF(L1574&lt;0,((O1574*((K1574+K1573)/2))+((N1574*((K1574+K1573)/2))+C$17*((K1574+K1573)/2))),0)+U1573</f>
        <v>-761842.65507330094</v>
      </c>
      <c r="V1574" s="58">
        <f t="shared" si="147"/>
        <v>-0.21162295974258361</v>
      </c>
      <c r="W1574" s="52">
        <f t="shared" si="144"/>
        <v>-382260.10173061991</v>
      </c>
      <c r="X1574" s="53">
        <f t="shared" si="148"/>
        <v>-0.10618336159183886</v>
      </c>
      <c r="Y1574" s="50">
        <f t="shared" si="149"/>
        <v>17.422721987102399</v>
      </c>
    </row>
    <row r="1575" spans="7:25" x14ac:dyDescent="0.3">
      <c r="G1575" s="40" t="s">
        <v>14</v>
      </c>
      <c r="H1575" s="29">
        <v>95</v>
      </c>
      <c r="I1575" s="29">
        <v>1573</v>
      </c>
      <c r="J1575" s="30">
        <v>121.8</v>
      </c>
      <c r="K1575" s="31">
        <f t="shared" si="145"/>
        <v>33.833333333333329</v>
      </c>
      <c r="L1575" s="31">
        <f>K1575-K1574</f>
        <v>0.30555555555555003</v>
      </c>
      <c r="M1575" s="32">
        <f>$C$5*L1575</f>
        <v>88.259722222220631</v>
      </c>
      <c r="N1575" s="32">
        <f>(0.5*$C$9*$C$8*$C$7*K1575^2)*-1</f>
        <v>-333.65260307865748</v>
      </c>
      <c r="O1575" s="32">
        <f>M1575-N1575-C$17</f>
        <v>478.58469530087814</v>
      </c>
      <c r="P1575" s="79">
        <f>O1575*K1575</f>
        <v>16192.115524346375</v>
      </c>
      <c r="Q1575" s="81" t="str">
        <f>IF(L1575&lt;0,"Braking","Not Braking")</f>
        <v>Not Braking</v>
      </c>
      <c r="R1575" s="46">
        <f>(IF(L1575&gt;0,(O1575*((K1575+K1574)/2)),0)+R1574)</f>
        <v>2210151.033214964</v>
      </c>
      <c r="S1575" s="47">
        <f t="shared" si="146"/>
        <v>0.6139308425597122</v>
      </c>
      <c r="T1575" s="56">
        <f>IF(L1575&lt;0,((O1575*((K1575+K1574)/2))+((N1575*((K1575+K1574)/2))+C$17*((K1575+K1574)/2))),0)</f>
        <v>0</v>
      </c>
      <c r="U1575" s="57">
        <f>IF(L1575&lt;0,((O1575*((K1575+K1574)/2))+((N1575*((K1575+K1574)/2))+C$17*((K1575+K1574)/2))),0)+U1574</f>
        <v>-761842.65507330094</v>
      </c>
      <c r="V1575" s="58">
        <f t="shared" si="147"/>
        <v>-0.21162295974258361</v>
      </c>
      <c r="W1575" s="52">
        <f t="shared" si="144"/>
        <v>-382260.10173061991</v>
      </c>
      <c r="X1575" s="53">
        <f t="shared" si="148"/>
        <v>-0.10618336159183886</v>
      </c>
      <c r="Y1575" s="50">
        <f t="shared" si="149"/>
        <v>17.295655183101712</v>
      </c>
    </row>
    <row r="1576" spans="7:25" x14ac:dyDescent="0.3">
      <c r="G1576" s="40" t="s">
        <v>14</v>
      </c>
      <c r="H1576" s="29">
        <v>96</v>
      </c>
      <c r="I1576" s="29">
        <v>1574</v>
      </c>
      <c r="J1576" s="30">
        <v>122.6</v>
      </c>
      <c r="K1576" s="31">
        <f t="shared" si="145"/>
        <v>34.05555555555555</v>
      </c>
      <c r="L1576" s="31">
        <f>K1576-K1575</f>
        <v>0.22222222222222143</v>
      </c>
      <c r="M1576" s="32">
        <f>$C$5*L1576</f>
        <v>64.18888888888867</v>
      </c>
      <c r="N1576" s="32">
        <f>(0.5*$C$9*$C$8*$C$7*K1576^2)*-1</f>
        <v>-338.04995404527068</v>
      </c>
      <c r="O1576" s="32">
        <f>M1576-N1576-C$17</f>
        <v>458.91121293415938</v>
      </c>
      <c r="P1576" s="79">
        <f>O1576*K1576</f>
        <v>15628.476307146648</v>
      </c>
      <c r="Q1576" s="81" t="str">
        <f>IF(L1576&lt;0,"Braking","Not Braking")</f>
        <v>Not Braking</v>
      </c>
      <c r="R1576" s="46">
        <f>(IF(L1576&gt;0,(O1576*((K1576+K1575)/2)),0)+R1575)</f>
        <v>2225728.5193873402</v>
      </c>
      <c r="S1576" s="47">
        <f t="shared" si="146"/>
        <v>0.61825792205203889</v>
      </c>
      <c r="T1576" s="56">
        <f>IF(L1576&lt;0,((O1576*((K1576+K1575)/2))+((N1576*((K1576+K1575)/2))+C$17*((K1576+K1575)/2))),0)</f>
        <v>0</v>
      </c>
      <c r="U1576" s="57">
        <f>IF(L1576&lt;0,((O1576*((K1576+K1575)/2))+((N1576*((K1576+K1575)/2))+C$17*((K1576+K1575)/2))),0)+U1575</f>
        <v>-761842.65507330094</v>
      </c>
      <c r="V1576" s="58">
        <f t="shared" si="147"/>
        <v>-0.21162295974258361</v>
      </c>
      <c r="W1576" s="52">
        <f t="shared" si="144"/>
        <v>-382260.10173061991</v>
      </c>
      <c r="X1576" s="53">
        <f t="shared" si="148"/>
        <v>-0.10618336159183886</v>
      </c>
      <c r="Y1576" s="50">
        <f t="shared" si="149"/>
        <v>17.174605905478618</v>
      </c>
    </row>
    <row r="1577" spans="7:25" x14ac:dyDescent="0.3">
      <c r="G1577" s="40" t="s">
        <v>14</v>
      </c>
      <c r="H1577" s="29">
        <v>97</v>
      </c>
      <c r="I1577" s="29">
        <v>1575</v>
      </c>
      <c r="J1577" s="30">
        <v>123.2</v>
      </c>
      <c r="K1577" s="31">
        <f t="shared" si="145"/>
        <v>34.222222222222221</v>
      </c>
      <c r="L1577" s="31">
        <f>K1577-K1576</f>
        <v>0.1666666666666714</v>
      </c>
      <c r="M1577" s="32">
        <f>$C$5*L1577</f>
        <v>48.141666666668037</v>
      </c>
      <c r="N1577" s="32">
        <f>(0.5*$C$9*$C$8*$C$7*K1577^2)*-1</f>
        <v>-341.36685932634754</v>
      </c>
      <c r="O1577" s="32">
        <f>M1577-N1577-C$17</f>
        <v>446.18089599301555</v>
      </c>
      <c r="P1577" s="79">
        <f>O1577*K1577</f>
        <v>15269.301773983199</v>
      </c>
      <c r="Q1577" s="81" t="str">
        <f>IF(L1577&lt;0,"Braking","Not Braking")</f>
        <v>Not Braking</v>
      </c>
      <c r="R1577" s="46">
        <f>(IF(L1577&gt;0,(O1577*((K1577+K1576)/2)),0)+R1576)</f>
        <v>2240960.6394199906</v>
      </c>
      <c r="S1577" s="47">
        <f t="shared" si="146"/>
        <v>0.62248906650555291</v>
      </c>
      <c r="T1577" s="56">
        <f>IF(L1577&lt;0,((O1577*((K1577+K1576)/2))+((N1577*((K1577+K1576)/2))+C$17*((K1577+K1576)/2))),0)</f>
        <v>0</v>
      </c>
      <c r="U1577" s="57">
        <f>IF(L1577&lt;0,((O1577*((K1577+K1576)/2))+((N1577*((K1577+K1576)/2))+C$17*((K1577+K1576)/2))),0)+U1576</f>
        <v>-761842.65507330094</v>
      </c>
      <c r="V1577" s="58">
        <f t="shared" si="147"/>
        <v>-0.21162295974258361</v>
      </c>
      <c r="W1577" s="52">
        <f t="shared" si="144"/>
        <v>-382260.10173061991</v>
      </c>
      <c r="X1577" s="53">
        <f t="shared" si="148"/>
        <v>-0.10618336159183886</v>
      </c>
      <c r="Y1577" s="50">
        <f t="shared" si="149"/>
        <v>17.057867728973459</v>
      </c>
    </row>
    <row r="1578" spans="7:25" x14ac:dyDescent="0.3">
      <c r="G1578" s="40" t="s">
        <v>14</v>
      </c>
      <c r="H1578" s="29">
        <v>98</v>
      </c>
      <c r="I1578" s="29">
        <v>1576</v>
      </c>
      <c r="J1578" s="30">
        <v>123.6</v>
      </c>
      <c r="K1578" s="31">
        <f t="shared" si="145"/>
        <v>34.333333333333329</v>
      </c>
      <c r="L1578" s="31">
        <f>K1578-K1577</f>
        <v>0.11111111111110716</v>
      </c>
      <c r="M1578" s="32">
        <f>$C$5*L1578</f>
        <v>32.094444444443305</v>
      </c>
      <c r="N1578" s="32">
        <f>(0.5*$C$9*$C$8*$C$7*K1578^2)*-1</f>
        <v>-343.58712573093032</v>
      </c>
      <c r="O1578" s="32">
        <f>M1578-N1578-C$17</f>
        <v>432.35394017537362</v>
      </c>
      <c r="P1578" s="79">
        <f>O1578*K1578</f>
        <v>14844.151946021158</v>
      </c>
      <c r="Q1578" s="81" t="str">
        <f>IF(L1578&lt;0,"Braking","Not Braking")</f>
        <v>Not Braking</v>
      </c>
      <c r="R1578" s="46">
        <f>(IF(L1578&gt;0,(O1578*((K1578+K1577)/2)),0)+R1577)</f>
        <v>2255780.7717026686</v>
      </c>
      <c r="S1578" s="47">
        <f t="shared" si="146"/>
        <v>0.62660576991740791</v>
      </c>
      <c r="T1578" s="56">
        <f>IF(L1578&lt;0,((O1578*((K1578+K1577)/2))+((N1578*((K1578+K1577)/2))+C$17*((K1578+K1577)/2))),0)</f>
        <v>0</v>
      </c>
      <c r="U1578" s="57">
        <f>IF(L1578&lt;0,((O1578*((K1578+K1577)/2))+((N1578*((K1578+K1577)/2))+C$17*((K1578+K1577)/2))),0)+U1577</f>
        <v>-761842.65507330094</v>
      </c>
      <c r="V1578" s="58">
        <f t="shared" si="147"/>
        <v>-0.21162295974258361</v>
      </c>
      <c r="W1578" s="52">
        <f t="shared" si="144"/>
        <v>-382260.10173061991</v>
      </c>
      <c r="X1578" s="53">
        <f t="shared" si="148"/>
        <v>-0.10618336159183886</v>
      </c>
      <c r="Y1578" s="50">
        <f t="shared" si="149"/>
        <v>16.945800164884332</v>
      </c>
    </row>
    <row r="1579" spans="7:25" x14ac:dyDescent="0.3">
      <c r="G1579" s="40" t="s">
        <v>14</v>
      </c>
      <c r="H1579" s="29">
        <v>99</v>
      </c>
      <c r="I1579" s="29">
        <v>1577</v>
      </c>
      <c r="J1579" s="30">
        <v>123.7</v>
      </c>
      <c r="K1579" s="31">
        <f t="shared" si="145"/>
        <v>34.361111111111114</v>
      </c>
      <c r="L1579" s="31">
        <f>K1579-K1578</f>
        <v>2.7777777777785673E-2</v>
      </c>
      <c r="M1579" s="32">
        <f>$C$5*L1579</f>
        <v>8.023611111113393</v>
      </c>
      <c r="N1579" s="32">
        <f>(0.5*$C$9*$C$8*$C$7*K1579^2)*-1</f>
        <v>-344.1433168592261</v>
      </c>
      <c r="O1579" s="32">
        <f>M1579-N1579-C$17</f>
        <v>408.83929797033949</v>
      </c>
      <c r="P1579" s="79">
        <f>O1579*K1579</f>
        <v>14048.172544147499</v>
      </c>
      <c r="Q1579" s="81" t="str">
        <f>IF(L1579&lt;0,"Braking","Not Braking")</f>
        <v>Not Braking</v>
      </c>
      <c r="R1579" s="46">
        <f>(IF(L1579&gt;0,(O1579*((K1579+K1578)/2)),0)+R1578)</f>
        <v>2269823.2659232332</v>
      </c>
      <c r="S1579" s="47">
        <f t="shared" si="146"/>
        <v>0.63050646275645372</v>
      </c>
      <c r="T1579" s="56">
        <f>IF(L1579&lt;0,((O1579*((K1579+K1578)/2))+((N1579*((K1579+K1578)/2))+C$17*((K1579+K1578)/2))),0)</f>
        <v>0</v>
      </c>
      <c r="U1579" s="57">
        <f>IF(L1579&lt;0,((O1579*((K1579+K1578)/2))+((N1579*((K1579+K1578)/2))+C$17*((K1579+K1578)/2))),0)+U1578</f>
        <v>-761842.65507330094</v>
      </c>
      <c r="V1579" s="58">
        <f t="shared" si="147"/>
        <v>-0.21162295974258361</v>
      </c>
      <c r="W1579" s="52">
        <f t="shared" ref="W1579:W1642" si="150">($C$11^2*$C$12^2*$C$13^2*$C$14*T1579)+IF(W1578&lt;0,+W1578,0)</f>
        <v>-382260.10173061991</v>
      </c>
      <c r="X1579" s="53">
        <f t="shared" si="148"/>
        <v>-0.10618336159183886</v>
      </c>
      <c r="Y1579" s="50">
        <f t="shared" si="149"/>
        <v>16.840963235749477</v>
      </c>
    </row>
    <row r="1580" spans="7:25" x14ac:dyDescent="0.3">
      <c r="G1580" s="40" t="s">
        <v>14</v>
      </c>
      <c r="H1580" s="29">
        <v>100</v>
      </c>
      <c r="I1580" s="29">
        <v>1578</v>
      </c>
      <c r="J1580" s="30">
        <v>123.6</v>
      </c>
      <c r="K1580" s="31">
        <f t="shared" si="145"/>
        <v>34.333333333333329</v>
      </c>
      <c r="L1580" s="31">
        <f>K1580-K1579</f>
        <v>-2.7777777777785673E-2</v>
      </c>
      <c r="M1580" s="32">
        <f>$C$5*L1580</f>
        <v>-8.023611111113393</v>
      </c>
      <c r="N1580" s="32">
        <f>(0.5*$C$9*$C$8*$C$7*K1580^2)*-1</f>
        <v>-343.58712573093032</v>
      </c>
      <c r="O1580" s="32">
        <f>M1580-N1580-C$17</f>
        <v>392.23588461981694</v>
      </c>
      <c r="P1580" s="79">
        <f>O1580*K1580</f>
        <v>13466.765371947047</v>
      </c>
      <c r="Q1580" s="81" t="str">
        <f>IF(L1580&lt;0,"Braking","Not Braking")</f>
        <v>Braking</v>
      </c>
      <c r="R1580" s="46">
        <f>(IF(L1580&gt;0,(O1580*((K1580+K1579)/2)),0)+R1579)</f>
        <v>2269823.2659232332</v>
      </c>
      <c r="S1580" s="47">
        <f t="shared" si="146"/>
        <v>0.63050646275645372</v>
      </c>
      <c r="T1580" s="56">
        <f>IF(L1580&lt;0,((O1580*((K1580+K1579)/2))+((N1580*((K1580+K1579)/2))+C$17*((K1580+K1579)/2))),0)</f>
        <v>-275.58875385810279</v>
      </c>
      <c r="U1580" s="57">
        <f>IF(L1580&lt;0,((O1580*((K1580+K1579)/2))+((N1580*((K1580+K1579)/2))+C$17*((K1580+K1579)/2))),0)+U1579</f>
        <v>-762118.24382715905</v>
      </c>
      <c r="V1580" s="58">
        <f t="shared" si="147"/>
        <v>-0.21169951217421085</v>
      </c>
      <c r="W1580" s="52">
        <f t="shared" si="150"/>
        <v>-382398.38039536006</v>
      </c>
      <c r="X1580" s="53">
        <f t="shared" si="148"/>
        <v>-0.10622177233204447</v>
      </c>
      <c r="Y1580" s="50">
        <f t="shared" si="149"/>
        <v>16.847055281188268</v>
      </c>
    </row>
    <row r="1581" spans="7:25" x14ac:dyDescent="0.3">
      <c r="G1581" s="40" t="s">
        <v>14</v>
      </c>
      <c r="H1581" s="29">
        <v>101</v>
      </c>
      <c r="I1581" s="29">
        <v>1579</v>
      </c>
      <c r="J1581" s="30">
        <v>123.3</v>
      </c>
      <c r="K1581" s="31">
        <f t="shared" si="145"/>
        <v>34.25</v>
      </c>
      <c r="L1581" s="31">
        <f>K1581-K1580</f>
        <v>-8.3333333333328596E-2</v>
      </c>
      <c r="M1581" s="32">
        <f>$C$5*L1581</f>
        <v>-24.070833333331969</v>
      </c>
      <c r="N1581" s="32">
        <f>(0.5*$C$9*$C$8*$C$7*K1581^2)*-1</f>
        <v>-341.92125121120336</v>
      </c>
      <c r="O1581" s="32">
        <f>M1581-N1581-C$17</f>
        <v>374.52278787787139</v>
      </c>
      <c r="P1581" s="79">
        <f>O1581*K1581</f>
        <v>12827.405484817094</v>
      </c>
      <c r="Q1581" s="81" t="str">
        <f>IF(L1581&lt;0,"Braking","Not Braking")</f>
        <v>Braking</v>
      </c>
      <c r="R1581" s="46">
        <f>(IF(L1581&gt;0,(O1581*((K1581+K1580)/2)),0)+R1580)</f>
        <v>2269823.2659232332</v>
      </c>
      <c r="S1581" s="47">
        <f t="shared" si="146"/>
        <v>0.63050646275645372</v>
      </c>
      <c r="T1581" s="56">
        <f>IF(L1581&lt;0,((O1581*((K1581+K1580)/2))+((N1581*((K1581+K1580)/2))+C$17*((K1581+K1580)/2))),0)</f>
        <v>-825.42899305550964</v>
      </c>
      <c r="U1581" s="57">
        <f>IF(L1581&lt;0,((O1581*((K1581+K1580)/2))+((N1581*((K1581+K1580)/2))+C$17*((K1581+K1580)/2))),0)+U1580</f>
        <v>-762943.67282021453</v>
      </c>
      <c r="V1581" s="58">
        <f t="shared" si="147"/>
        <v>-0.21192879800561515</v>
      </c>
      <c r="W1581" s="52">
        <f t="shared" si="150"/>
        <v>-382812.54540536</v>
      </c>
      <c r="X1581" s="53">
        <f t="shared" si="148"/>
        <v>-0.10633681816815556</v>
      </c>
      <c r="Y1581" s="50">
        <f t="shared" si="149"/>
        <v>16.865301856426868</v>
      </c>
    </row>
    <row r="1582" spans="7:25" x14ac:dyDescent="0.3">
      <c r="G1582" s="40" t="s">
        <v>14</v>
      </c>
      <c r="H1582" s="29">
        <v>102</v>
      </c>
      <c r="I1582" s="29">
        <v>1580</v>
      </c>
      <c r="J1582" s="30">
        <v>123</v>
      </c>
      <c r="K1582" s="31">
        <f t="shared" si="145"/>
        <v>34.166666666666664</v>
      </c>
      <c r="L1582" s="31">
        <f>K1582-K1581</f>
        <v>-8.3333333333335702E-2</v>
      </c>
      <c r="M1582" s="32">
        <f>$C$5*L1582</f>
        <v>-24.070833333334019</v>
      </c>
      <c r="N1582" s="32">
        <f>(0.5*$C$9*$C$8*$C$7*K1582^2)*-1</f>
        <v>-340.25942498921552</v>
      </c>
      <c r="O1582" s="32">
        <f>M1582-N1582-C$17</f>
        <v>372.86096165588151</v>
      </c>
      <c r="P1582" s="79">
        <f>O1582*K1582</f>
        <v>12739.416189909283</v>
      </c>
      <c r="Q1582" s="81" t="str">
        <f>IF(L1582&lt;0,"Braking","Not Braking")</f>
        <v>Braking</v>
      </c>
      <c r="R1582" s="46">
        <f>(IF(L1582&gt;0,(O1582*((K1582+K1581)/2)),0)+R1581)</f>
        <v>2269823.2659232332</v>
      </c>
      <c r="S1582" s="47">
        <f t="shared" si="146"/>
        <v>0.63050646275645372</v>
      </c>
      <c r="T1582" s="56">
        <f>IF(L1582&lt;0,((O1582*((K1582+K1581)/2))+((N1582*((K1582+K1581)/2))+C$17*((K1582+K1581)/2))),0)</f>
        <v>-823.42309027779993</v>
      </c>
      <c r="U1582" s="57">
        <f>IF(L1582&lt;0,((O1582*((K1582+K1581)/2))+((N1582*((K1582+K1581)/2))+C$17*((K1582+K1581)/2))),0)+U1581</f>
        <v>-763767.09591049235</v>
      </c>
      <c r="V1582" s="58">
        <f t="shared" si="147"/>
        <v>-0.21215752664180343</v>
      </c>
      <c r="W1582" s="52">
        <f t="shared" si="150"/>
        <v>-383225.70393902948</v>
      </c>
      <c r="X1582" s="53">
        <f t="shared" si="148"/>
        <v>-0.10645158442750818</v>
      </c>
      <c r="Y1582" s="50">
        <f t="shared" si="149"/>
        <v>16.883504090048849</v>
      </c>
    </row>
    <row r="1583" spans="7:25" x14ac:dyDescent="0.3">
      <c r="G1583" s="40" t="s">
        <v>14</v>
      </c>
      <c r="H1583" s="29">
        <v>103</v>
      </c>
      <c r="I1583" s="29">
        <v>1581</v>
      </c>
      <c r="J1583" s="30">
        <v>122.5</v>
      </c>
      <c r="K1583" s="31">
        <f t="shared" si="145"/>
        <v>34.027777777777779</v>
      </c>
      <c r="L1583" s="31">
        <f>K1583-K1582</f>
        <v>-0.13888888888888573</v>
      </c>
      <c r="M1583" s="32">
        <f>$C$5*L1583</f>
        <v>-40.118055555554648</v>
      </c>
      <c r="N1583" s="32">
        <f>(0.5*$C$9*$C$8*$C$7*K1583^2)*-1</f>
        <v>-337.49871083643444</v>
      </c>
      <c r="O1583" s="32">
        <f>M1583-N1583-C$17</f>
        <v>354.05302528087981</v>
      </c>
      <c r="P1583" s="79">
        <f>O1583*K1583</f>
        <v>12047.637665807715</v>
      </c>
      <c r="Q1583" s="81" t="str">
        <f>IF(L1583&lt;0,"Braking","Not Braking")</f>
        <v>Braking</v>
      </c>
      <c r="R1583" s="46">
        <f>(IF(L1583&gt;0,(O1583*((K1583+K1582)/2)),0)+R1582)</f>
        <v>2269823.2659232332</v>
      </c>
      <c r="S1583" s="47">
        <f t="shared" si="146"/>
        <v>0.63050646275645372</v>
      </c>
      <c r="T1583" s="56">
        <f>IF(L1583&lt;0,((O1583*((K1583+K1582)/2))+((N1583*((K1583+K1582)/2))+C$17*((K1583+K1582)/2))),0)</f>
        <v>-1367.9142554012033</v>
      </c>
      <c r="U1583" s="57">
        <f>IF(L1583&lt;0,((O1583*((K1583+K1582)/2))+((N1583*((K1583+K1582)/2))+C$17*((K1583+K1582)/2))),0)+U1582</f>
        <v>-765135.01016589359</v>
      </c>
      <c r="V1583" s="58">
        <f t="shared" si="147"/>
        <v>-0.21253750282385933</v>
      </c>
      <c r="W1583" s="52">
        <f t="shared" si="150"/>
        <v>-383912.06488107744</v>
      </c>
      <c r="X1583" s="53">
        <f t="shared" si="148"/>
        <v>-0.10664224024474374</v>
      </c>
      <c r="Y1583" s="50">
        <f t="shared" si="149"/>
        <v>16.913742609159666</v>
      </c>
    </row>
    <row r="1584" spans="7:25" x14ac:dyDescent="0.3">
      <c r="G1584" s="40" t="s">
        <v>14</v>
      </c>
      <c r="H1584" s="29">
        <v>104</v>
      </c>
      <c r="I1584" s="29">
        <v>1582</v>
      </c>
      <c r="J1584" s="30">
        <v>122.1</v>
      </c>
      <c r="K1584" s="31">
        <f t="shared" si="145"/>
        <v>33.916666666666664</v>
      </c>
      <c r="L1584" s="31">
        <f>K1584-K1583</f>
        <v>-0.11111111111111427</v>
      </c>
      <c r="M1584" s="32">
        <f>$C$5*L1584</f>
        <v>-32.094444444445358</v>
      </c>
      <c r="N1584" s="32">
        <f>(0.5*$C$9*$C$8*$C$7*K1584^2)*-1</f>
        <v>-335.29823610968805</v>
      </c>
      <c r="O1584" s="32">
        <f>M1584-N1584-C$17</f>
        <v>359.87616166524271</v>
      </c>
      <c r="P1584" s="79">
        <f>O1584*K1584</f>
        <v>12205.799816479481</v>
      </c>
      <c r="Q1584" s="81" t="str">
        <f>IF(L1584&lt;0,"Braking","Not Braking")</f>
        <v>Braking</v>
      </c>
      <c r="R1584" s="46">
        <f>(IF(L1584&gt;0,(O1584*((K1584+K1583)/2)),0)+R1583)</f>
        <v>2269823.2659232332</v>
      </c>
      <c r="S1584" s="47">
        <f t="shared" si="146"/>
        <v>0.63050646275645372</v>
      </c>
      <c r="T1584" s="56">
        <f>IF(L1584&lt;0,((O1584*((K1584+K1583)/2))+((N1584*((K1584+K1583)/2))+C$17*((K1584+K1583)/2))),0)</f>
        <v>-1090.3195987654617</v>
      </c>
      <c r="U1584" s="57">
        <f>IF(L1584&lt;0,((O1584*((K1584+K1583)/2))+((N1584*((K1584+K1583)/2))+C$17*((K1584+K1583)/2))),0)+U1583</f>
        <v>-766225.32976465905</v>
      </c>
      <c r="V1584" s="58">
        <f t="shared" si="147"/>
        <v>-0.21284036937907197</v>
      </c>
      <c r="W1584" s="52">
        <f t="shared" si="150"/>
        <v>-384459.14068205486</v>
      </c>
      <c r="X1584" s="53">
        <f t="shared" si="148"/>
        <v>-0.10679420574501523</v>
      </c>
      <c r="Y1584" s="50">
        <f t="shared" si="149"/>
        <v>16.937844741215084</v>
      </c>
    </row>
    <row r="1585" spans="7:25" x14ac:dyDescent="0.3">
      <c r="G1585" s="40" t="s">
        <v>14</v>
      </c>
      <c r="H1585" s="29">
        <v>105</v>
      </c>
      <c r="I1585" s="29">
        <v>1583</v>
      </c>
      <c r="J1585" s="30">
        <v>121.5</v>
      </c>
      <c r="K1585" s="31">
        <f t="shared" si="145"/>
        <v>33.75</v>
      </c>
      <c r="L1585" s="31">
        <f>K1585-K1584</f>
        <v>-0.1666666666666643</v>
      </c>
      <c r="M1585" s="32">
        <f>$C$5*L1585</f>
        <v>-48.141666666665984</v>
      </c>
      <c r="N1585" s="32">
        <f>(0.5*$C$9*$C$8*$C$7*K1585^2)*-1</f>
        <v>-332.01101834536638</v>
      </c>
      <c r="O1585" s="32">
        <f>M1585-N1585-C$17</f>
        <v>340.54172167870041</v>
      </c>
      <c r="P1585" s="79">
        <f>O1585*K1585</f>
        <v>11493.283106656139</v>
      </c>
      <c r="Q1585" s="81" t="str">
        <f>IF(L1585&lt;0,"Braking","Not Braking")</f>
        <v>Braking</v>
      </c>
      <c r="R1585" s="46">
        <f>(IF(L1585&gt;0,(O1585*((K1585+K1584)/2)),0)+R1584)</f>
        <v>2269823.2659232332</v>
      </c>
      <c r="S1585" s="47">
        <f t="shared" si="146"/>
        <v>0.63050646275645372</v>
      </c>
      <c r="T1585" s="56">
        <f>IF(L1585&lt;0,((O1585*((K1585+K1584)/2))+((N1585*((K1585+K1584)/2))+C$17*((K1585+K1584)/2))),0)</f>
        <v>-1628.7930555555322</v>
      </c>
      <c r="U1585" s="57">
        <f>IF(L1585&lt;0,((O1585*((K1585+K1584)/2))+((N1585*((K1585+K1584)/2))+C$17*((K1585+K1584)/2))),0)+U1584</f>
        <v>-767854.1228202146</v>
      </c>
      <c r="V1585" s="58">
        <f t="shared" si="147"/>
        <v>-0.21329281189450405</v>
      </c>
      <c r="W1585" s="52">
        <f t="shared" si="150"/>
        <v>-385276.39946241927</v>
      </c>
      <c r="X1585" s="53">
        <f t="shared" si="148"/>
        <v>-0.10702122207289425</v>
      </c>
      <c r="Y1585" s="50">
        <f t="shared" si="149"/>
        <v>16.97385013390948</v>
      </c>
    </row>
    <row r="1586" spans="7:25" x14ac:dyDescent="0.3">
      <c r="G1586" s="40" t="s">
        <v>14</v>
      </c>
      <c r="H1586" s="29">
        <v>106</v>
      </c>
      <c r="I1586" s="29">
        <v>1584</v>
      </c>
      <c r="J1586" s="30">
        <v>120.8</v>
      </c>
      <c r="K1586" s="31">
        <f t="shared" si="145"/>
        <v>33.555555555555557</v>
      </c>
      <c r="L1586" s="31">
        <f>K1586-K1585</f>
        <v>-0.19444444444444287</v>
      </c>
      <c r="M1586" s="32">
        <f>$C$5*L1586</f>
        <v>-56.165277777777327</v>
      </c>
      <c r="N1586" s="32">
        <f>(0.5*$C$9*$C$8*$C$7*K1586^2)*-1</f>
        <v>-328.19639734778423</v>
      </c>
      <c r="O1586" s="32">
        <f>M1586-N1586-C$17</f>
        <v>328.70348957000692</v>
      </c>
      <c r="P1586" s="79">
        <f>O1586*K1586</f>
        <v>11029.828205571344</v>
      </c>
      <c r="Q1586" s="81" t="str">
        <f>IF(L1586&lt;0,"Braking","Not Braking")</f>
        <v>Braking</v>
      </c>
      <c r="R1586" s="46">
        <f>(IF(L1586&gt;0,(O1586*((K1586+K1585)/2)),0)+R1585)</f>
        <v>2269823.2659232332</v>
      </c>
      <c r="S1586" s="47">
        <f t="shared" si="146"/>
        <v>0.63050646275645372</v>
      </c>
      <c r="T1586" s="56">
        <f>IF(L1586&lt;0,((O1586*((K1586+K1585)/2))+((N1586*((K1586+K1585)/2))+C$17*((K1586+K1585)/2))),0)</f>
        <v>-1890.1176118827007</v>
      </c>
      <c r="U1586" s="57">
        <f>IF(L1586&lt;0,((O1586*((K1586+K1585)/2))+((N1586*((K1586+K1585)/2))+C$17*((K1586+K1585)/2))),0)+U1585</f>
        <v>-769744.24043209734</v>
      </c>
      <c r="V1586" s="58">
        <f t="shared" si="147"/>
        <v>-0.21381784456447148</v>
      </c>
      <c r="W1586" s="52">
        <f t="shared" si="150"/>
        <v>-386224.77974250691</v>
      </c>
      <c r="X1586" s="53">
        <f t="shared" si="148"/>
        <v>-0.10728466103958526</v>
      </c>
      <c r="Y1586" s="50">
        <f t="shared" si="149"/>
        <v>17.015632253880035</v>
      </c>
    </row>
    <row r="1587" spans="7:25" x14ac:dyDescent="0.3">
      <c r="G1587" s="40" t="s">
        <v>14</v>
      </c>
      <c r="H1587" s="29">
        <v>107</v>
      </c>
      <c r="I1587" s="29">
        <v>1585</v>
      </c>
      <c r="J1587" s="30">
        <v>120</v>
      </c>
      <c r="K1587" s="31">
        <f t="shared" si="145"/>
        <v>33.333333333333336</v>
      </c>
      <c r="L1587" s="31">
        <f>K1587-K1586</f>
        <v>-0.22222222222222143</v>
      </c>
      <c r="M1587" s="32">
        <f>$C$5*L1587</f>
        <v>-64.18888888888867</v>
      </c>
      <c r="N1587" s="32">
        <f>(0.5*$C$9*$C$8*$C$7*K1587^2)*-1</f>
        <v>-323.86381914500004</v>
      </c>
      <c r="O1587" s="32">
        <f>M1587-N1587-C$17</f>
        <v>316.34730025611134</v>
      </c>
      <c r="P1587" s="79">
        <f>O1587*K1587</f>
        <v>10544.910008537045</v>
      </c>
      <c r="Q1587" s="81" t="str">
        <f>IF(L1587&lt;0,"Braking","Not Braking")</f>
        <v>Braking</v>
      </c>
      <c r="R1587" s="46">
        <f>(IF(L1587&gt;0,(O1587*((K1587+K1586)/2)),0)+R1586)</f>
        <v>2269823.2659232332</v>
      </c>
      <c r="S1587" s="47">
        <f t="shared" si="146"/>
        <v>0.63050646275645372</v>
      </c>
      <c r="T1587" s="56">
        <f>IF(L1587&lt;0,((O1587*((K1587+K1586)/2))+((N1587*((K1587+K1586)/2))+C$17*((K1587+K1586)/2))),0)</f>
        <v>-2146.7617283950549</v>
      </c>
      <c r="U1587" s="57">
        <f>IF(L1587&lt;0,((O1587*((K1587+K1586)/2))+((N1587*((K1587+K1586)/2))+C$17*((K1587+K1586)/2))),0)+U1586</f>
        <v>-771891.00216049235</v>
      </c>
      <c r="V1587" s="58">
        <f t="shared" si="147"/>
        <v>-0.21441416726680343</v>
      </c>
      <c r="W1587" s="52">
        <f t="shared" si="150"/>
        <v>-387301.93307754659</v>
      </c>
      <c r="X1587" s="53">
        <f t="shared" si="148"/>
        <v>-0.1075838702993185</v>
      </c>
      <c r="Y1587" s="50">
        <f t="shared" si="149"/>
        <v>17.063087637354641</v>
      </c>
    </row>
    <row r="1588" spans="7:25" x14ac:dyDescent="0.3">
      <c r="G1588" s="40" t="s">
        <v>14</v>
      </c>
      <c r="H1588" s="29">
        <v>108</v>
      </c>
      <c r="I1588" s="29">
        <v>1586</v>
      </c>
      <c r="J1588" s="30">
        <v>119.1</v>
      </c>
      <c r="K1588" s="31">
        <f t="shared" si="145"/>
        <v>33.083333333333329</v>
      </c>
      <c r="L1588" s="31">
        <f>K1588-K1587</f>
        <v>-0.25000000000000711</v>
      </c>
      <c r="M1588" s="32">
        <f>$C$5*L1588</f>
        <v>-72.212500000002052</v>
      </c>
      <c r="N1588" s="32">
        <f>(0.5*$C$9*$C$8*$C$7*K1588^2)*-1</f>
        <v>-319.02407919765176</v>
      </c>
      <c r="O1588" s="32">
        <f>M1588-N1588-C$17</f>
        <v>303.48394919764974</v>
      </c>
      <c r="P1588" s="79">
        <f>O1588*K1588</f>
        <v>10040.260652622244</v>
      </c>
      <c r="Q1588" s="81" t="str">
        <f>IF(L1588&lt;0,"Braking","Not Braking")</f>
        <v>Braking</v>
      </c>
      <c r="R1588" s="46">
        <f>(IF(L1588&gt;0,(O1588*((K1588+K1587)/2)),0)+R1587)</f>
        <v>2269823.2659232332</v>
      </c>
      <c r="S1588" s="47">
        <f t="shared" si="146"/>
        <v>0.63050646275645372</v>
      </c>
      <c r="T1588" s="56">
        <f>IF(L1588&lt;0,((O1588*((K1588+K1587)/2))+((N1588*((K1588+K1587)/2))+C$17*((K1588+K1587)/2))),0)</f>
        <v>-2398.0567708334002</v>
      </c>
      <c r="U1588" s="57">
        <f>IF(L1588&lt;0,((O1588*((K1588+K1587)/2))+((N1588*((K1588+K1587)/2))+C$17*((K1588+K1587)/2))),0)+U1587</f>
        <v>-774289.0589313258</v>
      </c>
      <c r="V1588" s="58">
        <f t="shared" si="147"/>
        <v>-0.2150802941475905</v>
      </c>
      <c r="W1588" s="52">
        <f t="shared" si="150"/>
        <v>-388505.17553065706</v>
      </c>
      <c r="X1588" s="53">
        <f t="shared" si="148"/>
        <v>-0.10791810431407141</v>
      </c>
      <c r="Y1588" s="50">
        <f t="shared" si="149"/>
        <v>17.116098040022315</v>
      </c>
    </row>
    <row r="1589" spans="7:25" x14ac:dyDescent="0.3">
      <c r="G1589" s="40" t="s">
        <v>14</v>
      </c>
      <c r="H1589" s="29">
        <v>109</v>
      </c>
      <c r="I1589" s="29">
        <v>1587</v>
      </c>
      <c r="J1589" s="30">
        <v>118.1</v>
      </c>
      <c r="K1589" s="31">
        <f t="shared" si="145"/>
        <v>32.80555555555555</v>
      </c>
      <c r="L1589" s="31">
        <f>K1589-K1588</f>
        <v>-0.27777777777777857</v>
      </c>
      <c r="M1589" s="32">
        <f>$C$5*L1589</f>
        <v>-80.236111111111342</v>
      </c>
      <c r="N1589" s="32">
        <f>(0.5*$C$9*$C$8*$C$7*K1589^2)*-1</f>
        <v>-313.6893223989577</v>
      </c>
      <c r="O1589" s="32">
        <f>M1589-N1589-C$17</f>
        <v>290.12558128784639</v>
      </c>
      <c r="P1589" s="79">
        <f>O1589*K1589</f>
        <v>9517.7308750262928</v>
      </c>
      <c r="Q1589" s="81" t="str">
        <f>IF(L1589&lt;0,"Braking","Not Braking")</f>
        <v>Braking</v>
      </c>
      <c r="R1589" s="46">
        <f>(IF(L1589&gt;0,(O1589*((K1589+K1588)/2)),0)+R1588)</f>
        <v>2269823.2659232332</v>
      </c>
      <c r="S1589" s="47">
        <f t="shared" si="146"/>
        <v>0.63050646275645372</v>
      </c>
      <c r="T1589" s="56">
        <f>IF(L1589&lt;0,((O1589*((K1589+K1588)/2))+((N1589*((K1589+K1588)/2))+C$17*((K1589+K1588)/2))),0)</f>
        <v>-2643.334104938278</v>
      </c>
      <c r="U1589" s="57">
        <f>IF(L1589&lt;0,((O1589*((K1589+K1588)/2))+((N1589*((K1589+K1588)/2))+C$17*((K1589+K1588)/2))),0)+U1588</f>
        <v>-776932.39303626411</v>
      </c>
      <c r="V1589" s="58">
        <f t="shared" si="147"/>
        <v>-0.21581455362118449</v>
      </c>
      <c r="W1589" s="52">
        <f t="shared" si="150"/>
        <v>-389831.48767284671</v>
      </c>
      <c r="X1589" s="53">
        <f t="shared" si="148"/>
        <v>-0.10828652435356853</v>
      </c>
      <c r="Y1589" s="50">
        <f t="shared" si="149"/>
        <v>17.174530437033198</v>
      </c>
    </row>
    <row r="1590" spans="7:25" x14ac:dyDescent="0.3">
      <c r="G1590" s="40" t="s">
        <v>14</v>
      </c>
      <c r="H1590" s="29">
        <v>110</v>
      </c>
      <c r="I1590" s="29">
        <v>1588</v>
      </c>
      <c r="J1590" s="30">
        <v>117.1</v>
      </c>
      <c r="K1590" s="31">
        <f t="shared" si="145"/>
        <v>32.527777777777779</v>
      </c>
      <c r="L1590" s="31">
        <f>K1590-K1589</f>
        <v>-0.27777777777777146</v>
      </c>
      <c r="M1590" s="32">
        <f>$C$5*L1590</f>
        <v>-80.236111111109295</v>
      </c>
      <c r="N1590" s="32">
        <f>(0.5*$C$9*$C$8*$C$7*K1590^2)*-1</f>
        <v>-308.39954668625614</v>
      </c>
      <c r="O1590" s="32">
        <f>M1590-N1590-C$17</f>
        <v>284.83580557514688</v>
      </c>
      <c r="P1590" s="79">
        <f>O1590*K1590</f>
        <v>9265.0757869026947</v>
      </c>
      <c r="Q1590" s="81" t="str">
        <f>IF(L1590&lt;0,"Braking","Not Braking")</f>
        <v>Braking</v>
      </c>
      <c r="R1590" s="46">
        <f>(IF(L1590&gt;0,(O1590*((K1590+K1589)/2)),0)+R1589)</f>
        <v>2269823.2659232332</v>
      </c>
      <c r="S1590" s="47">
        <f t="shared" si="146"/>
        <v>0.63050646275645372</v>
      </c>
      <c r="T1590" s="56">
        <f>IF(L1590&lt;0,((O1590*((K1590+K1589)/2))+((N1590*((K1590+K1589)/2))+C$17*((K1590+K1589)/2))),0)</f>
        <v>-2621.0462962962356</v>
      </c>
      <c r="U1590" s="57">
        <f>IF(L1590&lt;0,((O1590*((K1590+K1589)/2))+((N1590*((K1590+K1589)/2))+C$17*((K1590+K1589)/2))),0)+U1589</f>
        <v>-779553.4393325604</v>
      </c>
      <c r="V1590" s="58">
        <f t="shared" si="147"/>
        <v>-0.21654262203682234</v>
      </c>
      <c r="W1590" s="52">
        <f t="shared" si="150"/>
        <v>-391146.61674469744</v>
      </c>
      <c r="X1590" s="53">
        <f t="shared" si="148"/>
        <v>-0.10865183798463818</v>
      </c>
      <c r="Y1590" s="50">
        <f t="shared" si="149"/>
        <v>17.232470149414983</v>
      </c>
    </row>
    <row r="1591" spans="7:25" x14ac:dyDescent="0.3">
      <c r="G1591" s="40" t="s">
        <v>14</v>
      </c>
      <c r="H1591" s="29">
        <v>111</v>
      </c>
      <c r="I1591" s="29">
        <v>1589</v>
      </c>
      <c r="J1591" s="30">
        <v>116.2</v>
      </c>
      <c r="K1591" s="31">
        <f t="shared" si="145"/>
        <v>32.277777777777779</v>
      </c>
      <c r="L1591" s="31">
        <f>K1591-K1590</f>
        <v>-0.25</v>
      </c>
      <c r="M1591" s="32">
        <f>$C$5*L1591</f>
        <v>-72.212500000000006</v>
      </c>
      <c r="N1591" s="32">
        <f>(0.5*$C$9*$C$8*$C$7*K1591^2)*-1</f>
        <v>-303.67720737334815</v>
      </c>
      <c r="O1591" s="32">
        <f>M1591-N1591-C$17</f>
        <v>288.13707737334818</v>
      </c>
      <c r="P1591" s="79">
        <f>O1591*K1591</f>
        <v>9300.424552995295</v>
      </c>
      <c r="Q1591" s="81" t="str">
        <f>IF(L1591&lt;0,"Braking","Not Braking")</f>
        <v>Braking</v>
      </c>
      <c r="R1591" s="46">
        <f>(IF(L1591&gt;0,(O1591*((K1591+K1590)/2)),0)+R1590)</f>
        <v>2269823.2659232332</v>
      </c>
      <c r="S1591" s="47">
        <f t="shared" si="146"/>
        <v>0.63050646275645372</v>
      </c>
      <c r="T1591" s="56">
        <f>IF(L1591&lt;0,((O1591*((K1591+K1590)/2))+((N1591*((K1591+K1590)/2))+C$17*((K1591+K1590)/2))),0)</f>
        <v>-2339.8855902777777</v>
      </c>
      <c r="U1591" s="57">
        <f>IF(L1591&lt;0,((O1591*((K1591+K1590)/2))+((N1591*((K1591+K1590)/2))+C$17*((K1591+K1590)/2))),0)+U1590</f>
        <v>-781893.32492283813</v>
      </c>
      <c r="V1591" s="58">
        <f t="shared" si="147"/>
        <v>-0.21719259025634394</v>
      </c>
      <c r="W1591" s="52">
        <f t="shared" si="150"/>
        <v>-392320.67138422339</v>
      </c>
      <c r="X1591" s="53">
        <f t="shared" si="148"/>
        <v>-0.10897796427339539</v>
      </c>
      <c r="Y1591" s="50">
        <f t="shared" si="149"/>
        <v>17.28419464520071</v>
      </c>
    </row>
    <row r="1592" spans="7:25" x14ac:dyDescent="0.3">
      <c r="G1592" s="40" t="s">
        <v>14</v>
      </c>
      <c r="H1592" s="29">
        <v>112</v>
      </c>
      <c r="I1592" s="29">
        <v>1590</v>
      </c>
      <c r="J1592" s="30">
        <v>115.5</v>
      </c>
      <c r="K1592" s="31">
        <f t="shared" si="145"/>
        <v>32.083333333333336</v>
      </c>
      <c r="L1592" s="31">
        <f>K1592-K1591</f>
        <v>-0.19444444444444287</v>
      </c>
      <c r="M1592" s="32">
        <f>$C$5*L1592</f>
        <v>-56.165277777777327</v>
      </c>
      <c r="N1592" s="32">
        <f>(0.5*$C$9*$C$8*$C$7*K1592^2)*-1</f>
        <v>-300.02946620479764</v>
      </c>
      <c r="O1592" s="32">
        <f>M1592-N1592-C$17</f>
        <v>300.53655842702034</v>
      </c>
      <c r="P1592" s="79">
        <f>O1592*K1592</f>
        <v>9642.2145828669036</v>
      </c>
      <c r="Q1592" s="81" t="str">
        <f>IF(L1592&lt;0,"Braking","Not Braking")</f>
        <v>Braking</v>
      </c>
      <c r="R1592" s="46">
        <f>(IF(L1592&gt;0,(O1592*((K1592+K1591)/2)),0)+R1591)</f>
        <v>2269823.2659232332</v>
      </c>
      <c r="S1592" s="47">
        <f t="shared" si="146"/>
        <v>0.63050646275645372</v>
      </c>
      <c r="T1592" s="56">
        <f>IF(L1592&lt;0,((O1592*((K1592+K1591)/2))+((N1592*((K1592+K1591)/2))+C$17*((K1592+K1591)/2))),0)</f>
        <v>-1807.4298418209728</v>
      </c>
      <c r="U1592" s="57">
        <f>IF(L1592&lt;0,((O1592*((K1592+K1591)/2))+((N1592*((K1592+K1591)/2))+C$17*((K1592+K1591)/2))),0)+U1591</f>
        <v>-783700.7547646591</v>
      </c>
      <c r="V1592" s="58">
        <f t="shared" si="147"/>
        <v>-0.21769465410129418</v>
      </c>
      <c r="W1592" s="52">
        <f t="shared" si="150"/>
        <v>-393227.56247335381</v>
      </c>
      <c r="X1592" s="53">
        <f t="shared" si="148"/>
        <v>-0.1092298784648205</v>
      </c>
      <c r="Y1592" s="50">
        <f t="shared" si="149"/>
        <v>17.324148905197319</v>
      </c>
    </row>
    <row r="1593" spans="7:25" x14ac:dyDescent="0.3">
      <c r="G1593" s="40" t="s">
        <v>14</v>
      </c>
      <c r="H1593" s="29">
        <v>113</v>
      </c>
      <c r="I1593" s="29">
        <v>1591</v>
      </c>
      <c r="J1593" s="30">
        <v>114.9</v>
      </c>
      <c r="K1593" s="31">
        <f t="shared" si="145"/>
        <v>31.916666666666668</v>
      </c>
      <c r="L1593" s="31">
        <f>K1593-K1592</f>
        <v>-0.16666666666666785</v>
      </c>
      <c r="M1593" s="32">
        <f>$C$5*L1593</f>
        <v>-48.141666666667014</v>
      </c>
      <c r="N1593" s="32">
        <f>(0.5*$C$9*$C$8*$C$7*K1593^2)*-1</f>
        <v>-296.92037354100563</v>
      </c>
      <c r="O1593" s="32">
        <f>M1593-N1593-C$17</f>
        <v>305.45107687433864</v>
      </c>
      <c r="P1593" s="79">
        <f>O1593*K1593</f>
        <v>9748.9802035726425</v>
      </c>
      <c r="Q1593" s="81" t="str">
        <f>IF(L1593&lt;0,"Braking","Not Braking")</f>
        <v>Braking</v>
      </c>
      <c r="R1593" s="46">
        <f>(IF(L1593&gt;0,(O1593*((K1593+K1592)/2)),0)+R1592)</f>
        <v>2269823.2659232332</v>
      </c>
      <c r="S1593" s="47">
        <f t="shared" si="146"/>
        <v>0.63050646275645372</v>
      </c>
      <c r="T1593" s="56">
        <f>IF(L1593&lt;0,((O1593*((K1593+K1592)/2))+((N1593*((K1593+K1592)/2))+C$17*((K1593+K1592)/2))),0)</f>
        <v>-1540.5333333333438</v>
      </c>
      <c r="U1593" s="57">
        <f>IF(L1593&lt;0,((O1593*((K1593+K1592)/2))+((N1593*((K1593+K1592)/2))+C$17*((K1593+K1592)/2))),0)+U1592</f>
        <v>-785241.28809799242</v>
      </c>
      <c r="V1593" s="58">
        <f t="shared" si="147"/>
        <v>-0.21812258002722013</v>
      </c>
      <c r="W1593" s="52">
        <f t="shared" si="150"/>
        <v>-394000.53629517631</v>
      </c>
      <c r="X1593" s="53">
        <f t="shared" si="148"/>
        <v>-0.10944459341532675</v>
      </c>
      <c r="Y1593" s="50">
        <f t="shared" si="149"/>
        <v>17.358203266760487</v>
      </c>
    </row>
    <row r="1594" spans="7:25" x14ac:dyDescent="0.3">
      <c r="G1594" s="40" t="s">
        <v>14</v>
      </c>
      <c r="H1594" s="29">
        <v>114</v>
      </c>
      <c r="I1594" s="29">
        <v>1592</v>
      </c>
      <c r="J1594" s="30">
        <v>114.5</v>
      </c>
      <c r="K1594" s="31">
        <f t="shared" si="145"/>
        <v>31.805555555555554</v>
      </c>
      <c r="L1594" s="31">
        <f>K1594-K1593</f>
        <v>-0.11111111111111427</v>
      </c>
      <c r="M1594" s="32">
        <f>$C$5*L1594</f>
        <v>-32.094444444445358</v>
      </c>
      <c r="N1594" s="32">
        <f>(0.5*$C$9*$C$8*$C$7*K1594^2)*-1</f>
        <v>-294.85664131567603</v>
      </c>
      <c r="O1594" s="32">
        <f>M1594-N1594-C$17</f>
        <v>319.43456687123069</v>
      </c>
      <c r="P1594" s="79">
        <f>O1594*K1594</f>
        <v>10159.793862987754</v>
      </c>
      <c r="Q1594" s="81" t="str">
        <f>IF(L1594&lt;0,"Braking","Not Braking")</f>
        <v>Braking</v>
      </c>
      <c r="R1594" s="46">
        <f>(IF(L1594&gt;0,(O1594*((K1594+K1593)/2)),0)+R1593)</f>
        <v>2269823.2659232332</v>
      </c>
      <c r="S1594" s="47">
        <f t="shared" si="146"/>
        <v>0.63050646275645372</v>
      </c>
      <c r="T1594" s="56">
        <f>IF(L1594&lt;0,((O1594*((K1594+K1593)/2))+((N1594*((K1594+K1593)/2))+C$17*((K1594+K1593)/2))),0)</f>
        <v>-1022.5646604938556</v>
      </c>
      <c r="U1594" s="57">
        <f>IF(L1594&lt;0,((O1594*((K1594+K1593)/2))+((N1594*((K1594+K1593)/2))+C$17*((K1594+K1593)/2))),0)+U1593</f>
        <v>-786263.85275848629</v>
      </c>
      <c r="V1594" s="58">
        <f t="shared" si="147"/>
        <v>-0.2184066257662462</v>
      </c>
      <c r="W1594" s="52">
        <f t="shared" si="150"/>
        <v>-394513.61556232354</v>
      </c>
      <c r="X1594" s="53">
        <f t="shared" si="148"/>
        <v>-0.10958711543397875</v>
      </c>
      <c r="Y1594" s="50">
        <f t="shared" si="149"/>
        <v>17.380807637543448</v>
      </c>
    </row>
    <row r="1595" spans="7:25" x14ac:dyDescent="0.3">
      <c r="G1595" s="40" t="s">
        <v>14</v>
      </c>
      <c r="H1595" s="29">
        <v>115</v>
      </c>
      <c r="I1595" s="29">
        <v>1593</v>
      </c>
      <c r="J1595" s="30">
        <v>114.1</v>
      </c>
      <c r="K1595" s="31">
        <f t="shared" si="145"/>
        <v>31.694444444444443</v>
      </c>
      <c r="L1595" s="31">
        <f>K1595-K1594</f>
        <v>-0.11111111111111072</v>
      </c>
      <c r="M1595" s="32">
        <f>$C$5*L1595</f>
        <v>-32.094444444444335</v>
      </c>
      <c r="N1595" s="32">
        <f>(0.5*$C$9*$C$8*$C$7*K1595^2)*-1</f>
        <v>-292.80010606410531</v>
      </c>
      <c r="O1595" s="32">
        <f>M1595-N1595-C$17</f>
        <v>317.37803161966099</v>
      </c>
      <c r="P1595" s="79">
        <f>O1595*K1595</f>
        <v>10059.120391056476</v>
      </c>
      <c r="Q1595" s="81" t="str">
        <f>IF(L1595&lt;0,"Braking","Not Braking")</f>
        <v>Braking</v>
      </c>
      <c r="R1595" s="46">
        <f>(IF(L1595&gt;0,(O1595*((K1595+K1594)/2)),0)+R1594)</f>
        <v>2269823.2659232332</v>
      </c>
      <c r="S1595" s="47">
        <f t="shared" si="146"/>
        <v>0.63050646275645372</v>
      </c>
      <c r="T1595" s="56">
        <f>IF(L1595&lt;0,((O1595*((K1595+K1594)/2))+((N1595*((K1595+K1594)/2))+C$17*((K1595+K1594)/2))),0)</f>
        <v>-1018.9986111111084</v>
      </c>
      <c r="U1595" s="57">
        <f>IF(L1595&lt;0,((O1595*((K1595+K1594)/2))+((N1595*((K1595+K1594)/2))+C$17*((K1595+K1594)/2))),0)+U1594</f>
        <v>-787282.85136959737</v>
      </c>
      <c r="V1595" s="58">
        <f t="shared" si="147"/>
        <v>-0.21868968093599928</v>
      </c>
      <c r="W1595" s="52">
        <f t="shared" si="150"/>
        <v>-395024.90553821652</v>
      </c>
      <c r="X1595" s="53">
        <f t="shared" si="148"/>
        <v>-0.10972914042728237</v>
      </c>
      <c r="Y1595" s="50">
        <f t="shared" si="149"/>
        <v>17.403333178785758</v>
      </c>
    </row>
    <row r="1596" spans="7:25" x14ac:dyDescent="0.3">
      <c r="G1596" s="40" t="s">
        <v>14</v>
      </c>
      <c r="H1596" s="29">
        <v>116</v>
      </c>
      <c r="I1596" s="29">
        <v>1594</v>
      </c>
      <c r="J1596" s="30">
        <v>113.9</v>
      </c>
      <c r="K1596" s="31">
        <f t="shared" si="145"/>
        <v>31.638888888888889</v>
      </c>
      <c r="L1596" s="31">
        <f>K1596-K1595</f>
        <v>-5.5555555555553582E-2</v>
      </c>
      <c r="M1596" s="32">
        <f>$C$5*L1596</f>
        <v>-16.047222222221652</v>
      </c>
      <c r="N1596" s="32">
        <f>(0.5*$C$9*$C$8*$C$7*K1596^2)*-1</f>
        <v>-291.77453730347952</v>
      </c>
      <c r="O1596" s="32">
        <f>M1596-N1596-C$17</f>
        <v>332.39968508125787</v>
      </c>
      <c r="P1596" s="79">
        <f>O1596*K1596</f>
        <v>10516.756702987575</v>
      </c>
      <c r="Q1596" s="81" t="str">
        <f>IF(L1596&lt;0,"Braking","Not Braking")</f>
        <v>Braking</v>
      </c>
      <c r="R1596" s="46">
        <f>(IF(L1596&gt;0,(O1596*((K1596+K1595)/2)),0)+R1595)</f>
        <v>2269823.2659232332</v>
      </c>
      <c r="S1596" s="47">
        <f t="shared" si="146"/>
        <v>0.63050646275645372</v>
      </c>
      <c r="T1596" s="56">
        <f>IF(L1596&lt;0,((O1596*((K1596+K1595)/2))+((N1596*((K1596+K1595)/2))+C$17*((K1596+K1595)/2))),0)</f>
        <v>-508.16203703702013</v>
      </c>
      <c r="U1596" s="57">
        <f>IF(L1596&lt;0,((O1596*((K1596+K1595)/2))+((N1596*((K1596+K1595)/2))+C$17*((K1596+K1595)/2))),0)+U1595</f>
        <v>-787791.01340663433</v>
      </c>
      <c r="V1596" s="58">
        <f t="shared" si="147"/>
        <v>-0.21883083705739842</v>
      </c>
      <c r="W1596" s="52">
        <f t="shared" si="150"/>
        <v>-395279.87954194268</v>
      </c>
      <c r="X1596" s="53">
        <f t="shared" si="148"/>
        <v>-0.10979996653942851</v>
      </c>
      <c r="Y1596" s="50">
        <f t="shared" si="149"/>
        <v>17.41456638832916</v>
      </c>
    </row>
    <row r="1597" spans="7:25" x14ac:dyDescent="0.3">
      <c r="G1597" s="40" t="s">
        <v>14</v>
      </c>
      <c r="H1597" s="29">
        <v>117</v>
      </c>
      <c r="I1597" s="29">
        <v>1595</v>
      </c>
      <c r="J1597" s="30">
        <v>113.7</v>
      </c>
      <c r="K1597" s="31">
        <f t="shared" si="145"/>
        <v>31.583333333333332</v>
      </c>
      <c r="L1597" s="31">
        <f>K1597-K1596</f>
        <v>-5.5555555555557135E-2</v>
      </c>
      <c r="M1597" s="32">
        <f>$C$5*L1597</f>
        <v>-16.047222222222679</v>
      </c>
      <c r="N1597" s="32">
        <f>(0.5*$C$9*$C$8*$C$7*K1597^2)*-1</f>
        <v>-290.75076778629335</v>
      </c>
      <c r="O1597" s="32">
        <f>M1597-N1597-C$17</f>
        <v>331.37591556407068</v>
      </c>
      <c r="P1597" s="79">
        <f>O1597*K1597</f>
        <v>10465.955999898566</v>
      </c>
      <c r="Q1597" s="81" t="str">
        <f>IF(L1597&lt;0,"Braking","Not Braking")</f>
        <v>Braking</v>
      </c>
      <c r="R1597" s="46">
        <f>(IF(L1597&gt;0,(O1597*((K1597+K1596)/2)),0)+R1596)</f>
        <v>2269823.2659232332</v>
      </c>
      <c r="S1597" s="47">
        <f t="shared" si="146"/>
        <v>0.63050646275645372</v>
      </c>
      <c r="T1597" s="56">
        <f>IF(L1597&lt;0,((O1597*((K1597+K1596)/2))+((N1597*((K1597+K1596)/2))+C$17*((K1597+K1596)/2))),0)</f>
        <v>-507.27052469137197</v>
      </c>
      <c r="U1597" s="57">
        <f>IF(L1597&lt;0,((O1597*((K1597+K1596)/2))+((N1597*((K1597+K1596)/2))+C$17*((K1597+K1596)/2))),0)+U1596</f>
        <v>-788298.28393132566</v>
      </c>
      <c r="V1597" s="58">
        <f t="shared" si="147"/>
        <v>-0.21897174553647936</v>
      </c>
      <c r="W1597" s="52">
        <f t="shared" si="150"/>
        <v>-395534.40622285532</v>
      </c>
      <c r="X1597" s="53">
        <f t="shared" si="148"/>
        <v>-0.10987066839523758</v>
      </c>
      <c r="Y1597" s="50">
        <f t="shared" si="149"/>
        <v>17.425779890487405</v>
      </c>
    </row>
    <row r="1598" spans="7:25" x14ac:dyDescent="0.3">
      <c r="G1598" s="40" t="s">
        <v>14</v>
      </c>
      <c r="H1598" s="29">
        <v>118</v>
      </c>
      <c r="I1598" s="29">
        <v>1596</v>
      </c>
      <c r="J1598" s="30">
        <v>113.3</v>
      </c>
      <c r="K1598" s="31">
        <f t="shared" si="145"/>
        <v>31.472222222222221</v>
      </c>
      <c r="L1598" s="31">
        <f>K1598-K1597</f>
        <v>-0.11111111111111072</v>
      </c>
      <c r="M1598" s="32">
        <f>$C$5*L1598</f>
        <v>-32.094444444444335</v>
      </c>
      <c r="N1598" s="32">
        <f>(0.5*$C$9*$C$8*$C$7*K1598^2)*-1</f>
        <v>-288.70862648224016</v>
      </c>
      <c r="O1598" s="32">
        <f>M1598-N1598-C$17</f>
        <v>313.28655203779584</v>
      </c>
      <c r="P1598" s="79">
        <f>O1598*K1598</f>
        <v>9859.8239849672973</v>
      </c>
      <c r="Q1598" s="81" t="str">
        <f>IF(L1598&lt;0,"Braking","Not Braking")</f>
        <v>Braking</v>
      </c>
      <c r="R1598" s="46">
        <f>(IF(L1598&gt;0,(O1598*((K1598+K1597)/2)),0)+R1597)</f>
        <v>2269823.2659232332</v>
      </c>
      <c r="S1598" s="47">
        <f t="shared" si="146"/>
        <v>0.63050646275645372</v>
      </c>
      <c r="T1598" s="56">
        <f>IF(L1598&lt;0,((O1598*((K1598+K1597)/2))+((N1598*((K1598+K1597)/2))+C$17*((K1598+K1597)/2))),0)</f>
        <v>-1011.8665123456758</v>
      </c>
      <c r="U1598" s="57">
        <f>IF(L1598&lt;0,((O1598*((K1598+K1597)/2))+((N1598*((K1598+K1597)/2))+C$17*((K1598+K1597)/2))),0)+U1597</f>
        <v>-789310.15044367139</v>
      </c>
      <c r="V1598" s="58">
        <f t="shared" si="147"/>
        <v>-0.2192528195676865</v>
      </c>
      <c r="W1598" s="52">
        <f t="shared" si="150"/>
        <v>-396042.11761623988</v>
      </c>
      <c r="X1598" s="53">
        <f t="shared" si="148"/>
        <v>-0.11001169933784441</v>
      </c>
      <c r="Y1598" s="50">
        <f t="shared" si="149"/>
        <v>17.448147772648404</v>
      </c>
    </row>
    <row r="1599" spans="7:25" x14ac:dyDescent="0.3">
      <c r="G1599" s="40" t="s">
        <v>14</v>
      </c>
      <c r="H1599" s="29">
        <v>119</v>
      </c>
      <c r="I1599" s="29">
        <v>1597</v>
      </c>
      <c r="J1599" s="30">
        <v>112.9</v>
      </c>
      <c r="K1599" s="31">
        <f t="shared" si="145"/>
        <v>31.361111111111111</v>
      </c>
      <c r="L1599" s="31">
        <f>K1599-K1598</f>
        <v>-0.11111111111111072</v>
      </c>
      <c r="M1599" s="32">
        <f>$C$5*L1599</f>
        <v>-32.094444444444335</v>
      </c>
      <c r="N1599" s="32">
        <f>(0.5*$C$9*$C$8*$C$7*K1599^2)*-1</f>
        <v>-286.67368215194574</v>
      </c>
      <c r="O1599" s="32">
        <f>M1599-N1599-C$17</f>
        <v>311.25160770750142</v>
      </c>
      <c r="P1599" s="79">
        <f>O1599*K1599</f>
        <v>9761.1962528269196</v>
      </c>
      <c r="Q1599" s="81" t="str">
        <f>IF(L1599&lt;0,"Braking","Not Braking")</f>
        <v>Braking</v>
      </c>
      <c r="R1599" s="46">
        <f>(IF(L1599&gt;0,(O1599*((K1599+K1598)/2)),0)+R1598)</f>
        <v>2269823.2659232332</v>
      </c>
      <c r="S1599" s="47">
        <f t="shared" si="146"/>
        <v>0.63050646275645372</v>
      </c>
      <c r="T1599" s="56">
        <f>IF(L1599&lt;0,((O1599*((K1599+K1598)/2))+((N1599*((K1599+K1598)/2))+C$17*((K1599+K1598)/2))),0)</f>
        <v>-1008.3004629629595</v>
      </c>
      <c r="U1599" s="57">
        <f>IF(L1599&lt;0,((O1599*((K1599+K1598)/2))+((N1599*((K1599+K1598)/2))+C$17*((K1599+K1598)/2))),0)+U1598</f>
        <v>-790318.45090663433</v>
      </c>
      <c r="V1599" s="58">
        <f t="shared" si="147"/>
        <v>-0.21953290302962064</v>
      </c>
      <c r="W1599" s="52">
        <f t="shared" si="150"/>
        <v>-396548.03971837024</v>
      </c>
      <c r="X1599" s="53">
        <f t="shared" si="148"/>
        <v>-0.11015223325510284</v>
      </c>
      <c r="Y1599" s="50">
        <f t="shared" si="149"/>
        <v>17.470436825268742</v>
      </c>
    </row>
    <row r="1600" spans="7:25" x14ac:dyDescent="0.3">
      <c r="G1600" s="40" t="s">
        <v>14</v>
      </c>
      <c r="H1600" s="29">
        <v>120</v>
      </c>
      <c r="I1600" s="29">
        <v>1598</v>
      </c>
      <c r="J1600" s="30">
        <v>112.2</v>
      </c>
      <c r="K1600" s="31">
        <f t="shared" si="145"/>
        <v>31.166666666666668</v>
      </c>
      <c r="L1600" s="31">
        <f>K1600-K1599</f>
        <v>-0.19444444444444287</v>
      </c>
      <c r="M1600" s="32">
        <f>$C$5*L1600</f>
        <v>-56.165277777777327</v>
      </c>
      <c r="N1600" s="32">
        <f>(0.5*$C$9*$C$8*$C$7*K1600^2)*-1</f>
        <v>-283.1298472920376</v>
      </c>
      <c r="O1600" s="32">
        <f>M1600-N1600-C$17</f>
        <v>283.63693951426029</v>
      </c>
      <c r="P1600" s="79">
        <f>O1600*K1600</f>
        <v>8840.0179481944469</v>
      </c>
      <c r="Q1600" s="81" t="str">
        <f>IF(L1600&lt;0,"Braking","Not Braking")</f>
        <v>Braking</v>
      </c>
      <c r="R1600" s="46">
        <f>(IF(L1600&gt;0,(O1600*((K1600+K1599)/2)),0)+R1599)</f>
        <v>2269823.2659232332</v>
      </c>
      <c r="S1600" s="47">
        <f t="shared" si="146"/>
        <v>0.63050646275645372</v>
      </c>
      <c r="T1600" s="56">
        <f>IF(L1600&lt;0,((O1600*((K1600+K1599)/2))+((N1600*((K1600+K1599)/2))+C$17*((K1600+K1599)/2))),0)</f>
        <v>-1755.9450038580108</v>
      </c>
      <c r="U1600" s="57">
        <f>IF(L1600&lt;0,((O1600*((K1600+K1599)/2))+((N1600*((K1600+K1599)/2))+C$17*((K1600+K1599)/2))),0)+U1599</f>
        <v>-792074.3959104924</v>
      </c>
      <c r="V1600" s="58">
        <f t="shared" si="147"/>
        <v>-0.22002066553069233</v>
      </c>
      <c r="W1600" s="52">
        <f t="shared" si="150"/>
        <v>-397429.09791501786</v>
      </c>
      <c r="X1600" s="53">
        <f t="shared" si="148"/>
        <v>-0.11039697164306052</v>
      </c>
      <c r="Y1600" s="50">
        <f t="shared" si="149"/>
        <v>17.509252983772136</v>
      </c>
    </row>
    <row r="1601" spans="7:25" x14ac:dyDescent="0.3">
      <c r="G1601" s="40" t="s">
        <v>14</v>
      </c>
      <c r="H1601" s="29">
        <v>121</v>
      </c>
      <c r="I1601" s="29">
        <v>1599</v>
      </c>
      <c r="J1601" s="30">
        <v>111.4</v>
      </c>
      <c r="K1601" s="31">
        <f t="shared" si="145"/>
        <v>30.944444444444446</v>
      </c>
      <c r="L1601" s="31">
        <f>K1601-K1600</f>
        <v>-0.22222222222222143</v>
      </c>
      <c r="M1601" s="32">
        <f>$C$5*L1601</f>
        <v>-64.18888888888867</v>
      </c>
      <c r="N1601" s="32">
        <f>(0.5*$C$9*$C$8*$C$7*K1601^2)*-1</f>
        <v>-279.10673896088082</v>
      </c>
      <c r="O1601" s="32">
        <f>M1601-N1601-C$17</f>
        <v>271.59022007199218</v>
      </c>
      <c r="P1601" s="79">
        <f>O1601*K1601</f>
        <v>8404.2084766722037</v>
      </c>
      <c r="Q1601" s="81" t="str">
        <f>IF(L1601&lt;0,"Braking","Not Braking")</f>
        <v>Braking</v>
      </c>
      <c r="R1601" s="46">
        <f>(IF(L1601&gt;0,(O1601*((K1601+K1600)/2)),0)+R1600)</f>
        <v>2269823.2659232332</v>
      </c>
      <c r="S1601" s="47">
        <f t="shared" si="146"/>
        <v>0.63050646275645372</v>
      </c>
      <c r="T1601" s="56">
        <f>IF(L1601&lt;0,((O1601*((K1601+K1600)/2))+((N1601*((K1601+K1600)/2))+C$17*((K1601+K1600)/2))),0)</f>
        <v>-1993.421604938263</v>
      </c>
      <c r="U1601" s="57">
        <f>IF(L1601&lt;0,((O1601*((K1601+K1600)/2))+((N1601*((K1601+K1600)/2))+C$17*((K1601+K1600)/2))),0)+U1600</f>
        <v>-794067.81751543062</v>
      </c>
      <c r="V1601" s="58">
        <f t="shared" si="147"/>
        <v>-0.22057439375428628</v>
      </c>
      <c r="W1601" s="52">
        <f t="shared" si="150"/>
        <v>-398429.31172612612</v>
      </c>
      <c r="X1601" s="53">
        <f t="shared" si="148"/>
        <v>-0.11067480881281282</v>
      </c>
      <c r="Y1601" s="50">
        <f t="shared" si="149"/>
        <v>17.553318696998556</v>
      </c>
    </row>
    <row r="1602" spans="7:25" x14ac:dyDescent="0.3">
      <c r="G1602" s="40" t="s">
        <v>14</v>
      </c>
      <c r="H1602" s="29">
        <v>122</v>
      </c>
      <c r="I1602" s="29">
        <v>1600</v>
      </c>
      <c r="J1602" s="30">
        <v>110.5</v>
      </c>
      <c r="K1602" s="31">
        <f t="shared" si="145"/>
        <v>30.694444444444443</v>
      </c>
      <c r="L1602" s="31">
        <f>K1602-K1601</f>
        <v>-0.25000000000000355</v>
      </c>
      <c r="M1602" s="32">
        <f>$C$5*L1602</f>
        <v>-72.212500000001029</v>
      </c>
      <c r="N1602" s="32">
        <f>(0.5*$C$9*$C$8*$C$7*K1602^2)*-1</f>
        <v>-274.61515261911359</v>
      </c>
      <c r="O1602" s="32">
        <f>M1602-N1602-C$17</f>
        <v>259.07502261911259</v>
      </c>
      <c r="P1602" s="79">
        <f>O1602*K1602</f>
        <v>7952.1638887255385</v>
      </c>
      <c r="Q1602" s="81" t="str">
        <f>IF(L1602&lt;0,"Braking","Not Braking")</f>
        <v>Braking</v>
      </c>
      <c r="R1602" s="46">
        <f>(IF(L1602&gt;0,(O1602*((K1602+K1601)/2)),0)+R1601)</f>
        <v>2269823.2659232332</v>
      </c>
      <c r="S1602" s="47">
        <f t="shared" si="146"/>
        <v>0.63050646275645372</v>
      </c>
      <c r="T1602" s="56">
        <f>IF(L1602&lt;0,((O1602*((K1602+K1601)/2))+((N1602*((K1602+K1601)/2))+C$17*((K1602+K1601)/2))),0)</f>
        <v>-2225.5491319444745</v>
      </c>
      <c r="U1602" s="57">
        <f>IF(L1602&lt;0,((O1602*((K1602+K1601)/2))+((N1602*((K1602+K1601)/2))+C$17*((K1602+K1601)/2))),0)+U1601</f>
        <v>-796293.36664737505</v>
      </c>
      <c r="V1602" s="58">
        <f t="shared" si="147"/>
        <v>-0.22119260184649306</v>
      </c>
      <c r="W1602" s="52">
        <f t="shared" si="150"/>
        <v>-399545.99721481372</v>
      </c>
      <c r="X1602" s="53">
        <f t="shared" si="148"/>
        <v>-0.11098499922633714</v>
      </c>
      <c r="Y1602" s="50">
        <f t="shared" si="149"/>
        <v>17.602515720637015</v>
      </c>
    </row>
    <row r="1603" spans="7:25" x14ac:dyDescent="0.3">
      <c r="G1603" s="40" t="s">
        <v>14</v>
      </c>
      <c r="H1603" s="29">
        <v>123</v>
      </c>
      <c r="I1603" s="29">
        <v>1601</v>
      </c>
      <c r="J1603" s="30">
        <v>109.5</v>
      </c>
      <c r="K1603" s="31">
        <f t="shared" ref="K1603:K1666" si="151">J1603/3.6</f>
        <v>30.416666666666664</v>
      </c>
      <c r="L1603" s="31">
        <f>K1603-K1602</f>
        <v>-0.27777777777777857</v>
      </c>
      <c r="M1603" s="32">
        <f>$C$5*L1603</f>
        <v>-80.236111111111342</v>
      </c>
      <c r="N1603" s="32">
        <f>(0.5*$C$9*$C$8*$C$7*K1603^2)*-1</f>
        <v>-269.66723315995381</v>
      </c>
      <c r="O1603" s="32">
        <f>M1603-N1603-C$17</f>
        <v>246.10349204884247</v>
      </c>
      <c r="P1603" s="79">
        <f>O1603*K1603</f>
        <v>7485.6478831522909</v>
      </c>
      <c r="Q1603" s="81" t="str">
        <f>IF(L1603&lt;0,"Braking","Not Braking")</f>
        <v>Braking</v>
      </c>
      <c r="R1603" s="46">
        <f>(IF(L1603&gt;0,(O1603*((K1603+K1602)/2)),0)+R1602)</f>
        <v>2269823.2659232332</v>
      </c>
      <c r="S1603" s="47">
        <f t="shared" ref="S1603:S1666" si="152">R1603/3600000</f>
        <v>0.63050646275645372</v>
      </c>
      <c r="T1603" s="56">
        <f>IF(L1603&lt;0,((O1603*((K1603+K1602)/2))+((N1603*((K1603+K1602)/2))+C$17*((K1603+K1602)/2))),0)</f>
        <v>-2451.6589506172895</v>
      </c>
      <c r="U1603" s="57">
        <f>IF(L1603&lt;0,((O1603*((K1603+K1602)/2))+((N1603*((K1603+K1602)/2))+C$17*((K1603+K1602)/2))),0)+U1602</f>
        <v>-798745.02559799235</v>
      </c>
      <c r="V1603" s="58">
        <f t="shared" ref="V1603:V1666" si="153">U1603/3600000</f>
        <v>-0.22187361822166454</v>
      </c>
      <c r="W1603" s="52">
        <f t="shared" si="150"/>
        <v>-400776.13495208911</v>
      </c>
      <c r="X1603" s="53">
        <f t="shared" ref="X1603:X1666" si="154">W1603/3600000</f>
        <v>-0.11132670415335809</v>
      </c>
      <c r="Y1603" s="50">
        <f t="shared" si="149"/>
        <v>17.65671102983767</v>
      </c>
    </row>
    <row r="1604" spans="7:25" x14ac:dyDescent="0.3">
      <c r="G1604" s="40" t="s">
        <v>14</v>
      </c>
      <c r="H1604" s="29">
        <v>124</v>
      </c>
      <c r="I1604" s="29">
        <v>1602</v>
      </c>
      <c r="J1604" s="30">
        <v>108.5</v>
      </c>
      <c r="K1604" s="31">
        <f t="shared" si="151"/>
        <v>30.138888888888889</v>
      </c>
      <c r="L1604" s="31">
        <f>K1604-K1603</f>
        <v>-0.27777777777777501</v>
      </c>
      <c r="M1604" s="32">
        <f>$C$5*L1604</f>
        <v>-80.236111111110318</v>
      </c>
      <c r="N1604" s="32">
        <f>(0.5*$C$9*$C$8*$C$7*K1604^2)*-1</f>
        <v>-264.76429478678654</v>
      </c>
      <c r="O1604" s="32">
        <f>M1604-N1604-C$17</f>
        <v>241.20055367567622</v>
      </c>
      <c r="P1604" s="79">
        <f>O1604*K1604</f>
        <v>7269.5166871696865</v>
      </c>
      <c r="Q1604" s="81" t="str">
        <f>IF(L1604&lt;0,"Braking","Not Braking")</f>
        <v>Braking</v>
      </c>
      <c r="R1604" s="46">
        <f>(IF(L1604&gt;0,(O1604*((K1604+K1603)/2)),0)+R1603)</f>
        <v>2269823.2659232332</v>
      </c>
      <c r="S1604" s="47">
        <f t="shared" si="152"/>
        <v>0.63050646275645372</v>
      </c>
      <c r="T1604" s="56">
        <f>IF(L1604&lt;0,((O1604*((K1604+K1603)/2))+((N1604*((K1604+K1603)/2))+C$17*((K1604+K1603)/2))),0)</f>
        <v>-2429.3711419752844</v>
      </c>
      <c r="U1604" s="57">
        <f>IF(L1604&lt;0,((O1604*((K1604+K1603)/2))+((N1604*((K1604+K1603)/2))+C$17*((K1604+K1603)/2))),0)+U1603</f>
        <v>-801174.39673996763</v>
      </c>
      <c r="V1604" s="58">
        <f t="shared" si="153"/>
        <v>-0.2225484435388799</v>
      </c>
      <c r="W1604" s="52">
        <f t="shared" si="150"/>
        <v>-401995.08961902565</v>
      </c>
      <c r="X1604" s="53">
        <f t="shared" si="154"/>
        <v>-0.11166530267195157</v>
      </c>
      <c r="Y1604" s="50">
        <f t="shared" si="149"/>
        <v>17.710413654409223</v>
      </c>
    </row>
    <row r="1605" spans="7:25" x14ac:dyDescent="0.3">
      <c r="G1605" s="40" t="s">
        <v>14</v>
      </c>
      <c r="H1605" s="29">
        <v>125</v>
      </c>
      <c r="I1605" s="29">
        <v>1603</v>
      </c>
      <c r="J1605" s="30">
        <v>107.7</v>
      </c>
      <c r="K1605" s="31">
        <f t="shared" si="151"/>
        <v>29.916666666666668</v>
      </c>
      <c r="L1605" s="31">
        <f>K1605-K1604</f>
        <v>-0.22222222222222143</v>
      </c>
      <c r="M1605" s="32">
        <f>$C$5*L1605</f>
        <v>-64.18888888888867</v>
      </c>
      <c r="N1605" s="32">
        <f>(0.5*$C$9*$C$8*$C$7*K1605^2)*-1</f>
        <v>-260.87433047016714</v>
      </c>
      <c r="O1605" s="32">
        <f>M1605-N1605-C$17</f>
        <v>253.35781158127847</v>
      </c>
      <c r="P1605" s="79">
        <f>O1605*K1605</f>
        <v>7579.6211964732474</v>
      </c>
      <c r="Q1605" s="81" t="str">
        <f>IF(L1605&lt;0,"Braking","Not Braking")</f>
        <v>Braking</v>
      </c>
      <c r="R1605" s="46">
        <f>(IF(L1605&gt;0,(O1605*((K1605+K1604)/2)),0)+R1604)</f>
        <v>2269823.2659232332</v>
      </c>
      <c r="S1605" s="47">
        <f t="shared" si="152"/>
        <v>0.63050646275645372</v>
      </c>
      <c r="T1605" s="56">
        <f>IF(L1605&lt;0,((O1605*((K1605+K1604)/2))+((N1605*((K1605+K1604)/2))+C$17*((K1605+K1604)/2))),0)</f>
        <v>-1927.4496913580188</v>
      </c>
      <c r="U1605" s="57">
        <f>IF(L1605&lt;0,((O1605*((K1605+K1604)/2))+((N1605*((K1605+K1604)/2))+C$17*((K1605+K1604)/2))),0)+U1604</f>
        <v>-803101.84643132566</v>
      </c>
      <c r="V1605" s="58">
        <f t="shared" si="153"/>
        <v>-0.22308384623092378</v>
      </c>
      <c r="W1605" s="52">
        <f t="shared" si="150"/>
        <v>-402962.2015419309</v>
      </c>
      <c r="X1605" s="53">
        <f t="shared" si="154"/>
        <v>-0.11193394487275858</v>
      </c>
      <c r="Y1605" s="50">
        <f t="shared" si="149"/>
        <v>17.753021021133513</v>
      </c>
    </row>
    <row r="1606" spans="7:25" x14ac:dyDescent="0.3">
      <c r="G1606" s="40" t="s">
        <v>14</v>
      </c>
      <c r="H1606" s="29">
        <v>126</v>
      </c>
      <c r="I1606" s="29">
        <v>1604</v>
      </c>
      <c r="J1606" s="30">
        <v>107.1</v>
      </c>
      <c r="K1606" s="31">
        <f t="shared" si="151"/>
        <v>29.749999999999996</v>
      </c>
      <c r="L1606" s="31">
        <f>K1606-K1605</f>
        <v>-0.1666666666666714</v>
      </c>
      <c r="M1606" s="32">
        <f>$C$5*L1606</f>
        <v>-48.141666666668037</v>
      </c>
      <c r="N1606" s="32">
        <f>(0.5*$C$9*$C$8*$C$7*K1606^2)*-1</f>
        <v>-257.97574928881932</v>
      </c>
      <c r="O1606" s="32">
        <f>M1606-N1606-C$17</f>
        <v>266.5064526221513</v>
      </c>
      <c r="P1606" s="79">
        <f>O1606*K1606</f>
        <v>7928.5669655090005</v>
      </c>
      <c r="Q1606" s="81" t="str">
        <f>IF(L1606&lt;0,"Braking","Not Braking")</f>
        <v>Braking</v>
      </c>
      <c r="R1606" s="46">
        <f>(IF(L1606&gt;0,(O1606*((K1606+K1605)/2)),0)+R1605)</f>
        <v>2269823.2659232332</v>
      </c>
      <c r="S1606" s="47">
        <f t="shared" si="152"/>
        <v>0.63050646275645372</v>
      </c>
      <c r="T1606" s="56">
        <f>IF(L1606&lt;0,((O1606*((K1606+K1605)/2))+((N1606*((K1606+K1605)/2))+C$17*((K1606+K1605)/2))),0)</f>
        <v>-1436.2263888889293</v>
      </c>
      <c r="U1606" s="57">
        <f>IF(L1606&lt;0,((O1606*((K1606+K1605)/2))+((N1606*((K1606+K1605)/2))+C$17*((K1606+K1605)/2))),0)+U1605</f>
        <v>-804538.07282021455</v>
      </c>
      <c r="V1606" s="58">
        <f t="shared" si="153"/>
        <v>-0.22348279800561516</v>
      </c>
      <c r="W1606" s="52">
        <f t="shared" si="150"/>
        <v>-403682.8385945675</v>
      </c>
      <c r="X1606" s="53">
        <f t="shared" si="154"/>
        <v>-0.11213412183182431</v>
      </c>
      <c r="Y1606" s="50">
        <f t="shared" si="149"/>
        <v>17.784769618632517</v>
      </c>
    </row>
    <row r="1607" spans="7:25" x14ac:dyDescent="0.3">
      <c r="G1607" s="40" t="s">
        <v>14</v>
      </c>
      <c r="H1607" s="29">
        <v>127</v>
      </c>
      <c r="I1607" s="29">
        <v>1605</v>
      </c>
      <c r="J1607" s="30">
        <v>106.6</v>
      </c>
      <c r="K1607" s="31">
        <f t="shared" si="151"/>
        <v>29.611111111111107</v>
      </c>
      <c r="L1607" s="31">
        <f>K1607-K1606</f>
        <v>-0.13888888888888928</v>
      </c>
      <c r="M1607" s="32">
        <f>$C$5*L1607</f>
        <v>-40.118055555555671</v>
      </c>
      <c r="N1607" s="32">
        <f>(0.5*$C$9*$C$8*$C$7*K1607^2)*-1</f>
        <v>-255.57263476967742</v>
      </c>
      <c r="O1607" s="32">
        <f>M1607-N1607-C$17</f>
        <v>272.12694921412174</v>
      </c>
      <c r="P1607" s="79">
        <f>O1607*K1607</f>
        <v>8057.981329507048</v>
      </c>
      <c r="Q1607" s="81" t="str">
        <f>IF(L1607&lt;0,"Braking","Not Braking")</f>
        <v>Braking</v>
      </c>
      <c r="R1607" s="46">
        <f>(IF(L1607&gt;0,(O1607*((K1607+K1606)/2)),0)+R1606)</f>
        <v>2269823.2659232332</v>
      </c>
      <c r="S1607" s="47">
        <f t="shared" si="152"/>
        <v>0.63050646275645372</v>
      </c>
      <c r="T1607" s="56">
        <f>IF(L1607&lt;0,((O1607*((K1607+K1606)/2))+((N1607*((K1607+K1606)/2))+C$17*((K1607+K1606)/2))),0)</f>
        <v>-1190.7261766975353</v>
      </c>
      <c r="U1607" s="57">
        <f>IF(L1607&lt;0,((O1607*((K1607+K1606)/2))+((N1607*((K1607+K1606)/2))+C$17*((K1607+K1606)/2))),0)+U1606</f>
        <v>-805728.79899691208</v>
      </c>
      <c r="V1607" s="58">
        <f t="shared" si="153"/>
        <v>-0.22381355527692001</v>
      </c>
      <c r="W1607" s="52">
        <f t="shared" si="150"/>
        <v>-404280.29412742145</v>
      </c>
      <c r="X1607" s="53">
        <f t="shared" si="154"/>
        <v>-0.11230008170206152</v>
      </c>
      <c r="Y1607" s="50">
        <f t="shared" si="149"/>
        <v>17.81109129494201</v>
      </c>
    </row>
    <row r="1608" spans="7:25" x14ac:dyDescent="0.3">
      <c r="G1608" s="40" t="s">
        <v>14</v>
      </c>
      <c r="H1608" s="29">
        <v>128</v>
      </c>
      <c r="I1608" s="29">
        <v>1606</v>
      </c>
      <c r="J1608" s="30">
        <v>106.4</v>
      </c>
      <c r="K1608" s="31">
        <f t="shared" si="151"/>
        <v>29.555555555555557</v>
      </c>
      <c r="L1608" s="31">
        <f>K1608-K1607</f>
        <v>-5.5555555555550029E-2</v>
      </c>
      <c r="M1608" s="32">
        <f>$C$5*L1608</f>
        <v>-16.047222222220626</v>
      </c>
      <c r="N1608" s="32">
        <f>(0.5*$C$9*$C$8*$C$7*K1608^2)*-1</f>
        <v>-254.61453763804022</v>
      </c>
      <c r="O1608" s="32">
        <f>M1608-N1608-C$17</f>
        <v>295.23968541581962</v>
      </c>
      <c r="P1608" s="79">
        <f>O1608*K1608</f>
        <v>8725.9729245120034</v>
      </c>
      <c r="Q1608" s="81" t="str">
        <f>IF(L1608&lt;0,"Braking","Not Braking")</f>
        <v>Braking</v>
      </c>
      <c r="R1608" s="46">
        <f>(IF(L1608&gt;0,(O1608*((K1608+K1607)/2)),0)+R1607)</f>
        <v>2269823.2659232332</v>
      </c>
      <c r="S1608" s="47">
        <f t="shared" si="152"/>
        <v>0.63050646275645372</v>
      </c>
      <c r="T1608" s="56">
        <f>IF(L1608&lt;0,((O1608*((K1608+K1607)/2))+((N1608*((K1608+K1607)/2))+C$17*((K1608+K1607)/2))),0)</f>
        <v>-474.7303240740257</v>
      </c>
      <c r="U1608" s="57">
        <f>IF(L1608&lt;0,((O1608*((K1608+K1607)/2))+((N1608*((K1608+K1607)/2))+C$17*((K1608+K1607)/2))),0)+U1607</f>
        <v>-806203.52932098613</v>
      </c>
      <c r="V1608" s="58">
        <f t="shared" si="153"/>
        <v>-0.22394542481138505</v>
      </c>
      <c r="W1608" s="52">
        <f t="shared" si="150"/>
        <v>-404518.49352563929</v>
      </c>
      <c r="X1608" s="53">
        <f t="shared" si="154"/>
        <v>-0.11236624820156647</v>
      </c>
      <c r="Y1608" s="50">
        <f t="shared" si="149"/>
        <v>17.82158547754177</v>
      </c>
    </row>
    <row r="1609" spans="7:25" x14ac:dyDescent="0.3">
      <c r="G1609" s="40" t="s">
        <v>14</v>
      </c>
      <c r="H1609" s="29">
        <v>129</v>
      </c>
      <c r="I1609" s="29">
        <v>1607</v>
      </c>
      <c r="J1609" s="30">
        <v>106.2</v>
      </c>
      <c r="K1609" s="31">
        <f t="shared" si="151"/>
        <v>29.5</v>
      </c>
      <c r="L1609" s="31">
        <f>K1609-K1608</f>
        <v>-5.5555555555557135E-2</v>
      </c>
      <c r="M1609" s="32">
        <f>$C$5*L1609</f>
        <v>-16.047222222222679</v>
      </c>
      <c r="N1609" s="32">
        <f>(0.5*$C$9*$C$8*$C$7*K1609^2)*-1</f>
        <v>-253.65823974984258</v>
      </c>
      <c r="O1609" s="32">
        <f>M1609-N1609-C$17</f>
        <v>294.28338752761994</v>
      </c>
      <c r="P1609" s="79">
        <f>O1609*K1609</f>
        <v>8681.3599320647882</v>
      </c>
      <c r="Q1609" s="81" t="str">
        <f>IF(L1609&lt;0,"Braking","Not Braking")</f>
        <v>Braking</v>
      </c>
      <c r="R1609" s="46">
        <f>(IF(L1609&gt;0,(O1609*((K1609+K1608)/2)),0)+R1608)</f>
        <v>2269823.2659232332</v>
      </c>
      <c r="S1609" s="47">
        <f t="shared" si="152"/>
        <v>0.63050646275645372</v>
      </c>
      <c r="T1609" s="56">
        <f>IF(L1609&lt;0,((O1609*((K1609+K1608)/2))+((N1609*((K1609+K1608)/2))+C$17*((K1609+K1608)/2))),0)</f>
        <v>-473.83881172840665</v>
      </c>
      <c r="U1609" s="57">
        <f>IF(L1609&lt;0,((O1609*((K1609+K1608)/2))+((N1609*((K1609+K1608)/2))+C$17*((K1609+K1608)/2))),0)+U1608</f>
        <v>-806677.36813271453</v>
      </c>
      <c r="V1609" s="58">
        <f t="shared" si="153"/>
        <v>-0.22407704670353182</v>
      </c>
      <c r="W1609" s="52">
        <f t="shared" si="150"/>
        <v>-404756.24560104363</v>
      </c>
      <c r="X1609" s="53">
        <f t="shared" si="154"/>
        <v>-0.11243229044473434</v>
      </c>
      <c r="Y1609" s="50">
        <f t="shared" si="149"/>
        <v>17.832059952756367</v>
      </c>
    </row>
    <row r="1610" spans="7:25" x14ac:dyDescent="0.3">
      <c r="G1610" s="40" t="s">
        <v>14</v>
      </c>
      <c r="H1610" s="29">
        <v>130</v>
      </c>
      <c r="I1610" s="29">
        <v>1608</v>
      </c>
      <c r="J1610" s="30">
        <v>106.2</v>
      </c>
      <c r="K1610" s="31">
        <f t="shared" si="151"/>
        <v>29.5</v>
      </c>
      <c r="L1610" s="31">
        <f>K1610-K1609</f>
        <v>0</v>
      </c>
      <c r="M1610" s="32">
        <f>$C$5*L1610</f>
        <v>0</v>
      </c>
      <c r="N1610" s="32">
        <f>(0.5*$C$9*$C$8*$C$7*K1610^2)*-1</f>
        <v>-253.65823974984258</v>
      </c>
      <c r="O1610" s="32">
        <f>M1610-N1610-C$17</f>
        <v>310.33060974984261</v>
      </c>
      <c r="P1610" s="79">
        <f>O1610*K1610</f>
        <v>9154.7529876203571</v>
      </c>
      <c r="Q1610" s="81" t="str">
        <f>IF(L1610&lt;0,"Braking","Not Braking")</f>
        <v>Not Braking</v>
      </c>
      <c r="R1610" s="46">
        <f>(IF(L1610&gt;0,(O1610*((K1610+K1609)/2)),0)+R1609)</f>
        <v>2269823.2659232332</v>
      </c>
      <c r="S1610" s="47">
        <f t="shared" si="152"/>
        <v>0.63050646275645372</v>
      </c>
      <c r="T1610" s="56">
        <f>IF(L1610&lt;0,((O1610*((K1610+K1609)/2))+((N1610*((K1610+K1609)/2))+C$17*((K1610+K1609)/2))),0)</f>
        <v>0</v>
      </c>
      <c r="U1610" s="57">
        <f>IF(L1610&lt;0,((O1610*((K1610+K1609)/2))+((N1610*((K1610+K1609)/2))+C$17*((K1610+K1609)/2))),0)+U1609</f>
        <v>-806677.36813271453</v>
      </c>
      <c r="V1610" s="58">
        <f t="shared" si="153"/>
        <v>-0.22407704670353182</v>
      </c>
      <c r="W1610" s="52">
        <f t="shared" si="150"/>
        <v>-404756.24560104363</v>
      </c>
      <c r="X1610" s="53">
        <f t="shared" si="154"/>
        <v>-0.11243229044473434</v>
      </c>
      <c r="Y1610" s="50">
        <f t="shared" si="149"/>
        <v>17.832059952756367</v>
      </c>
    </row>
    <row r="1611" spans="7:25" x14ac:dyDescent="0.3">
      <c r="G1611" s="40" t="s">
        <v>14</v>
      </c>
      <c r="H1611" s="29">
        <v>131</v>
      </c>
      <c r="I1611" s="29">
        <v>1609</v>
      </c>
      <c r="J1611" s="30">
        <v>106.2</v>
      </c>
      <c r="K1611" s="31">
        <f t="shared" si="151"/>
        <v>29.5</v>
      </c>
      <c r="L1611" s="31">
        <f>K1611-K1610</f>
        <v>0</v>
      </c>
      <c r="M1611" s="32">
        <f>$C$5*L1611</f>
        <v>0</v>
      </c>
      <c r="N1611" s="32">
        <f>(0.5*$C$9*$C$8*$C$7*K1611^2)*-1</f>
        <v>-253.65823974984258</v>
      </c>
      <c r="O1611" s="32">
        <f>M1611-N1611-C$17</f>
        <v>310.33060974984261</v>
      </c>
      <c r="P1611" s="79">
        <f>O1611*K1611</f>
        <v>9154.7529876203571</v>
      </c>
      <c r="Q1611" s="81" t="str">
        <f>IF(L1611&lt;0,"Braking","Not Braking")</f>
        <v>Not Braking</v>
      </c>
      <c r="R1611" s="46">
        <f>(IF(L1611&gt;0,(O1611*((K1611+K1610)/2)),0)+R1610)</f>
        <v>2269823.2659232332</v>
      </c>
      <c r="S1611" s="47">
        <f t="shared" si="152"/>
        <v>0.63050646275645372</v>
      </c>
      <c r="T1611" s="56">
        <f>IF(L1611&lt;0,((O1611*((K1611+K1610)/2))+((N1611*((K1611+K1610)/2))+C$17*((K1611+K1610)/2))),0)</f>
        <v>0</v>
      </c>
      <c r="U1611" s="57">
        <f>IF(L1611&lt;0,((O1611*((K1611+K1610)/2))+((N1611*((K1611+K1610)/2))+C$17*((K1611+K1610)/2))),0)+U1610</f>
        <v>-806677.36813271453</v>
      </c>
      <c r="V1611" s="58">
        <f t="shared" si="153"/>
        <v>-0.22407704670353182</v>
      </c>
      <c r="W1611" s="52">
        <f t="shared" si="150"/>
        <v>-404756.24560104363</v>
      </c>
      <c r="X1611" s="53">
        <f t="shared" si="154"/>
        <v>-0.11243229044473434</v>
      </c>
      <c r="Y1611" s="50">
        <f t="shared" si="149"/>
        <v>17.832059952756367</v>
      </c>
    </row>
    <row r="1612" spans="7:25" x14ac:dyDescent="0.3">
      <c r="G1612" s="40" t="s">
        <v>14</v>
      </c>
      <c r="H1612" s="29">
        <v>132</v>
      </c>
      <c r="I1612" s="29">
        <v>1610</v>
      </c>
      <c r="J1612" s="30">
        <v>106.4</v>
      </c>
      <c r="K1612" s="31">
        <f t="shared" si="151"/>
        <v>29.555555555555557</v>
      </c>
      <c r="L1612" s="31">
        <f>K1612-K1611</f>
        <v>5.5555555555557135E-2</v>
      </c>
      <c r="M1612" s="32">
        <f>$C$5*L1612</f>
        <v>16.047222222222679</v>
      </c>
      <c r="N1612" s="32">
        <f>(0.5*$C$9*$C$8*$C$7*K1612^2)*-1</f>
        <v>-254.61453763804022</v>
      </c>
      <c r="O1612" s="32">
        <f>M1612-N1612-C$17</f>
        <v>327.33412986026292</v>
      </c>
      <c r="P1612" s="79">
        <f>O1612*K1612</f>
        <v>9674.5420603144375</v>
      </c>
      <c r="Q1612" s="81" t="str">
        <f>IF(L1612&lt;0,"Braking","Not Braking")</f>
        <v>Not Braking</v>
      </c>
      <c r="R1612" s="46">
        <f>(IF(L1612&gt;0,(O1612*((K1612+K1611)/2)),0)+R1611)</f>
        <v>2279488.7153688292</v>
      </c>
      <c r="S1612" s="47">
        <f t="shared" si="152"/>
        <v>0.63319130982467475</v>
      </c>
      <c r="T1612" s="56">
        <f>IF(L1612&lt;0,((O1612*((K1612+K1611)/2))+((N1612*((K1612+K1611)/2))+C$17*((K1612+K1611)/2))),0)</f>
        <v>0</v>
      </c>
      <c r="U1612" s="57">
        <f>IF(L1612&lt;0,((O1612*((K1612+K1611)/2))+((N1612*((K1612+K1611)/2))+C$17*((K1612+K1611)/2))),0)+U1611</f>
        <v>-806677.36813271453</v>
      </c>
      <c r="V1612" s="58">
        <f t="shared" si="153"/>
        <v>-0.22407704670353182</v>
      </c>
      <c r="W1612" s="52">
        <f t="shared" si="150"/>
        <v>-404756.24560104363</v>
      </c>
      <c r="X1612" s="53">
        <f t="shared" si="154"/>
        <v>-0.11243229044473434</v>
      </c>
      <c r="Y1612" s="50">
        <f t="shared" si="149"/>
        <v>17.756448754147602</v>
      </c>
    </row>
    <row r="1613" spans="7:25" x14ac:dyDescent="0.3">
      <c r="G1613" s="40" t="s">
        <v>14</v>
      </c>
      <c r="H1613" s="29">
        <v>133</v>
      </c>
      <c r="I1613" s="29">
        <v>1611</v>
      </c>
      <c r="J1613" s="30">
        <v>106.5</v>
      </c>
      <c r="K1613" s="31">
        <f t="shared" si="151"/>
        <v>29.583333333333332</v>
      </c>
      <c r="L1613" s="31">
        <f>K1613-K1612</f>
        <v>2.7777777777775015E-2</v>
      </c>
      <c r="M1613" s="32">
        <f>$C$5*L1613</f>
        <v>8.0236111111103128</v>
      </c>
      <c r="N1613" s="32">
        <f>(0.5*$C$9*$C$8*$C$7*K1613^2)*-1</f>
        <v>-255.09336129842887</v>
      </c>
      <c r="O1613" s="32">
        <f>M1613-N1613-C$17</f>
        <v>319.78934240953919</v>
      </c>
      <c r="P1613" s="79">
        <f>O1613*K1613</f>
        <v>9460.4347129488669</v>
      </c>
      <c r="Q1613" s="81" t="str">
        <f>IF(L1613&lt;0,"Braking","Not Braking")</f>
        <v>Not Braking</v>
      </c>
      <c r="R1613" s="46">
        <f>(IF(L1613&gt;0,(O1613*((K1613+K1612)/2)),0)+R1612)</f>
        <v>2288944.7085631336</v>
      </c>
      <c r="S1613" s="47">
        <f t="shared" si="152"/>
        <v>0.63581797460087042</v>
      </c>
      <c r="T1613" s="56">
        <f>IF(L1613&lt;0,((O1613*((K1613+K1612)/2))+((N1613*((K1613+K1612)/2))+C$17*((K1613+K1612)/2))),0)</f>
        <v>0</v>
      </c>
      <c r="U1613" s="57">
        <f>IF(L1613&lt;0,((O1613*((K1613+K1612)/2))+((N1613*((K1613+K1612)/2))+C$17*((K1613+K1612)/2))),0)+U1612</f>
        <v>-806677.36813271453</v>
      </c>
      <c r="V1613" s="58">
        <f t="shared" si="153"/>
        <v>-0.22407704670353182</v>
      </c>
      <c r="W1613" s="52">
        <f t="shared" si="150"/>
        <v>-404756.24560104363</v>
      </c>
      <c r="X1613" s="53">
        <f t="shared" si="154"/>
        <v>-0.11243229044473434</v>
      </c>
      <c r="Y1613" s="50">
        <f t="shared" si="149"/>
        <v>17.683094051455971</v>
      </c>
    </row>
    <row r="1614" spans="7:25" x14ac:dyDescent="0.3">
      <c r="G1614" s="40" t="s">
        <v>14</v>
      </c>
      <c r="H1614" s="29">
        <v>134</v>
      </c>
      <c r="I1614" s="29">
        <v>1612</v>
      </c>
      <c r="J1614" s="30">
        <v>106.8</v>
      </c>
      <c r="K1614" s="31">
        <f t="shared" si="151"/>
        <v>29.666666666666664</v>
      </c>
      <c r="L1614" s="31">
        <f>K1614-K1613</f>
        <v>8.3333333333332149E-2</v>
      </c>
      <c r="M1614" s="32">
        <f>$C$5*L1614</f>
        <v>24.070833333332992</v>
      </c>
      <c r="N1614" s="32">
        <f>(0.5*$C$9*$C$8*$C$7*K1614^2)*-1</f>
        <v>-256.53253114475444</v>
      </c>
      <c r="O1614" s="32">
        <f>M1614-N1614-C$17</f>
        <v>337.27573447808743</v>
      </c>
      <c r="P1614" s="79">
        <f>O1614*K1614</f>
        <v>10005.846789516592</v>
      </c>
      <c r="Q1614" s="81" t="str">
        <f>IF(L1614&lt;0,"Braking","Not Braking")</f>
        <v>Not Braking</v>
      </c>
      <c r="R1614" s="46">
        <f>(IF(L1614&gt;0,(O1614*((K1614+K1613)/2)),0)+R1613)</f>
        <v>2298936.5021970468</v>
      </c>
      <c r="S1614" s="47">
        <f t="shared" si="152"/>
        <v>0.638593472832513</v>
      </c>
      <c r="T1614" s="56">
        <f>IF(L1614&lt;0,((O1614*((K1614+K1613)/2))+((N1614*((K1614+K1613)/2))+C$17*((K1614+K1613)/2))),0)</f>
        <v>0</v>
      </c>
      <c r="U1614" s="57">
        <f>IF(L1614&lt;0,((O1614*((K1614+K1613)/2))+((N1614*((K1614+K1613)/2))+C$17*((K1614+K1613)/2))),0)+U1613</f>
        <v>-806677.36813271453</v>
      </c>
      <c r="V1614" s="58">
        <f t="shared" si="153"/>
        <v>-0.22407704670353182</v>
      </c>
      <c r="W1614" s="52">
        <f t="shared" si="150"/>
        <v>-404756.24560104363</v>
      </c>
      <c r="X1614" s="53">
        <f t="shared" si="154"/>
        <v>-0.11243229044473434</v>
      </c>
      <c r="Y1614" s="50">
        <f t="shared" si="149"/>
        <v>17.606238589635961</v>
      </c>
    </row>
    <row r="1615" spans="7:25" x14ac:dyDescent="0.3">
      <c r="G1615" s="40" t="s">
        <v>14</v>
      </c>
      <c r="H1615" s="29">
        <v>135</v>
      </c>
      <c r="I1615" s="29">
        <v>1613</v>
      </c>
      <c r="J1615" s="30">
        <v>107.2</v>
      </c>
      <c r="K1615" s="31">
        <f t="shared" si="151"/>
        <v>29.777777777777779</v>
      </c>
      <c r="L1615" s="31">
        <f>K1615-K1614</f>
        <v>0.11111111111111427</v>
      </c>
      <c r="M1615" s="32">
        <f>$C$5*L1615</f>
        <v>32.094444444445358</v>
      </c>
      <c r="N1615" s="32">
        <f>(0.5*$C$9*$C$8*$C$7*K1615^2)*-1</f>
        <v>-258.45772162522752</v>
      </c>
      <c r="O1615" s="32">
        <f>M1615-N1615-C$17</f>
        <v>347.22453606967287</v>
      </c>
      <c r="P1615" s="79">
        <f>O1615*K1615</f>
        <v>10339.575074074703</v>
      </c>
      <c r="Q1615" s="81" t="str">
        <f>IF(L1615&lt;0,"Braking","Not Braking")</f>
        <v>Not Braking</v>
      </c>
      <c r="R1615" s="46">
        <f>(IF(L1615&gt;0,(O1615*((K1615+K1614)/2)),0)+R1614)</f>
        <v>2309256.7870191177</v>
      </c>
      <c r="S1615" s="47">
        <f t="shared" si="152"/>
        <v>0.64146021861642155</v>
      </c>
      <c r="T1615" s="56">
        <f>IF(L1615&lt;0,((O1615*((K1615+K1614)/2))+((N1615*((K1615+K1614)/2))+C$17*((K1615+K1614)/2))),0)</f>
        <v>0</v>
      </c>
      <c r="U1615" s="57">
        <f>IF(L1615&lt;0,((O1615*((K1615+K1614)/2))+((N1615*((K1615+K1614)/2))+C$17*((K1615+K1614)/2))),0)+U1614</f>
        <v>-806677.36813271453</v>
      </c>
      <c r="V1615" s="58">
        <f t="shared" si="153"/>
        <v>-0.22407704670353182</v>
      </c>
      <c r="W1615" s="52">
        <f t="shared" si="150"/>
        <v>-404756.24560104363</v>
      </c>
      <c r="X1615" s="53">
        <f t="shared" si="154"/>
        <v>-0.11243229044473434</v>
      </c>
      <c r="Y1615" s="50">
        <f t="shared" ref="Y1615:Y1678" si="155">(X1615/S1615)*100*-1</f>
        <v>17.527554660714863</v>
      </c>
    </row>
    <row r="1616" spans="7:25" x14ac:dyDescent="0.3">
      <c r="G1616" s="40" t="s">
        <v>14</v>
      </c>
      <c r="H1616" s="29">
        <v>136</v>
      </c>
      <c r="I1616" s="29">
        <v>1614</v>
      </c>
      <c r="J1616" s="30">
        <v>107.8</v>
      </c>
      <c r="K1616" s="31">
        <f t="shared" si="151"/>
        <v>29.944444444444443</v>
      </c>
      <c r="L1616" s="31">
        <f>K1616-K1615</f>
        <v>0.1666666666666643</v>
      </c>
      <c r="M1616" s="32">
        <f>$C$5*L1616</f>
        <v>48.141666666665984</v>
      </c>
      <c r="N1616" s="32">
        <f>(0.5*$C$9*$C$8*$C$7*K1616^2)*-1</f>
        <v>-261.3590016717348</v>
      </c>
      <c r="O1616" s="32">
        <f>M1616-N1616-C$17</f>
        <v>366.17303833840077</v>
      </c>
      <c r="P1616" s="79">
        <f>O1616*K1616</f>
        <v>10964.848203577667</v>
      </c>
      <c r="Q1616" s="81" t="str">
        <f>IF(L1616&lt;0,"Braking","Not Braking")</f>
        <v>Not Braking</v>
      </c>
      <c r="R1616" s="46">
        <f>(IF(L1616&gt;0,(O1616*((K1616+K1615)/2)),0)+R1615)</f>
        <v>2320191.1208028337</v>
      </c>
      <c r="S1616" s="47">
        <f t="shared" si="152"/>
        <v>0.64449753355634265</v>
      </c>
      <c r="T1616" s="56">
        <f>IF(L1616&lt;0,((O1616*((K1616+K1615)/2))+((N1616*((K1616+K1615)/2))+C$17*((K1616+K1615)/2))),0)</f>
        <v>0</v>
      </c>
      <c r="U1616" s="57">
        <f>IF(L1616&lt;0,((O1616*((K1616+K1615)/2))+((N1616*((K1616+K1615)/2))+C$17*((K1616+K1615)/2))),0)+U1615</f>
        <v>-806677.36813271453</v>
      </c>
      <c r="V1616" s="58">
        <f t="shared" si="153"/>
        <v>-0.22407704670353182</v>
      </c>
      <c r="W1616" s="52">
        <f t="shared" si="150"/>
        <v>-404756.24560104363</v>
      </c>
      <c r="X1616" s="53">
        <f t="shared" si="154"/>
        <v>-0.11243229044473434</v>
      </c>
      <c r="Y1616" s="50">
        <f t="shared" si="155"/>
        <v>17.444952787380277</v>
      </c>
    </row>
    <row r="1617" spans="7:25" x14ac:dyDescent="0.3">
      <c r="G1617" s="40" t="s">
        <v>14</v>
      </c>
      <c r="H1617" s="29">
        <v>137</v>
      </c>
      <c r="I1617" s="29">
        <v>1615</v>
      </c>
      <c r="J1617" s="30">
        <v>108.5</v>
      </c>
      <c r="K1617" s="31">
        <f t="shared" si="151"/>
        <v>30.138888888888889</v>
      </c>
      <c r="L1617" s="31">
        <f>K1617-K1616</f>
        <v>0.19444444444444642</v>
      </c>
      <c r="M1617" s="32">
        <f>$C$5*L1617</f>
        <v>56.16527777777835</v>
      </c>
      <c r="N1617" s="32">
        <f>(0.5*$C$9*$C$8*$C$7*K1617^2)*-1</f>
        <v>-264.76429478678654</v>
      </c>
      <c r="O1617" s="32">
        <f>M1617-N1617-C$17</f>
        <v>377.60194256456487</v>
      </c>
      <c r="P1617" s="79">
        <f>O1617*K1617</f>
        <v>11380.502991182024</v>
      </c>
      <c r="Q1617" s="81" t="str">
        <f>IF(L1617&lt;0,"Braking","Not Braking")</f>
        <v>Not Braking</v>
      </c>
      <c r="R1617" s="46">
        <f>(IF(L1617&gt;0,(O1617*((K1617+K1616)/2)),0)+R1616)</f>
        <v>2331534.9124940443</v>
      </c>
      <c r="S1617" s="47">
        <f t="shared" si="152"/>
        <v>0.64764858680390114</v>
      </c>
      <c r="T1617" s="56">
        <f>IF(L1617&lt;0,((O1617*((K1617+K1616)/2))+((N1617*((K1617+K1616)/2))+C$17*((K1617+K1616)/2))),0)</f>
        <v>0</v>
      </c>
      <c r="U1617" s="57">
        <f>IF(L1617&lt;0,((O1617*((K1617+K1616)/2))+((N1617*((K1617+K1616)/2))+C$17*((K1617+K1616)/2))),0)+U1616</f>
        <v>-806677.36813271453</v>
      </c>
      <c r="V1617" s="58">
        <f t="shared" si="153"/>
        <v>-0.22407704670353182</v>
      </c>
      <c r="W1617" s="52">
        <f t="shared" si="150"/>
        <v>-404756.24560104363</v>
      </c>
      <c r="X1617" s="53">
        <f t="shared" si="154"/>
        <v>-0.11243229044473434</v>
      </c>
      <c r="Y1617" s="50">
        <f t="shared" si="155"/>
        <v>17.360076550090156</v>
      </c>
    </row>
    <row r="1618" spans="7:25" x14ac:dyDescent="0.3">
      <c r="G1618" s="40" t="s">
        <v>14</v>
      </c>
      <c r="H1618" s="29">
        <v>138</v>
      </c>
      <c r="I1618" s="29">
        <v>1616</v>
      </c>
      <c r="J1618" s="30">
        <v>109.4</v>
      </c>
      <c r="K1618" s="31">
        <f t="shared" si="151"/>
        <v>30.388888888888889</v>
      </c>
      <c r="L1618" s="31">
        <f>K1618-K1617</f>
        <v>0.25</v>
      </c>
      <c r="M1618" s="32">
        <f>$C$5*L1618</f>
        <v>72.212500000000006</v>
      </c>
      <c r="N1618" s="32">
        <f>(0.5*$C$9*$C$8*$C$7*K1618^2)*-1</f>
        <v>-269.17491517376749</v>
      </c>
      <c r="O1618" s="32">
        <f>M1618-N1618-C$17</f>
        <v>398.05978517376752</v>
      </c>
      <c r="P1618" s="79">
        <f>O1618*K1618</f>
        <v>12096.594582780603</v>
      </c>
      <c r="Q1618" s="81" t="str">
        <f>IF(L1618&lt;0,"Braking","Not Braking")</f>
        <v>Not Braking</v>
      </c>
      <c r="R1618" s="46">
        <f>(IF(L1618&gt;0,(O1618*((K1618+K1617)/2)),0)+R1617)</f>
        <v>2343581.749603678</v>
      </c>
      <c r="S1618" s="47">
        <f t="shared" si="152"/>
        <v>0.65099493044546608</v>
      </c>
      <c r="T1618" s="56">
        <f>IF(L1618&lt;0,((O1618*((K1618+K1617)/2))+((N1618*((K1618+K1617)/2))+C$17*((K1618+K1617)/2))),0)</f>
        <v>0</v>
      </c>
      <c r="U1618" s="57">
        <f>IF(L1618&lt;0,((O1618*((K1618+K1617)/2))+((N1618*((K1618+K1617)/2))+C$17*((K1618+K1617)/2))),0)+U1617</f>
        <v>-806677.36813271453</v>
      </c>
      <c r="V1618" s="58">
        <f t="shared" si="153"/>
        <v>-0.22407704670353182</v>
      </c>
      <c r="W1618" s="52">
        <f t="shared" si="150"/>
        <v>-404756.24560104363</v>
      </c>
      <c r="X1618" s="53">
        <f t="shared" si="154"/>
        <v>-0.11243229044473434</v>
      </c>
      <c r="Y1618" s="50">
        <f t="shared" si="155"/>
        <v>17.270839631239308</v>
      </c>
    </row>
    <row r="1619" spans="7:25" x14ac:dyDescent="0.3">
      <c r="G1619" s="40" t="s">
        <v>14</v>
      </c>
      <c r="H1619" s="29">
        <v>139</v>
      </c>
      <c r="I1619" s="29">
        <v>1617</v>
      </c>
      <c r="J1619" s="30">
        <v>110.5</v>
      </c>
      <c r="K1619" s="31">
        <f t="shared" si="151"/>
        <v>30.694444444444443</v>
      </c>
      <c r="L1619" s="31">
        <f>K1619-K1618</f>
        <v>0.30555555555555358</v>
      </c>
      <c r="M1619" s="32">
        <f>$C$5*L1619</f>
        <v>88.259722222221654</v>
      </c>
      <c r="N1619" s="32">
        <f>(0.5*$C$9*$C$8*$C$7*K1619^2)*-1</f>
        <v>-274.61515261911359</v>
      </c>
      <c r="O1619" s="32">
        <f>M1619-N1619-C$17</f>
        <v>419.54724484133521</v>
      </c>
      <c r="P1619" s="79">
        <f>O1619*K1619</f>
        <v>12877.769598602094</v>
      </c>
      <c r="Q1619" s="81" t="str">
        <f>IF(L1619&lt;0,"Braking","Not Braking")</f>
        <v>Not Braking</v>
      </c>
      <c r="R1619" s="46">
        <f>(IF(L1619&gt;0,(O1619*((K1619+K1618)/2)),0)+R1618)</f>
        <v>2356395.4217065405</v>
      </c>
      <c r="S1619" s="47">
        <f t="shared" si="152"/>
        <v>0.65455428380737235</v>
      </c>
      <c r="T1619" s="56">
        <f>IF(L1619&lt;0,((O1619*((K1619+K1618)/2))+((N1619*((K1619+K1618)/2))+C$17*((K1619+K1618)/2))),0)</f>
        <v>0</v>
      </c>
      <c r="U1619" s="57">
        <f>IF(L1619&lt;0,((O1619*((K1619+K1618)/2))+((N1619*((K1619+K1618)/2))+C$17*((K1619+K1618)/2))),0)+U1618</f>
        <v>-806677.36813271453</v>
      </c>
      <c r="V1619" s="58">
        <f t="shared" si="153"/>
        <v>-0.22407704670353182</v>
      </c>
      <c r="W1619" s="52">
        <f t="shared" si="150"/>
        <v>-404756.24560104363</v>
      </c>
      <c r="X1619" s="53">
        <f t="shared" si="154"/>
        <v>-0.11243229044473434</v>
      </c>
      <c r="Y1619" s="50">
        <f t="shared" si="155"/>
        <v>17.176923782508137</v>
      </c>
    </row>
    <row r="1620" spans="7:25" x14ac:dyDescent="0.3">
      <c r="G1620" s="40" t="s">
        <v>14</v>
      </c>
      <c r="H1620" s="29">
        <v>140</v>
      </c>
      <c r="I1620" s="29">
        <v>1618</v>
      </c>
      <c r="J1620" s="30">
        <v>111.7</v>
      </c>
      <c r="K1620" s="31">
        <f t="shared" si="151"/>
        <v>31.027777777777779</v>
      </c>
      <c r="L1620" s="31">
        <f>K1620-K1619</f>
        <v>0.3333333333333357</v>
      </c>
      <c r="M1620" s="32">
        <f>$C$5*L1620</f>
        <v>96.283333333334028</v>
      </c>
      <c r="N1620" s="32">
        <f>(0.5*$C$9*$C$8*$C$7*K1620^2)*-1</f>
        <v>-280.61203100361519</v>
      </c>
      <c r="O1620" s="32">
        <f>M1620-N1620-C$17</f>
        <v>433.56773433694923</v>
      </c>
      <c r="P1620" s="79">
        <f>O1620*K1620</f>
        <v>13452.643312621452</v>
      </c>
      <c r="Q1620" s="81" t="str">
        <f>IF(L1620&lt;0,"Braking","Not Braking")</f>
        <v>Not Braking</v>
      </c>
      <c r="R1620" s="46">
        <f>(IF(L1620&gt;0,(O1620*((K1620+K1619)/2)),0)+R1619)</f>
        <v>2369775.803730106</v>
      </c>
      <c r="S1620" s="47">
        <f t="shared" si="152"/>
        <v>0.65827105659169616</v>
      </c>
      <c r="T1620" s="56">
        <f>IF(L1620&lt;0,((O1620*((K1620+K1619)/2))+((N1620*((K1620+K1619)/2))+C$17*((K1620+K1619)/2))),0)</f>
        <v>0</v>
      </c>
      <c r="U1620" s="57">
        <f>IF(L1620&lt;0,((O1620*((K1620+K1619)/2))+((N1620*((K1620+K1619)/2))+C$17*((K1620+K1619)/2))),0)+U1619</f>
        <v>-806677.36813271453</v>
      </c>
      <c r="V1620" s="58">
        <f t="shared" si="153"/>
        <v>-0.22407704670353182</v>
      </c>
      <c r="W1620" s="52">
        <f t="shared" si="150"/>
        <v>-404756.24560104363</v>
      </c>
      <c r="X1620" s="53">
        <f t="shared" si="154"/>
        <v>-0.11243229044473434</v>
      </c>
      <c r="Y1620" s="50">
        <f t="shared" si="155"/>
        <v>17.079938320069932</v>
      </c>
    </row>
    <row r="1621" spans="7:25" x14ac:dyDescent="0.3">
      <c r="G1621" s="40" t="s">
        <v>14</v>
      </c>
      <c r="H1621" s="29">
        <v>141</v>
      </c>
      <c r="I1621" s="29">
        <v>1619</v>
      </c>
      <c r="J1621" s="30">
        <v>113</v>
      </c>
      <c r="K1621" s="31">
        <f t="shared" si="151"/>
        <v>31.388888888888889</v>
      </c>
      <c r="L1621" s="31">
        <f>K1621-K1620</f>
        <v>0.36111111111111072</v>
      </c>
      <c r="M1621" s="32">
        <f>$C$5*L1621</f>
        <v>104.30694444444434</v>
      </c>
      <c r="N1621" s="32">
        <f>(0.5*$C$9*$C$8*$C$7*K1621^2)*-1</f>
        <v>-287.1817435182295</v>
      </c>
      <c r="O1621" s="32">
        <f>M1621-N1621-C$17</f>
        <v>448.16105796267385</v>
      </c>
      <c r="P1621" s="79">
        <f>O1621*K1621</f>
        <v>14067.277652717263</v>
      </c>
      <c r="Q1621" s="81" t="str">
        <f>IF(L1621&lt;0,"Braking","Not Braking")</f>
        <v>Not Braking</v>
      </c>
      <c r="R1621" s="46">
        <f>(IF(L1621&gt;0,(O1621*((K1621+K1620)/2)),0)+R1620)</f>
        <v>2383762.1634140243</v>
      </c>
      <c r="S1621" s="47">
        <f t="shared" si="152"/>
        <v>0.66215615650389559</v>
      </c>
      <c r="T1621" s="56">
        <f>IF(L1621&lt;0,((O1621*((K1621+K1620)/2))+((N1621*((K1621+K1620)/2))+C$17*((K1621+K1620)/2))),0)</f>
        <v>0</v>
      </c>
      <c r="U1621" s="57">
        <f>IF(L1621&lt;0,((O1621*((K1621+K1620)/2))+((N1621*((K1621+K1620)/2))+C$17*((K1621+K1620)/2))),0)+U1620</f>
        <v>-806677.36813271453</v>
      </c>
      <c r="V1621" s="58">
        <f t="shared" si="153"/>
        <v>-0.22407704670353182</v>
      </c>
      <c r="W1621" s="52">
        <f t="shared" si="150"/>
        <v>-404756.24560104363</v>
      </c>
      <c r="X1621" s="53">
        <f t="shared" si="154"/>
        <v>-0.11243229044473434</v>
      </c>
      <c r="Y1621" s="50">
        <f t="shared" si="155"/>
        <v>16.979724395883174</v>
      </c>
    </row>
    <row r="1622" spans="7:25" x14ac:dyDescent="0.3">
      <c r="G1622" s="40" t="s">
        <v>14</v>
      </c>
      <c r="H1622" s="29">
        <v>142</v>
      </c>
      <c r="I1622" s="29">
        <v>1620</v>
      </c>
      <c r="J1622" s="30">
        <v>114.1</v>
      </c>
      <c r="K1622" s="31">
        <f t="shared" si="151"/>
        <v>31.694444444444443</v>
      </c>
      <c r="L1622" s="31">
        <f>K1622-K1621</f>
        <v>0.30555555555555358</v>
      </c>
      <c r="M1622" s="32">
        <f>$C$5*L1622</f>
        <v>88.259722222221654</v>
      </c>
      <c r="N1622" s="32">
        <f>(0.5*$C$9*$C$8*$C$7*K1622^2)*-1</f>
        <v>-292.80010606410531</v>
      </c>
      <c r="O1622" s="32">
        <f>M1622-N1622-C$17</f>
        <v>437.73219828632693</v>
      </c>
      <c r="P1622" s="79">
        <f>O1622*K1622</f>
        <v>13873.678840130528</v>
      </c>
      <c r="Q1622" s="81" t="str">
        <f>IF(L1622&lt;0,"Braking","Not Braking")</f>
        <v>Not Braking</v>
      </c>
      <c r="R1622" s="46">
        <f>(IF(L1622&gt;0,(O1622*((K1622+K1621)/2)),0)+R1621)</f>
        <v>2397568.9665016388</v>
      </c>
      <c r="S1622" s="47">
        <f t="shared" si="152"/>
        <v>0.66599137958378851</v>
      </c>
      <c r="T1622" s="56">
        <f>IF(L1622&lt;0,((O1622*((K1622+K1621)/2))+((N1622*((K1622+K1621)/2))+C$17*((K1622+K1621)/2))),0)</f>
        <v>0</v>
      </c>
      <c r="U1622" s="57">
        <f>IF(L1622&lt;0,((O1622*((K1622+K1621)/2))+((N1622*((K1622+K1621)/2))+C$17*((K1622+K1621)/2))),0)+U1621</f>
        <v>-806677.36813271453</v>
      </c>
      <c r="V1622" s="58">
        <f t="shared" si="153"/>
        <v>-0.22407704670353182</v>
      </c>
      <c r="W1622" s="52">
        <f t="shared" si="150"/>
        <v>-404756.24560104363</v>
      </c>
      <c r="X1622" s="53">
        <f t="shared" si="154"/>
        <v>-0.11243229044473434</v>
      </c>
      <c r="Y1622" s="50">
        <f t="shared" si="155"/>
        <v>16.88194380458782</v>
      </c>
    </row>
    <row r="1623" spans="7:25" x14ac:dyDescent="0.3">
      <c r="G1623" s="40" t="s">
        <v>14</v>
      </c>
      <c r="H1623" s="29">
        <v>143</v>
      </c>
      <c r="I1623" s="29">
        <v>1621</v>
      </c>
      <c r="J1623" s="30">
        <v>115.1</v>
      </c>
      <c r="K1623" s="31">
        <f t="shared" si="151"/>
        <v>31.972222222222221</v>
      </c>
      <c r="L1623" s="31">
        <f>K1623-K1622</f>
        <v>0.27777777777777857</v>
      </c>
      <c r="M1623" s="32">
        <f>$C$5*L1623</f>
        <v>80.236111111111342</v>
      </c>
      <c r="N1623" s="32">
        <f>(0.5*$C$9*$C$8*$C$7*K1623^2)*-1</f>
        <v>-297.95493851882986</v>
      </c>
      <c r="O1623" s="32">
        <f>M1623-N1623-C$17</f>
        <v>434.86341962994118</v>
      </c>
      <c r="P1623" s="79">
        <f>O1623*K1623</f>
        <v>13903.549888723952</v>
      </c>
      <c r="Q1623" s="81" t="str">
        <f>IF(L1623&lt;0,"Braking","Not Braking")</f>
        <v>Not Braking</v>
      </c>
      <c r="R1623" s="46">
        <f>(IF(L1623&gt;0,(O1623*((K1623+K1622)/2)),0)+R1622)</f>
        <v>2411412.118693192</v>
      </c>
      <c r="S1623" s="47">
        <f t="shared" si="152"/>
        <v>0.66983669963699777</v>
      </c>
      <c r="T1623" s="56">
        <f>IF(L1623&lt;0,((O1623*((K1623+K1622)/2))+((N1623*((K1623+K1622)/2))+C$17*((K1623+K1622)/2))),0)</f>
        <v>0</v>
      </c>
      <c r="U1623" s="57">
        <f>IF(L1623&lt;0,((O1623*((K1623+K1622)/2))+((N1623*((K1623+K1622)/2))+C$17*((K1623+K1622)/2))),0)+U1622</f>
        <v>-806677.36813271453</v>
      </c>
      <c r="V1623" s="58">
        <f t="shared" si="153"/>
        <v>-0.22407704670353182</v>
      </c>
      <c r="W1623" s="52">
        <f t="shared" si="150"/>
        <v>-404756.24560104363</v>
      </c>
      <c r="X1623" s="53">
        <f t="shared" si="154"/>
        <v>-0.11243229044473434</v>
      </c>
      <c r="Y1623" s="50">
        <f t="shared" si="155"/>
        <v>16.785029919331738</v>
      </c>
    </row>
    <row r="1624" spans="7:25" x14ac:dyDescent="0.3">
      <c r="G1624" s="40" t="s">
        <v>14</v>
      </c>
      <c r="H1624" s="29">
        <v>144</v>
      </c>
      <c r="I1624" s="29">
        <v>1622</v>
      </c>
      <c r="J1624" s="30">
        <v>115.9</v>
      </c>
      <c r="K1624" s="31">
        <f t="shared" si="151"/>
        <v>32.194444444444443</v>
      </c>
      <c r="L1624" s="31">
        <f>K1624-K1623</f>
        <v>0.22222222222222143</v>
      </c>
      <c r="M1624" s="32">
        <f>$C$5*L1624</f>
        <v>64.18888888888867</v>
      </c>
      <c r="N1624" s="32">
        <f>(0.5*$C$9*$C$8*$C$7*K1624^2)*-1</f>
        <v>-302.11119086452408</v>
      </c>
      <c r="O1624" s="32">
        <f>M1624-N1624-C$17</f>
        <v>422.97244975341277</v>
      </c>
      <c r="P1624" s="79">
        <f>O1624*K1624</f>
        <v>13617.363035116816</v>
      </c>
      <c r="Q1624" s="81" t="str">
        <f>IF(L1624&lt;0,"Braking","Not Braking")</f>
        <v>Not Braking</v>
      </c>
      <c r="R1624" s="46">
        <f>(IF(L1624&gt;0,(O1624*((K1624+K1623)/2)),0)+R1623)</f>
        <v>2424982.4847894474</v>
      </c>
      <c r="S1624" s="47">
        <f t="shared" si="152"/>
        <v>0.67360624577484651</v>
      </c>
      <c r="T1624" s="56">
        <f>IF(L1624&lt;0,((O1624*((K1624+K1623)/2))+((N1624*((K1624+K1623)/2))+C$17*((K1624+K1623)/2))),0)</f>
        <v>0</v>
      </c>
      <c r="U1624" s="57">
        <f>IF(L1624&lt;0,((O1624*((K1624+K1623)/2))+((N1624*((K1624+K1623)/2))+C$17*((K1624+K1623)/2))),0)+U1623</f>
        <v>-806677.36813271453</v>
      </c>
      <c r="V1624" s="58">
        <f t="shared" si="153"/>
        <v>-0.22407704670353182</v>
      </c>
      <c r="W1624" s="52">
        <f t="shared" si="150"/>
        <v>-404756.24560104363</v>
      </c>
      <c r="X1624" s="53">
        <f t="shared" si="154"/>
        <v>-0.11243229044473434</v>
      </c>
      <c r="Y1624" s="50">
        <f t="shared" si="155"/>
        <v>16.691099755971521</v>
      </c>
    </row>
    <row r="1625" spans="7:25" x14ac:dyDescent="0.3">
      <c r="G1625" s="40" t="s">
        <v>14</v>
      </c>
      <c r="H1625" s="29">
        <v>145</v>
      </c>
      <c r="I1625" s="29">
        <v>1623</v>
      </c>
      <c r="J1625" s="30">
        <v>116.5</v>
      </c>
      <c r="K1625" s="31">
        <f t="shared" si="151"/>
        <v>32.361111111111107</v>
      </c>
      <c r="L1625" s="31">
        <f>K1625-K1624</f>
        <v>0.1666666666666643</v>
      </c>
      <c r="M1625" s="32">
        <f>$C$5*L1625</f>
        <v>48.141666666665984</v>
      </c>
      <c r="N1625" s="32">
        <f>(0.5*$C$9*$C$8*$C$7*K1625^2)*-1</f>
        <v>-305.24727217991142</v>
      </c>
      <c r="O1625" s="32">
        <f>M1625-N1625-C$17</f>
        <v>410.06130884657739</v>
      </c>
      <c r="P1625" s="79">
        <f>O1625*K1625</f>
        <v>13270.039577951738</v>
      </c>
      <c r="Q1625" s="81" t="str">
        <f>IF(L1625&lt;0,"Braking","Not Braking")</f>
        <v>Not Braking</v>
      </c>
      <c r="R1625" s="46">
        <f>(IF(L1625&gt;0,(O1625*((K1625+K1624)/2)),0)+R1624)</f>
        <v>2438218.3525916617</v>
      </c>
      <c r="S1625" s="47">
        <f t="shared" si="152"/>
        <v>0.67728287571990609</v>
      </c>
      <c r="T1625" s="56">
        <f>IF(L1625&lt;0,((O1625*((K1625+K1624)/2))+((N1625*((K1625+K1624)/2))+C$17*((K1625+K1624)/2))),0)</f>
        <v>0</v>
      </c>
      <c r="U1625" s="57">
        <f>IF(L1625&lt;0,((O1625*((K1625+K1624)/2))+((N1625*((K1625+K1624)/2))+C$17*((K1625+K1624)/2))),0)+U1624</f>
        <v>-806677.36813271453</v>
      </c>
      <c r="V1625" s="58">
        <f t="shared" si="153"/>
        <v>-0.22407704670353182</v>
      </c>
      <c r="W1625" s="52">
        <f t="shared" si="150"/>
        <v>-404756.24560104363</v>
      </c>
      <c r="X1625" s="53">
        <f t="shared" si="154"/>
        <v>-0.11243229044473434</v>
      </c>
      <c r="Y1625" s="50">
        <f t="shared" si="155"/>
        <v>16.600492124539009</v>
      </c>
    </row>
    <row r="1626" spans="7:25" x14ac:dyDescent="0.3">
      <c r="G1626" s="40" t="s">
        <v>14</v>
      </c>
      <c r="H1626" s="29">
        <v>146</v>
      </c>
      <c r="I1626" s="29">
        <v>1624</v>
      </c>
      <c r="J1626" s="30">
        <v>116.7</v>
      </c>
      <c r="K1626" s="31">
        <f t="shared" si="151"/>
        <v>32.416666666666664</v>
      </c>
      <c r="L1626" s="31">
        <f>K1626-K1625</f>
        <v>5.5555555555557135E-2</v>
      </c>
      <c r="M1626" s="32">
        <f>$C$5*L1626</f>
        <v>16.047222222222679</v>
      </c>
      <c r="N1626" s="32">
        <f>(0.5*$C$9*$C$8*$C$7*K1626^2)*-1</f>
        <v>-306.2962311052533</v>
      </c>
      <c r="O1626" s="32">
        <f>M1626-N1626-C$17</f>
        <v>379.01582332747597</v>
      </c>
      <c r="P1626" s="79">
        <f>O1626*K1626</f>
        <v>12286.429606199012</v>
      </c>
      <c r="Q1626" s="81" t="str">
        <f>IF(L1626&lt;0,"Braking","Not Braking")</f>
        <v>Not Braking</v>
      </c>
      <c r="R1626" s="46">
        <f>(IF(L1626&gt;0,(O1626*((K1626+K1625)/2)),0)+R1625)</f>
        <v>2450494.2539805463</v>
      </c>
      <c r="S1626" s="47">
        <f t="shared" si="152"/>
        <v>0.68069284832792953</v>
      </c>
      <c r="T1626" s="56">
        <f>IF(L1626&lt;0,((O1626*((K1626+K1625)/2))+((N1626*((K1626+K1625)/2))+C$17*((K1626+K1625)/2))),0)</f>
        <v>0</v>
      </c>
      <c r="U1626" s="57">
        <f>IF(L1626&lt;0,((O1626*((K1626+K1625)/2))+((N1626*((K1626+K1625)/2))+C$17*((K1626+K1625)/2))),0)+U1625</f>
        <v>-806677.36813271453</v>
      </c>
      <c r="V1626" s="58">
        <f t="shared" si="153"/>
        <v>-0.22407704670353182</v>
      </c>
      <c r="W1626" s="52">
        <f t="shared" si="150"/>
        <v>-404756.24560104363</v>
      </c>
      <c r="X1626" s="53">
        <f t="shared" si="154"/>
        <v>-0.11243229044473434</v>
      </c>
      <c r="Y1626" s="50">
        <f t="shared" si="155"/>
        <v>16.517330940220067</v>
      </c>
    </row>
    <row r="1627" spans="7:25" x14ac:dyDescent="0.3">
      <c r="G1627" s="40" t="s">
        <v>14</v>
      </c>
      <c r="H1627" s="29">
        <v>147</v>
      </c>
      <c r="I1627" s="29">
        <v>1625</v>
      </c>
      <c r="J1627" s="30">
        <v>116.6</v>
      </c>
      <c r="K1627" s="31">
        <f t="shared" si="151"/>
        <v>32.388888888888886</v>
      </c>
      <c r="L1627" s="31">
        <f>K1627-K1626</f>
        <v>-2.7777777777778567E-2</v>
      </c>
      <c r="M1627" s="32">
        <f>$C$5*L1627</f>
        <v>-8.0236111111113395</v>
      </c>
      <c r="N1627" s="32">
        <f>(0.5*$C$9*$C$8*$C$7*K1627^2)*-1</f>
        <v>-305.77152673715239</v>
      </c>
      <c r="O1627" s="32">
        <f>M1627-N1627-C$17</f>
        <v>354.42028562604105</v>
      </c>
      <c r="P1627" s="79">
        <f>O1627*K1627</f>
        <v>11479.279251110107</v>
      </c>
      <c r="Q1627" s="81" t="str">
        <f>IF(L1627&lt;0,"Braking","Not Braking")</f>
        <v>Braking</v>
      </c>
      <c r="R1627" s="46">
        <f>(IF(L1627&gt;0,(O1627*((K1627+K1626)/2)),0)+R1626)</f>
        <v>2450494.2539805463</v>
      </c>
      <c r="S1627" s="47">
        <f t="shared" si="152"/>
        <v>0.68069284832792953</v>
      </c>
      <c r="T1627" s="56">
        <f>IF(L1627&lt;0,((O1627*((K1627+K1626)/2))+((N1627*((K1627+K1626)/2))+C$17*((K1627+K1626)/2))),0)</f>
        <v>-259.98728780864803</v>
      </c>
      <c r="U1627" s="57">
        <f>IF(L1627&lt;0,((O1627*((K1627+K1626)/2))+((N1627*((K1627+K1626)/2))+C$17*((K1627+K1626)/2))),0)+U1626</f>
        <v>-806937.35542052321</v>
      </c>
      <c r="V1627" s="58">
        <f t="shared" si="153"/>
        <v>-0.22414926539458979</v>
      </c>
      <c r="W1627" s="52">
        <f t="shared" si="150"/>
        <v>-404886.69611654652</v>
      </c>
      <c r="X1627" s="53">
        <f t="shared" si="154"/>
        <v>-0.1124685266990407</v>
      </c>
      <c r="Y1627" s="50">
        <f t="shared" si="155"/>
        <v>16.522654377126354</v>
      </c>
    </row>
    <row r="1628" spans="7:25" x14ac:dyDescent="0.3">
      <c r="G1628" s="40" t="s">
        <v>14</v>
      </c>
      <c r="H1628" s="29">
        <v>148</v>
      </c>
      <c r="I1628" s="29">
        <v>1626</v>
      </c>
      <c r="J1628" s="30">
        <v>116.2</v>
      </c>
      <c r="K1628" s="31">
        <f t="shared" si="151"/>
        <v>32.277777777777779</v>
      </c>
      <c r="L1628" s="31">
        <f>K1628-K1627</f>
        <v>-0.11111111111110716</v>
      </c>
      <c r="M1628" s="32">
        <f>$C$5*L1628</f>
        <v>-32.094444444443305</v>
      </c>
      <c r="N1628" s="32">
        <f>(0.5*$C$9*$C$8*$C$7*K1628^2)*-1</f>
        <v>-303.67720737334815</v>
      </c>
      <c r="O1628" s="32">
        <f>M1628-N1628-C$17</f>
        <v>328.25513292890486</v>
      </c>
      <c r="P1628" s="79">
        <f>O1628*K1628</f>
        <v>10595.346235094095</v>
      </c>
      <c r="Q1628" s="81" t="str">
        <f>IF(L1628&lt;0,"Braking","Not Braking")</f>
        <v>Braking</v>
      </c>
      <c r="R1628" s="46">
        <f>(IF(L1628&gt;0,(O1628*((K1628+K1627)/2)),0)+R1627)</f>
        <v>2450494.2539805463</v>
      </c>
      <c r="S1628" s="47">
        <f t="shared" si="152"/>
        <v>0.68069284832792953</v>
      </c>
      <c r="T1628" s="56">
        <f>IF(L1628&lt;0,((O1628*((K1628+K1627)/2))+((N1628*((K1628+K1627)/2))+C$17*((K1628+K1627)/2))),0)</f>
        <v>-1037.7203703703326</v>
      </c>
      <c r="U1628" s="57">
        <f>IF(L1628&lt;0,((O1628*((K1628+K1627)/2))+((N1628*((K1628+K1627)/2))+C$17*((K1628+K1627)/2))),0)+U1627</f>
        <v>-807975.07579089352</v>
      </c>
      <c r="V1628" s="58">
        <f t="shared" si="153"/>
        <v>-0.22443752105302597</v>
      </c>
      <c r="W1628" s="52">
        <f t="shared" si="150"/>
        <v>-405407.37987152417</v>
      </c>
      <c r="X1628" s="53">
        <f t="shared" si="154"/>
        <v>-0.11261316107542338</v>
      </c>
      <c r="Y1628" s="50">
        <f t="shared" si="155"/>
        <v>16.543902488772886</v>
      </c>
    </row>
    <row r="1629" spans="7:25" x14ac:dyDescent="0.3">
      <c r="G1629" s="40" t="s">
        <v>14</v>
      </c>
      <c r="H1629" s="29">
        <v>149</v>
      </c>
      <c r="I1629" s="29">
        <v>1627</v>
      </c>
      <c r="J1629" s="30">
        <v>115.2</v>
      </c>
      <c r="K1629" s="31">
        <f t="shared" si="151"/>
        <v>32</v>
      </c>
      <c r="L1629" s="31">
        <f>K1629-K1628</f>
        <v>-0.27777777777777857</v>
      </c>
      <c r="M1629" s="32">
        <f>$C$5*L1629</f>
        <v>-80.236111111111342</v>
      </c>
      <c r="N1629" s="32">
        <f>(0.5*$C$9*$C$8*$C$7*K1629^2)*-1</f>
        <v>-298.47289572403196</v>
      </c>
      <c r="O1629" s="32">
        <f>M1629-N1629-C$17</f>
        <v>274.90915461292064</v>
      </c>
      <c r="P1629" s="79">
        <f>O1629*K1629</f>
        <v>8797.0929476134606</v>
      </c>
      <c r="Q1629" s="81" t="str">
        <f>IF(L1629&lt;0,"Braking","Not Braking")</f>
        <v>Braking</v>
      </c>
      <c r="R1629" s="46">
        <f>(IF(L1629&gt;0,(O1629*((K1629+K1628)/2)),0)+R1628)</f>
        <v>2450494.2539805463</v>
      </c>
      <c r="S1629" s="47">
        <f t="shared" si="152"/>
        <v>0.68069284832792953</v>
      </c>
      <c r="T1629" s="56">
        <f>IF(L1629&lt;0,((O1629*((K1629+K1628)/2))+((N1629*((K1629+K1628)/2))+C$17*((K1629+K1628)/2))),0)</f>
        <v>-2578.6994598765486</v>
      </c>
      <c r="U1629" s="57">
        <f>IF(L1629&lt;0,((O1629*((K1629+K1628)/2))+((N1629*((K1629+K1628)/2))+C$17*((K1629+K1628)/2))),0)+U1628</f>
        <v>-810553.77525077004</v>
      </c>
      <c r="V1629" s="58">
        <f t="shared" si="153"/>
        <v>-0.22515382645854723</v>
      </c>
      <c r="W1629" s="52">
        <f t="shared" si="150"/>
        <v>-406701.2611097311</v>
      </c>
      <c r="X1629" s="53">
        <f t="shared" si="154"/>
        <v>-0.11297257253048086</v>
      </c>
      <c r="Y1629" s="50">
        <f t="shared" si="155"/>
        <v>16.596703316038859</v>
      </c>
    </row>
    <row r="1630" spans="7:25" x14ac:dyDescent="0.3">
      <c r="G1630" s="40" t="s">
        <v>14</v>
      </c>
      <c r="H1630" s="29">
        <v>150</v>
      </c>
      <c r="I1630" s="29">
        <v>1628</v>
      </c>
      <c r="J1630" s="30">
        <v>113.8</v>
      </c>
      <c r="K1630" s="31">
        <f t="shared" si="151"/>
        <v>31.611111111111111</v>
      </c>
      <c r="L1630" s="31">
        <f>K1630-K1629</f>
        <v>-0.38888888888888928</v>
      </c>
      <c r="M1630" s="32">
        <f>$C$5*L1630</f>
        <v>-112.33055555555568</v>
      </c>
      <c r="N1630" s="32">
        <f>(0.5*$C$9*$C$8*$C$7*K1630^2)*-1</f>
        <v>-291.26242763945646</v>
      </c>
      <c r="O1630" s="32">
        <f>M1630-N1630-C$17</f>
        <v>235.60424208390077</v>
      </c>
      <c r="P1630" s="79">
        <f>O1630*K1630</f>
        <v>7447.7118747633076</v>
      </c>
      <c r="Q1630" s="81" t="str">
        <f>IF(L1630&lt;0,"Braking","Not Braking")</f>
        <v>Braking</v>
      </c>
      <c r="R1630" s="46">
        <f>(IF(L1630&gt;0,(O1630*((K1630+K1629)/2)),0)+R1629)</f>
        <v>2450494.2539805463</v>
      </c>
      <c r="S1630" s="47">
        <f t="shared" si="152"/>
        <v>0.68069284832792953</v>
      </c>
      <c r="T1630" s="56">
        <f>IF(L1630&lt;0,((O1630*((K1630+K1629)/2))+((N1630*((K1630+K1629)/2))+C$17*((K1630+K1629)/2))),0)</f>
        <v>-3572.7357253086457</v>
      </c>
      <c r="U1630" s="57">
        <f>IF(L1630&lt;0,((O1630*((K1630+K1629)/2))+((N1630*((K1630+K1629)/2))+C$17*((K1630+K1629)/2))),0)+U1629</f>
        <v>-814126.51097607869</v>
      </c>
      <c r="V1630" s="58">
        <f t="shared" si="153"/>
        <v>-0.22614625304891076</v>
      </c>
      <c r="W1630" s="52">
        <f t="shared" si="150"/>
        <v>-408493.90728505154</v>
      </c>
      <c r="X1630" s="53">
        <f t="shared" si="154"/>
        <v>-0.11347052980140321</v>
      </c>
      <c r="Y1630" s="50">
        <f t="shared" si="155"/>
        <v>16.669857789770376</v>
      </c>
    </row>
    <row r="1631" spans="7:25" x14ac:dyDescent="0.3">
      <c r="G1631" s="40" t="s">
        <v>14</v>
      </c>
      <c r="H1631" s="29">
        <v>151</v>
      </c>
      <c r="I1631" s="29">
        <v>1629</v>
      </c>
      <c r="J1631" s="30">
        <v>112</v>
      </c>
      <c r="K1631" s="31">
        <f t="shared" si="151"/>
        <v>31.111111111111111</v>
      </c>
      <c r="L1631" s="31">
        <f>K1631-K1630</f>
        <v>-0.5</v>
      </c>
      <c r="M1631" s="32">
        <f>$C$5*L1631</f>
        <v>-144.42500000000001</v>
      </c>
      <c r="N1631" s="32">
        <f>(0.5*$C$9*$C$8*$C$7*K1631^2)*-1</f>
        <v>-282.1213713440888</v>
      </c>
      <c r="O1631" s="32">
        <f>M1631-N1631-C$17</f>
        <v>194.36874134408879</v>
      </c>
      <c r="P1631" s="79">
        <f>O1631*K1631</f>
        <v>6047.0275084827626</v>
      </c>
      <c r="Q1631" s="81" t="str">
        <f>IF(L1631&lt;0,"Braking","Not Braking")</f>
        <v>Braking</v>
      </c>
      <c r="R1631" s="46">
        <f>(IF(L1631&gt;0,(O1631*((K1631+K1630)/2)),0)+R1630)</f>
        <v>2450494.2539805463</v>
      </c>
      <c r="S1631" s="47">
        <f t="shared" si="152"/>
        <v>0.68069284832792953</v>
      </c>
      <c r="T1631" s="56">
        <f>IF(L1631&lt;0,((O1631*((K1631+K1630)/2))+((N1631*((K1631+K1630)/2))+C$17*((K1631+K1630)/2))),0)</f>
        <v>-4529.3284722222234</v>
      </c>
      <c r="U1631" s="57">
        <f>IF(L1631&lt;0,((O1631*((K1631+K1630)/2))+((N1631*((K1631+K1630)/2))+C$17*((K1631+K1630)/2))),0)+U1630</f>
        <v>-818655.83944830089</v>
      </c>
      <c r="V1631" s="58">
        <f t="shared" si="153"/>
        <v>-0.22740439984675026</v>
      </c>
      <c r="W1631" s="52">
        <f t="shared" si="150"/>
        <v>-410766.53083931614</v>
      </c>
      <c r="X1631" s="53">
        <f t="shared" si="154"/>
        <v>-0.11410181412203226</v>
      </c>
      <c r="Y1631" s="50">
        <f t="shared" si="155"/>
        <v>16.762599225526568</v>
      </c>
    </row>
    <row r="1632" spans="7:25" x14ac:dyDescent="0.3">
      <c r="G1632" s="40" t="s">
        <v>14</v>
      </c>
      <c r="H1632" s="29">
        <v>152</v>
      </c>
      <c r="I1632" s="29">
        <v>1630</v>
      </c>
      <c r="J1632" s="30">
        <v>110.1</v>
      </c>
      <c r="K1632" s="31">
        <f t="shared" si="151"/>
        <v>30.583333333333332</v>
      </c>
      <c r="L1632" s="31">
        <f>K1632-K1631</f>
        <v>-0.52777777777777857</v>
      </c>
      <c r="M1632" s="32">
        <f>$C$5*L1632</f>
        <v>-152.44861111111135</v>
      </c>
      <c r="N1632" s="32">
        <f>(0.5*$C$9*$C$8*$C$7*K1632^2)*-1</f>
        <v>-272.63058710513059</v>
      </c>
      <c r="O1632" s="32">
        <f>M1632-N1632-C$17</f>
        <v>176.85434599401924</v>
      </c>
      <c r="P1632" s="79">
        <f>O1632*K1632</f>
        <v>5408.7954149837551</v>
      </c>
      <c r="Q1632" s="81" t="str">
        <f>IF(L1632&lt;0,"Braking","Not Braking")</f>
        <v>Braking</v>
      </c>
      <c r="R1632" s="46">
        <f>(IF(L1632&gt;0,(O1632*((K1632+K1631)/2)),0)+R1631)</f>
        <v>2450494.2539805463</v>
      </c>
      <c r="S1632" s="47">
        <f t="shared" si="152"/>
        <v>0.68069284832792953</v>
      </c>
      <c r="T1632" s="56">
        <f>IF(L1632&lt;0,((O1632*((K1632+K1631)/2))+((N1632*((K1632+K1631)/2))+C$17*((K1632+K1631)/2))),0)</f>
        <v>-4702.6161844135886</v>
      </c>
      <c r="U1632" s="57">
        <f>IF(L1632&lt;0,((O1632*((K1632+K1631)/2))+((N1632*((K1632+K1631)/2))+C$17*((K1632+K1631)/2))),0)+U1631</f>
        <v>-823358.45563271444</v>
      </c>
      <c r="V1632" s="58">
        <f t="shared" si="153"/>
        <v>-0.22871068212019846</v>
      </c>
      <c r="W1632" s="52">
        <f t="shared" si="150"/>
        <v>-413126.10276546545</v>
      </c>
      <c r="X1632" s="53">
        <f t="shared" si="154"/>
        <v>-0.11475725076818484</v>
      </c>
      <c r="Y1632" s="50">
        <f t="shared" si="155"/>
        <v>16.858888858620645</v>
      </c>
    </row>
    <row r="1633" spans="7:25" x14ac:dyDescent="0.3">
      <c r="G1633" s="40" t="s">
        <v>14</v>
      </c>
      <c r="H1633" s="29">
        <v>153</v>
      </c>
      <c r="I1633" s="29">
        <v>1631</v>
      </c>
      <c r="J1633" s="30">
        <v>108.3</v>
      </c>
      <c r="K1633" s="31">
        <f t="shared" si="151"/>
        <v>30.083333333333332</v>
      </c>
      <c r="L1633" s="31">
        <f>K1633-K1632</f>
        <v>-0.5</v>
      </c>
      <c r="M1633" s="32">
        <f>$C$5*L1633</f>
        <v>-144.42500000000001</v>
      </c>
      <c r="N1633" s="32">
        <f>(0.5*$C$9*$C$8*$C$7*K1633^2)*-1</f>
        <v>-263.78910484247211</v>
      </c>
      <c r="O1633" s="32">
        <f>M1633-N1633-C$17</f>
        <v>176.0364748424721</v>
      </c>
      <c r="P1633" s="79">
        <f>O1633*K1633</f>
        <v>5295.7639515110359</v>
      </c>
      <c r="Q1633" s="81" t="str">
        <f>IF(L1633&lt;0,"Braking","Not Braking")</f>
        <v>Braking</v>
      </c>
      <c r="R1633" s="46">
        <f>(IF(L1633&gt;0,(O1633*((K1633+K1632)/2)),0)+R1632)</f>
        <v>2450494.2539805463</v>
      </c>
      <c r="S1633" s="47">
        <f t="shared" si="152"/>
        <v>0.68069284832792953</v>
      </c>
      <c r="T1633" s="56">
        <f>IF(L1633&lt;0,((O1633*((K1633+K1632)/2))+((N1633*((K1633+K1632)/2))+C$17*((K1633+K1632)/2))),0)</f>
        <v>-4380.8916666666673</v>
      </c>
      <c r="U1633" s="57">
        <f>IF(L1633&lt;0,((O1633*((K1633+K1632)/2))+((N1633*((K1633+K1632)/2))+C$17*((K1633+K1632)/2))),0)+U1632</f>
        <v>-827739.34729938116</v>
      </c>
      <c r="V1633" s="58">
        <f t="shared" si="153"/>
        <v>-0.22992759647205033</v>
      </c>
      <c r="W1633" s="52">
        <f t="shared" si="150"/>
        <v>-415324.24707127316</v>
      </c>
      <c r="X1633" s="53">
        <f t="shared" si="154"/>
        <v>-0.11536784640868698</v>
      </c>
      <c r="Y1633" s="50">
        <f t="shared" si="155"/>
        <v>16.948590938200596</v>
      </c>
    </row>
    <row r="1634" spans="7:25" x14ac:dyDescent="0.3">
      <c r="G1634" s="40" t="s">
        <v>14</v>
      </c>
      <c r="H1634" s="29">
        <v>154</v>
      </c>
      <c r="I1634" s="29">
        <v>1632</v>
      </c>
      <c r="J1634" s="30">
        <v>107</v>
      </c>
      <c r="K1634" s="31">
        <f t="shared" si="151"/>
        <v>29.722222222222221</v>
      </c>
      <c r="L1634" s="31">
        <f>K1634-K1633</f>
        <v>-0.36111111111111072</v>
      </c>
      <c r="M1634" s="32">
        <f>$C$5*L1634</f>
        <v>-104.30694444444434</v>
      </c>
      <c r="N1634" s="32">
        <f>(0.5*$C$9*$C$8*$C$7*K1634^2)*-1</f>
        <v>-257.49422676327112</v>
      </c>
      <c r="O1634" s="32">
        <f>M1634-N1634-C$17</f>
        <v>209.85965231882676</v>
      </c>
      <c r="P1634" s="79">
        <f>O1634*K1634</f>
        <v>6237.495221698462</v>
      </c>
      <c r="Q1634" s="81" t="str">
        <f>IF(L1634&lt;0,"Braking","Not Braking")</f>
        <v>Braking</v>
      </c>
      <c r="R1634" s="46">
        <f>(IF(L1634&gt;0,(O1634*((K1634+K1633)/2)),0)+R1633)</f>
        <v>2450494.2539805463</v>
      </c>
      <c r="S1634" s="47">
        <f t="shared" si="152"/>
        <v>0.68069284832792953</v>
      </c>
      <c r="T1634" s="56">
        <f>IF(L1634&lt;0,((O1634*((K1634+K1633)/2))+((N1634*((K1634+K1633)/2))+C$17*((K1634+K1633)/2))),0)</f>
        <v>-3119.0673804012313</v>
      </c>
      <c r="U1634" s="57">
        <f>IF(L1634&lt;0,((O1634*((K1634+K1633)/2))+((N1634*((K1634+K1633)/2))+C$17*((K1634+K1633)/2))),0)+U1633</f>
        <v>-830858.41467978235</v>
      </c>
      <c r="V1634" s="58">
        <f t="shared" si="153"/>
        <v>-0.23079400407771733</v>
      </c>
      <c r="W1634" s="52">
        <f t="shared" si="150"/>
        <v>-416889.26184984593</v>
      </c>
      <c r="X1634" s="53">
        <f t="shared" si="154"/>
        <v>-0.11580257273606831</v>
      </c>
      <c r="Y1634" s="50">
        <f t="shared" si="155"/>
        <v>17.012456208483542</v>
      </c>
    </row>
    <row r="1635" spans="7:25" x14ac:dyDescent="0.3">
      <c r="G1635" s="40" t="s">
        <v>14</v>
      </c>
      <c r="H1635" s="29">
        <v>155</v>
      </c>
      <c r="I1635" s="29">
        <v>1633</v>
      </c>
      <c r="J1635" s="30">
        <v>106.1</v>
      </c>
      <c r="K1635" s="31">
        <f t="shared" si="151"/>
        <v>29.472222222222221</v>
      </c>
      <c r="L1635" s="31">
        <f>K1635-K1634</f>
        <v>-0.25</v>
      </c>
      <c r="M1635" s="32">
        <f>$C$5*L1635</f>
        <v>-72.212500000000006</v>
      </c>
      <c r="N1635" s="32">
        <f>(0.5*$C$9*$C$8*$C$7*K1635^2)*-1</f>
        <v>-253.18076552203365</v>
      </c>
      <c r="O1635" s="32">
        <f>M1635-N1635-C$17</f>
        <v>237.64063552203365</v>
      </c>
      <c r="P1635" s="79">
        <f>O1635*K1635</f>
        <v>7003.7976191354919</v>
      </c>
      <c r="Q1635" s="81" t="str">
        <f>IF(L1635&lt;0,"Braking","Not Braking")</f>
        <v>Braking</v>
      </c>
      <c r="R1635" s="46">
        <f>(IF(L1635&gt;0,(O1635*((K1635+K1634)/2)),0)+R1634)</f>
        <v>2450494.2539805463</v>
      </c>
      <c r="S1635" s="47">
        <f t="shared" si="152"/>
        <v>0.68069284832792953</v>
      </c>
      <c r="T1635" s="56">
        <f>IF(L1635&lt;0,((O1635*((K1635+K1634)/2))+((N1635*((K1635+K1634)/2))+C$17*((K1635+K1634)/2))),0)</f>
        <v>-2137.2894097222224</v>
      </c>
      <c r="U1635" s="57">
        <f>IF(L1635&lt;0,((O1635*((K1635+K1634)/2))+((N1635*((K1635+K1634)/2))+C$17*((K1635+K1634)/2))),0)+U1634</f>
        <v>-832995.70408950455</v>
      </c>
      <c r="V1635" s="58">
        <f t="shared" si="153"/>
        <v>-0.23138769558041794</v>
      </c>
      <c r="W1635" s="52">
        <f t="shared" si="150"/>
        <v>-417961.66237999161</v>
      </c>
      <c r="X1635" s="53">
        <f t="shared" si="154"/>
        <v>-0.11610046177221989</v>
      </c>
      <c r="Y1635" s="50">
        <f t="shared" si="155"/>
        <v>17.056218830183376</v>
      </c>
    </row>
    <row r="1636" spans="7:25" x14ac:dyDescent="0.3">
      <c r="G1636" s="40" t="s">
        <v>14</v>
      </c>
      <c r="H1636" s="29">
        <v>156</v>
      </c>
      <c r="I1636" s="29">
        <v>1634</v>
      </c>
      <c r="J1636" s="30">
        <v>105.8</v>
      </c>
      <c r="K1636" s="31">
        <f t="shared" si="151"/>
        <v>29.388888888888886</v>
      </c>
      <c r="L1636" s="31">
        <f>K1636-K1635</f>
        <v>-8.3333333333335702E-2</v>
      </c>
      <c r="M1636" s="32">
        <f>$C$5*L1636</f>
        <v>-24.070833333334019</v>
      </c>
      <c r="N1636" s="32">
        <f>(0.5*$C$9*$C$8*$C$7*K1636^2)*-1</f>
        <v>-251.75104170376642</v>
      </c>
      <c r="O1636" s="32">
        <f>M1636-N1636-C$17</f>
        <v>284.35257837043241</v>
      </c>
      <c r="P1636" s="79">
        <f>O1636*K1636</f>
        <v>8356.8063309977078</v>
      </c>
      <c r="Q1636" s="81" t="str">
        <f>IF(L1636&lt;0,"Braking","Not Braking")</f>
        <v>Braking</v>
      </c>
      <c r="R1636" s="46">
        <f>(IF(L1636&gt;0,(O1636*((K1636+K1635)/2)),0)+R1635)</f>
        <v>2450494.2539805463</v>
      </c>
      <c r="S1636" s="47">
        <f t="shared" si="152"/>
        <v>0.68069284832792953</v>
      </c>
      <c r="T1636" s="56">
        <f>IF(L1636&lt;0,((O1636*((K1636+K1635)/2))+((N1636*((K1636+K1635)/2))+C$17*((K1636+K1635)/2))),0)</f>
        <v>-708.41799768520468</v>
      </c>
      <c r="U1636" s="57">
        <f>IF(L1636&lt;0,((O1636*((K1636+K1635)/2))+((N1636*((K1636+K1635)/2))+C$17*((K1636+K1635)/2))),0)+U1635</f>
        <v>-833704.12208718981</v>
      </c>
      <c r="V1636" s="58">
        <f t="shared" si="153"/>
        <v>-0.23158447835755272</v>
      </c>
      <c r="W1636" s="52">
        <f t="shared" si="150"/>
        <v>-418317.11627071252</v>
      </c>
      <c r="X1636" s="53">
        <f t="shared" si="154"/>
        <v>-0.11619919896408681</v>
      </c>
      <c r="Y1636" s="50">
        <f t="shared" si="155"/>
        <v>17.070724225988471</v>
      </c>
    </row>
    <row r="1637" spans="7:25" x14ac:dyDescent="0.3">
      <c r="G1637" s="40" t="s">
        <v>14</v>
      </c>
      <c r="H1637" s="29">
        <v>157</v>
      </c>
      <c r="I1637" s="29">
        <v>1635</v>
      </c>
      <c r="J1637" s="30">
        <v>105.7</v>
      </c>
      <c r="K1637" s="31">
        <f t="shared" si="151"/>
        <v>29.361111111111111</v>
      </c>
      <c r="L1637" s="31">
        <f>K1637-K1636</f>
        <v>-2.7777777777775015E-2</v>
      </c>
      <c r="M1637" s="32">
        <f>$C$5*L1637</f>
        <v>-8.0236111111103128</v>
      </c>
      <c r="N1637" s="32">
        <f>(0.5*$C$9*$C$8*$C$7*K1637^2)*-1</f>
        <v>-251.27536671939725</v>
      </c>
      <c r="O1637" s="32">
        <f>M1637-N1637-C$17</f>
        <v>299.92412560828694</v>
      </c>
      <c r="P1637" s="79">
        <f>O1637*K1637</f>
        <v>8806.1055768877577</v>
      </c>
      <c r="Q1637" s="81" t="str">
        <f>IF(L1637&lt;0,"Braking","Not Braking")</f>
        <v>Braking</v>
      </c>
      <c r="R1637" s="46">
        <f>(IF(L1637&gt;0,(O1637*((K1637+K1636)/2)),0)+R1636)</f>
        <v>2450494.2539805463</v>
      </c>
      <c r="S1637" s="47">
        <f t="shared" si="152"/>
        <v>0.68069284832792953</v>
      </c>
      <c r="T1637" s="56">
        <f>IF(L1637&lt;0,((O1637*((K1637+K1636)/2))+((N1637*((K1637+K1636)/2))+C$17*((K1637+K1636)/2))),0)</f>
        <v>-235.69357638886504</v>
      </c>
      <c r="U1637" s="57">
        <f>IF(L1637&lt;0,((O1637*((K1637+K1636)/2))+((N1637*((K1637+K1636)/2))+C$17*((K1637+K1636)/2))),0)+U1636</f>
        <v>-833939.81566357869</v>
      </c>
      <c r="V1637" s="58">
        <f t="shared" si="153"/>
        <v>-0.23164994879543852</v>
      </c>
      <c r="W1637" s="52">
        <f t="shared" si="150"/>
        <v>-418435.37723954604</v>
      </c>
      <c r="X1637" s="53">
        <f t="shared" si="154"/>
        <v>-0.11623204923320724</v>
      </c>
      <c r="Y1637" s="50">
        <f t="shared" si="155"/>
        <v>17.075550230727778</v>
      </c>
    </row>
    <row r="1638" spans="7:25" x14ac:dyDescent="0.3">
      <c r="G1638" s="40" t="s">
        <v>14</v>
      </c>
      <c r="H1638" s="29">
        <v>158</v>
      </c>
      <c r="I1638" s="29">
        <v>1636</v>
      </c>
      <c r="J1638" s="30">
        <v>105.7</v>
      </c>
      <c r="K1638" s="31">
        <f t="shared" si="151"/>
        <v>29.361111111111111</v>
      </c>
      <c r="L1638" s="31">
        <f>K1638-K1637</f>
        <v>0</v>
      </c>
      <c r="M1638" s="32">
        <f>$C$5*L1638</f>
        <v>0</v>
      </c>
      <c r="N1638" s="32">
        <f>(0.5*$C$9*$C$8*$C$7*K1638^2)*-1</f>
        <v>-251.27536671939725</v>
      </c>
      <c r="O1638" s="32">
        <f>M1638-N1638-C$17</f>
        <v>307.94773671939726</v>
      </c>
      <c r="P1638" s="79">
        <f>O1638*K1638</f>
        <v>9041.6877142334142</v>
      </c>
      <c r="Q1638" s="81" t="str">
        <f>IF(L1638&lt;0,"Braking","Not Braking")</f>
        <v>Not Braking</v>
      </c>
      <c r="R1638" s="46">
        <f>(IF(L1638&gt;0,(O1638*((K1638+K1637)/2)),0)+R1637)</f>
        <v>2450494.2539805463</v>
      </c>
      <c r="S1638" s="47">
        <f t="shared" si="152"/>
        <v>0.68069284832792953</v>
      </c>
      <c r="T1638" s="56">
        <f>IF(L1638&lt;0,((O1638*((K1638+K1637)/2))+((N1638*((K1638+K1637)/2))+C$17*((K1638+K1637)/2))),0)</f>
        <v>0</v>
      </c>
      <c r="U1638" s="57">
        <f>IF(L1638&lt;0,((O1638*((K1638+K1637)/2))+((N1638*((K1638+K1637)/2))+C$17*((K1638+K1637)/2))),0)+U1637</f>
        <v>-833939.81566357869</v>
      </c>
      <c r="V1638" s="58">
        <f t="shared" si="153"/>
        <v>-0.23164994879543852</v>
      </c>
      <c r="W1638" s="52">
        <f t="shared" si="150"/>
        <v>-418435.37723954604</v>
      </c>
      <c r="X1638" s="53">
        <f t="shared" si="154"/>
        <v>-0.11623204923320724</v>
      </c>
      <c r="Y1638" s="50">
        <f t="shared" si="155"/>
        <v>17.075550230727778</v>
      </c>
    </row>
    <row r="1639" spans="7:25" x14ac:dyDescent="0.3">
      <c r="G1639" s="40" t="s">
        <v>14</v>
      </c>
      <c r="H1639" s="29">
        <v>159</v>
      </c>
      <c r="I1639" s="29">
        <v>1637</v>
      </c>
      <c r="J1639" s="30">
        <v>105.6</v>
      </c>
      <c r="K1639" s="31">
        <f t="shared" si="151"/>
        <v>29.333333333333332</v>
      </c>
      <c r="L1639" s="31">
        <f>K1639-K1638</f>
        <v>-2.7777777777778567E-2</v>
      </c>
      <c r="M1639" s="32">
        <f>$C$5*L1639</f>
        <v>-8.0236111111113395</v>
      </c>
      <c r="N1639" s="32">
        <f>(0.5*$C$9*$C$8*$C$7*K1639^2)*-1</f>
        <v>-250.80014154588793</v>
      </c>
      <c r="O1639" s="32">
        <f>M1639-N1639-C$17</f>
        <v>299.44890043477659</v>
      </c>
      <c r="P1639" s="79">
        <f>O1639*K1639</f>
        <v>8783.8344127534456</v>
      </c>
      <c r="Q1639" s="81" t="str">
        <f>IF(L1639&lt;0,"Braking","Not Braking")</f>
        <v>Braking</v>
      </c>
      <c r="R1639" s="46">
        <f>(IF(L1639&gt;0,(O1639*((K1639+K1638)/2)),0)+R1638)</f>
        <v>2450494.2539805463</v>
      </c>
      <c r="S1639" s="47">
        <f t="shared" si="152"/>
        <v>0.68069284832792953</v>
      </c>
      <c r="T1639" s="56">
        <f>IF(L1639&lt;0,((O1639*((K1639+K1638)/2))+((N1639*((K1639+K1638)/2))+C$17*((K1639+K1638)/2))),0)</f>
        <v>-235.47069830247528</v>
      </c>
      <c r="U1639" s="57">
        <f>IF(L1639&lt;0,((O1639*((K1639+K1638)/2))+((N1639*((K1639+K1638)/2))+C$17*((K1639+K1638)/2))),0)+U1638</f>
        <v>-834175.28636188118</v>
      </c>
      <c r="V1639" s="58">
        <f t="shared" si="153"/>
        <v>-0.23171535732274479</v>
      </c>
      <c r="W1639" s="52">
        <f t="shared" si="150"/>
        <v>-418553.52637767617</v>
      </c>
      <c r="X1639" s="53">
        <f t="shared" si="154"/>
        <v>-0.11626486843824338</v>
      </c>
      <c r="Y1639" s="50">
        <f t="shared" si="155"/>
        <v>17.080371671869219</v>
      </c>
    </row>
    <row r="1640" spans="7:25" x14ac:dyDescent="0.3">
      <c r="G1640" s="40" t="s">
        <v>14</v>
      </c>
      <c r="H1640" s="29">
        <v>160</v>
      </c>
      <c r="I1640" s="29">
        <v>1638</v>
      </c>
      <c r="J1640" s="30">
        <v>105.3</v>
      </c>
      <c r="K1640" s="31">
        <f t="shared" si="151"/>
        <v>29.25</v>
      </c>
      <c r="L1640" s="31">
        <f>K1640-K1639</f>
        <v>-8.3333333333332149E-2</v>
      </c>
      <c r="M1640" s="32">
        <f>$C$5*L1640</f>
        <v>-24.070833333332992</v>
      </c>
      <c r="N1640" s="32">
        <f>(0.5*$C$9*$C$8*$C$7*K1640^2)*-1</f>
        <v>-249.37716489051962</v>
      </c>
      <c r="O1640" s="32">
        <f>M1640-N1640-C$17</f>
        <v>281.97870155718664</v>
      </c>
      <c r="P1640" s="79">
        <f>O1640*K1640</f>
        <v>8247.8770205477085</v>
      </c>
      <c r="Q1640" s="81" t="str">
        <f>IF(L1640&lt;0,"Braking","Not Braking")</f>
        <v>Braking</v>
      </c>
      <c r="R1640" s="46">
        <f>(IF(L1640&gt;0,(O1640*((K1640+K1639)/2)),0)+R1639)</f>
        <v>2450494.2539805463</v>
      </c>
      <c r="S1640" s="47">
        <f t="shared" si="152"/>
        <v>0.68069284832792953</v>
      </c>
      <c r="T1640" s="56">
        <f>IF(L1640&lt;0,((O1640*((K1640+K1639)/2))+((N1640*((K1640+K1639)/2))+C$17*((K1640+K1639)/2))),0)</f>
        <v>-705.07482638887814</v>
      </c>
      <c r="U1640" s="57">
        <f>IF(L1640&lt;0,((O1640*((K1640+K1639)/2))+((N1640*((K1640+K1639)/2))+C$17*((K1640+K1639)/2))),0)+U1639</f>
        <v>-834880.36118827004</v>
      </c>
      <c r="V1640" s="58">
        <f t="shared" si="153"/>
        <v>-0.23191121144118612</v>
      </c>
      <c r="W1640" s="52">
        <f t="shared" si="150"/>
        <v>-418907.30280784622</v>
      </c>
      <c r="X1640" s="53">
        <f t="shared" si="154"/>
        <v>-0.11636313966884618</v>
      </c>
      <c r="Y1640" s="50">
        <f t="shared" si="155"/>
        <v>17.094808613706377</v>
      </c>
    </row>
    <row r="1641" spans="7:25" x14ac:dyDescent="0.3">
      <c r="G1641" s="40" t="s">
        <v>14</v>
      </c>
      <c r="H1641" s="29">
        <v>161</v>
      </c>
      <c r="I1641" s="29">
        <v>1639</v>
      </c>
      <c r="J1641" s="30">
        <v>104.9</v>
      </c>
      <c r="K1641" s="31">
        <f t="shared" si="151"/>
        <v>29.138888888888889</v>
      </c>
      <c r="L1641" s="31">
        <f>K1641-K1640</f>
        <v>-0.11111111111111072</v>
      </c>
      <c r="M1641" s="32">
        <f>$C$5*L1641</f>
        <v>-32.094444444444335</v>
      </c>
      <c r="N1641" s="32">
        <f>(0.5*$C$9*$C$8*$C$7*K1641^2)*-1</f>
        <v>-247.48616003540076</v>
      </c>
      <c r="O1641" s="32">
        <f>M1641-N1641-C$17</f>
        <v>272.06408559095644</v>
      </c>
      <c r="P1641" s="79">
        <f>O1641*K1641</f>
        <v>7927.6451606920364</v>
      </c>
      <c r="Q1641" s="81" t="str">
        <f>IF(L1641&lt;0,"Braking","Not Braking")</f>
        <v>Braking</v>
      </c>
      <c r="R1641" s="46">
        <f>(IF(L1641&gt;0,(O1641*((K1641+K1640)/2)),0)+R1640)</f>
        <v>2450494.2539805463</v>
      </c>
      <c r="S1641" s="47">
        <f t="shared" si="152"/>
        <v>0.68069284832792953</v>
      </c>
      <c r="T1641" s="56">
        <f>IF(L1641&lt;0,((O1641*((K1641+K1640)/2))+((N1641*((K1641+K1640)/2))+C$17*((K1641+K1640)/2))),0)</f>
        <v>-936.97947530863894</v>
      </c>
      <c r="U1641" s="57">
        <f>IF(L1641&lt;0,((O1641*((K1641+K1640)/2))+((N1641*((K1641+K1640)/2))+C$17*((K1641+K1640)/2))),0)+U1640</f>
        <v>-835817.34066357871</v>
      </c>
      <c r="V1641" s="58">
        <f t="shared" si="153"/>
        <v>-0.23217148351766076</v>
      </c>
      <c r="W1641" s="52">
        <f t="shared" si="150"/>
        <v>-419377.43908489222</v>
      </c>
      <c r="X1641" s="53">
        <f t="shared" si="154"/>
        <v>-0.11649373307913673</v>
      </c>
      <c r="Y1641" s="50">
        <f t="shared" si="155"/>
        <v>17.113993979119183</v>
      </c>
    </row>
    <row r="1642" spans="7:25" x14ac:dyDescent="0.3">
      <c r="G1642" s="40" t="s">
        <v>14</v>
      </c>
      <c r="H1642" s="29">
        <v>162</v>
      </c>
      <c r="I1642" s="29">
        <v>1640</v>
      </c>
      <c r="J1642" s="30">
        <v>104.4</v>
      </c>
      <c r="K1642" s="31">
        <f t="shared" si="151"/>
        <v>29</v>
      </c>
      <c r="L1642" s="31">
        <f>K1642-K1641</f>
        <v>-0.13888888888888928</v>
      </c>
      <c r="M1642" s="32">
        <f>$C$5*L1642</f>
        <v>-40.118055555555671</v>
      </c>
      <c r="N1642" s="32">
        <f>(0.5*$C$9*$C$8*$C$7*K1642^2)*-1</f>
        <v>-245.13252471085048</v>
      </c>
      <c r="O1642" s="32">
        <f>M1642-N1642-C$17</f>
        <v>261.68683915529482</v>
      </c>
      <c r="P1642" s="79">
        <f>O1642*K1642</f>
        <v>7588.9183355035493</v>
      </c>
      <c r="Q1642" s="81" t="str">
        <f>IF(L1642&lt;0,"Braking","Not Braking")</f>
        <v>Braking</v>
      </c>
      <c r="R1642" s="46">
        <f>(IF(L1642&gt;0,(O1642*((K1642+K1641)/2)),0)+R1641)</f>
        <v>2450494.2539805463</v>
      </c>
      <c r="S1642" s="47">
        <f t="shared" si="152"/>
        <v>0.68069284832792953</v>
      </c>
      <c r="T1642" s="56">
        <f>IF(L1642&lt;0,((O1642*((K1642+K1641)/2))+((N1642*((K1642+K1641)/2))+C$17*((K1642+K1641)/2))),0)</f>
        <v>-1166.2095871913616</v>
      </c>
      <c r="U1642" s="57">
        <f>IF(L1642&lt;0,((O1642*((K1642+K1641)/2))+((N1642*((K1642+K1641)/2))+C$17*((K1642+K1641)/2))),0)+U1641</f>
        <v>-836983.55025077006</v>
      </c>
      <c r="V1642" s="58">
        <f t="shared" si="153"/>
        <v>-0.23249543062521391</v>
      </c>
      <c r="W1642" s="52">
        <f t="shared" si="150"/>
        <v>-419962.59324037342</v>
      </c>
      <c r="X1642" s="53">
        <f t="shared" si="154"/>
        <v>-0.11665627590010373</v>
      </c>
      <c r="Y1642" s="50">
        <f t="shared" si="155"/>
        <v>17.137873004933287</v>
      </c>
    </row>
    <row r="1643" spans="7:25" x14ac:dyDescent="0.3">
      <c r="G1643" s="40" t="s">
        <v>14</v>
      </c>
      <c r="H1643" s="29">
        <v>163</v>
      </c>
      <c r="I1643" s="29">
        <v>1641</v>
      </c>
      <c r="J1643" s="30">
        <v>104</v>
      </c>
      <c r="K1643" s="31">
        <f t="shared" si="151"/>
        <v>28.888888888888889</v>
      </c>
      <c r="L1643" s="31">
        <f>K1643-K1642</f>
        <v>-0.11111111111111072</v>
      </c>
      <c r="M1643" s="32">
        <f>$C$5*L1643</f>
        <v>-32.094444444444335</v>
      </c>
      <c r="N1643" s="32">
        <f>(0.5*$C$9*$C$8*$C$7*K1643^2)*-1</f>
        <v>-243.25771304668885</v>
      </c>
      <c r="O1643" s="32">
        <f>M1643-N1643-C$17</f>
        <v>267.8356386022445</v>
      </c>
      <c r="P1643" s="79">
        <f>O1643*K1643</f>
        <v>7737.4740040648412</v>
      </c>
      <c r="Q1643" s="81" t="str">
        <f>IF(L1643&lt;0,"Braking","Not Braking")</f>
        <v>Braking</v>
      </c>
      <c r="R1643" s="46">
        <f>(IF(L1643&gt;0,(O1643*((K1643+K1642)/2)),0)+R1642)</f>
        <v>2450494.2539805463</v>
      </c>
      <c r="S1643" s="47">
        <f t="shared" si="152"/>
        <v>0.68069284832792953</v>
      </c>
      <c r="T1643" s="56">
        <f>IF(L1643&lt;0,((O1643*((K1643+K1642)/2))+((N1643*((K1643+K1642)/2))+C$17*((K1643+K1642)/2))),0)</f>
        <v>-928.95586419752908</v>
      </c>
      <c r="U1643" s="57">
        <f>IF(L1643&lt;0,((O1643*((K1643+K1642)/2))+((N1643*((K1643+K1642)/2))+C$17*((K1643+K1642)/2))),0)+U1642</f>
        <v>-837912.50611496763</v>
      </c>
      <c r="V1643" s="58">
        <f t="shared" si="153"/>
        <v>-0.23275347392082435</v>
      </c>
      <c r="W1643" s="52">
        <f t="shared" ref="W1643:W1706" si="156">($C$11^2*$C$12^2*$C$13^2*$C$14*T1643)+IF(W1642&lt;0,+W1642,0)</f>
        <v>-420428.70361209742</v>
      </c>
      <c r="X1643" s="53">
        <f t="shared" si="154"/>
        <v>-0.11678575100336039</v>
      </c>
      <c r="Y1643" s="50">
        <f t="shared" si="155"/>
        <v>17.156894080823054</v>
      </c>
    </row>
    <row r="1644" spans="7:25" x14ac:dyDescent="0.3">
      <c r="G1644" s="40" t="s">
        <v>14</v>
      </c>
      <c r="H1644" s="29">
        <v>164</v>
      </c>
      <c r="I1644" s="29">
        <v>1642</v>
      </c>
      <c r="J1644" s="30">
        <v>103.8</v>
      </c>
      <c r="K1644" s="31">
        <f t="shared" si="151"/>
        <v>28.833333333333332</v>
      </c>
      <c r="L1644" s="31">
        <f>K1644-K1643</f>
        <v>-5.5555555555557135E-2</v>
      </c>
      <c r="M1644" s="32">
        <f>$C$5*L1644</f>
        <v>-16.047222222222679</v>
      </c>
      <c r="N1644" s="32">
        <f>(0.5*$C$9*$C$8*$C$7*K1644^2)*-1</f>
        <v>-242.32300607976759</v>
      </c>
      <c r="O1644" s="32">
        <f>M1644-N1644-C$17</f>
        <v>282.94815385754492</v>
      </c>
      <c r="P1644" s="79">
        <f>O1644*K1644</f>
        <v>8158.3384362258785</v>
      </c>
      <c r="Q1644" s="81" t="str">
        <f>IF(L1644&lt;0,"Braking","Not Braking")</f>
        <v>Braking</v>
      </c>
      <c r="R1644" s="46">
        <f>(IF(L1644&gt;0,(O1644*((K1644+K1643)/2)),0)+R1643)</f>
        <v>2450494.2539805463</v>
      </c>
      <c r="S1644" s="47">
        <f t="shared" si="152"/>
        <v>0.68069284832792953</v>
      </c>
      <c r="T1644" s="56">
        <f>IF(L1644&lt;0,((O1644*((K1644+K1643)/2))+((N1644*((K1644+K1643)/2))+C$17*((K1644+K1643)/2))),0)</f>
        <v>-463.14066358026048</v>
      </c>
      <c r="U1644" s="57">
        <f>IF(L1644&lt;0,((O1644*((K1644+K1643)/2))+((N1644*((K1644+K1643)/2))+C$17*((K1644+K1643)/2))),0)+U1643</f>
        <v>-838375.6467785479</v>
      </c>
      <c r="V1644" s="58">
        <f t="shared" si="153"/>
        <v>-0.23288212410515219</v>
      </c>
      <c r="W1644" s="52">
        <f t="shared" si="156"/>
        <v>-420661.08781373908</v>
      </c>
      <c r="X1644" s="53">
        <f t="shared" si="154"/>
        <v>-0.11685030217048308</v>
      </c>
      <c r="Y1644" s="50">
        <f t="shared" si="155"/>
        <v>17.166377237180765</v>
      </c>
    </row>
    <row r="1645" spans="7:25" x14ac:dyDescent="0.3">
      <c r="G1645" s="40" t="s">
        <v>14</v>
      </c>
      <c r="H1645" s="29">
        <v>165</v>
      </c>
      <c r="I1645" s="29">
        <v>1643</v>
      </c>
      <c r="J1645" s="30">
        <v>103.9</v>
      </c>
      <c r="K1645" s="31">
        <f t="shared" si="151"/>
        <v>28.861111111111111</v>
      </c>
      <c r="L1645" s="31">
        <f>K1645-K1644</f>
        <v>2.7777777777778567E-2</v>
      </c>
      <c r="M1645" s="32">
        <f>$C$5*L1645</f>
        <v>8.0236111111113395</v>
      </c>
      <c r="N1645" s="32">
        <f>(0.5*$C$9*$C$8*$C$7*K1645^2)*-1</f>
        <v>-242.79013465779823</v>
      </c>
      <c r="O1645" s="32">
        <f>M1645-N1645-C$17</f>
        <v>307.4861157689096</v>
      </c>
      <c r="P1645" s="79">
        <f>O1645*K1645</f>
        <v>8874.3909523304737</v>
      </c>
      <c r="Q1645" s="81" t="str">
        <f>IF(L1645&lt;0,"Braking","Not Braking")</f>
        <v>Not Braking</v>
      </c>
      <c r="R1645" s="46">
        <f>(IF(L1645&gt;0,(O1645*((K1645+K1644)/2)),0)+R1644)</f>
        <v>2459364.3742923797</v>
      </c>
      <c r="S1645" s="47">
        <f t="shared" si="152"/>
        <v>0.68315677063677216</v>
      </c>
      <c r="T1645" s="56">
        <f>IF(L1645&lt;0,((O1645*((K1645+K1644)/2))+((N1645*((K1645+K1644)/2))+C$17*((K1645+K1644)/2))),0)</f>
        <v>0</v>
      </c>
      <c r="U1645" s="57">
        <f>IF(L1645&lt;0,((O1645*((K1645+K1644)/2))+((N1645*((K1645+K1644)/2))+C$17*((K1645+K1644)/2))),0)+U1644</f>
        <v>-838375.6467785479</v>
      </c>
      <c r="V1645" s="58">
        <f t="shared" si="153"/>
        <v>-0.23288212410515219</v>
      </c>
      <c r="W1645" s="52">
        <f t="shared" si="156"/>
        <v>-420661.08781373908</v>
      </c>
      <c r="X1645" s="53">
        <f t="shared" si="154"/>
        <v>-0.11685030217048308</v>
      </c>
      <c r="Y1645" s="50">
        <f t="shared" si="155"/>
        <v>17.104463747254766</v>
      </c>
    </row>
    <row r="1646" spans="7:25" x14ac:dyDescent="0.3">
      <c r="G1646" s="40" t="s">
        <v>14</v>
      </c>
      <c r="H1646" s="29">
        <v>166</v>
      </c>
      <c r="I1646" s="29">
        <v>1644</v>
      </c>
      <c r="J1646" s="30">
        <v>104.4</v>
      </c>
      <c r="K1646" s="31">
        <f t="shared" si="151"/>
        <v>29</v>
      </c>
      <c r="L1646" s="31">
        <f>K1646-K1645</f>
        <v>0.13888888888888928</v>
      </c>
      <c r="M1646" s="32">
        <f>$C$5*L1646</f>
        <v>40.118055555555671</v>
      </c>
      <c r="N1646" s="32">
        <f>(0.5*$C$9*$C$8*$C$7*K1646^2)*-1</f>
        <v>-245.13252471085048</v>
      </c>
      <c r="O1646" s="32">
        <f>M1646-N1646-C$17</f>
        <v>341.92295026640613</v>
      </c>
      <c r="P1646" s="79">
        <f>O1646*K1646</f>
        <v>9915.7655577257774</v>
      </c>
      <c r="Q1646" s="81" t="str">
        <f>IF(L1646&lt;0,"Braking","Not Braking")</f>
        <v>Not Braking</v>
      </c>
      <c r="R1646" s="46">
        <f>(IF(L1646&gt;0,(O1646*((K1646+K1645)/2)),0)+R1645)</f>
        <v>2469256.3952007815</v>
      </c>
      <c r="S1646" s="47">
        <f t="shared" si="152"/>
        <v>0.68590455422243934</v>
      </c>
      <c r="T1646" s="56">
        <f>IF(L1646&lt;0,((O1646*((K1646+K1645)/2))+((N1646*((K1646+K1645)/2))+C$17*((K1646+K1645)/2))),0)</f>
        <v>0</v>
      </c>
      <c r="U1646" s="57">
        <f>IF(L1646&lt;0,((O1646*((K1646+K1645)/2))+((N1646*((K1646+K1645)/2))+C$17*((K1646+K1645)/2))),0)+U1645</f>
        <v>-838375.6467785479</v>
      </c>
      <c r="V1646" s="58">
        <f t="shared" si="153"/>
        <v>-0.23288212410515219</v>
      </c>
      <c r="W1646" s="52">
        <f t="shared" si="156"/>
        <v>-420661.08781373908</v>
      </c>
      <c r="X1646" s="53">
        <f t="shared" si="154"/>
        <v>-0.11685030217048308</v>
      </c>
      <c r="Y1646" s="50">
        <f t="shared" si="155"/>
        <v>17.035942020088765</v>
      </c>
    </row>
    <row r="1647" spans="7:25" x14ac:dyDescent="0.3">
      <c r="G1647" s="40" t="s">
        <v>14</v>
      </c>
      <c r="H1647" s="29">
        <v>167</v>
      </c>
      <c r="I1647" s="29">
        <v>1645</v>
      </c>
      <c r="J1647" s="30">
        <v>105.1</v>
      </c>
      <c r="K1647" s="31">
        <f t="shared" si="151"/>
        <v>29.194444444444443</v>
      </c>
      <c r="L1647" s="31">
        <f>K1647-K1646</f>
        <v>0.19444444444444287</v>
      </c>
      <c r="M1647" s="32">
        <f>$C$5*L1647</f>
        <v>56.165277777777327</v>
      </c>
      <c r="N1647" s="32">
        <f>(0.5*$C$9*$C$8*$C$7*K1647^2)*-1</f>
        <v>-248.43076284124032</v>
      </c>
      <c r="O1647" s="32">
        <f>M1647-N1647-C$17</f>
        <v>361.26841061901763</v>
      </c>
      <c r="P1647" s="79">
        <f>O1647*K1647</f>
        <v>10547.030543349652</v>
      </c>
      <c r="Q1647" s="81" t="str">
        <f>IF(L1647&lt;0,"Braking","Not Braking")</f>
        <v>Not Braking</v>
      </c>
      <c r="R1647" s="46">
        <f>(IF(L1647&gt;0,(O1647*((K1647+K1646)/2)),0)+R1646)</f>
        <v>2479768.3024264323</v>
      </c>
      <c r="S1647" s="47">
        <f t="shared" si="152"/>
        <v>0.68882452845178677</v>
      </c>
      <c r="T1647" s="56">
        <f>IF(L1647&lt;0,((O1647*((K1647+K1646)/2))+((N1647*((K1647+K1646)/2))+C$17*((K1647+K1646)/2))),0)</f>
        <v>0</v>
      </c>
      <c r="U1647" s="57">
        <f>IF(L1647&lt;0,((O1647*((K1647+K1646)/2))+((N1647*((K1647+K1646)/2))+C$17*((K1647+K1646)/2))),0)+U1646</f>
        <v>-838375.6467785479</v>
      </c>
      <c r="V1647" s="58">
        <f t="shared" si="153"/>
        <v>-0.23288212410515219</v>
      </c>
      <c r="W1647" s="52">
        <f t="shared" si="156"/>
        <v>-420661.08781373908</v>
      </c>
      <c r="X1647" s="53">
        <f t="shared" si="154"/>
        <v>-0.11685030217048308</v>
      </c>
      <c r="Y1647" s="50">
        <f t="shared" si="155"/>
        <v>16.963725498149394</v>
      </c>
    </row>
    <row r="1648" spans="7:25" x14ac:dyDescent="0.3">
      <c r="G1648" s="40" t="s">
        <v>14</v>
      </c>
      <c r="H1648" s="29">
        <v>168</v>
      </c>
      <c r="I1648" s="29">
        <v>1646</v>
      </c>
      <c r="J1648" s="30">
        <v>106.1</v>
      </c>
      <c r="K1648" s="31">
        <f t="shared" si="151"/>
        <v>29.472222222222221</v>
      </c>
      <c r="L1648" s="31">
        <f>K1648-K1647</f>
        <v>0.27777777777777857</v>
      </c>
      <c r="M1648" s="32">
        <f>$C$5*L1648</f>
        <v>80.236111111111342</v>
      </c>
      <c r="N1648" s="32">
        <f>(0.5*$C$9*$C$8*$C$7*K1648^2)*-1</f>
        <v>-253.18076552203365</v>
      </c>
      <c r="O1648" s="32">
        <f>M1648-N1648-C$17</f>
        <v>390.08924663314497</v>
      </c>
      <c r="P1648" s="79">
        <f>O1648*K1648</f>
        <v>11496.796963271299</v>
      </c>
      <c r="Q1648" s="81" t="str">
        <f>IF(L1648&lt;0,"Braking","Not Braking")</f>
        <v>Not Braking</v>
      </c>
      <c r="R1648" s="46">
        <f>(IF(L1648&gt;0,(O1648*((K1648+K1647)/2)),0)+R1647)</f>
        <v>2491210.9203276713</v>
      </c>
      <c r="S1648" s="47">
        <f t="shared" si="152"/>
        <v>0.6920030334243531</v>
      </c>
      <c r="T1648" s="56">
        <f>IF(L1648&lt;0,((O1648*((K1648+K1647)/2))+((N1648*((K1648+K1647)/2))+C$17*((K1648+K1647)/2))),0)</f>
        <v>0</v>
      </c>
      <c r="U1648" s="57">
        <f>IF(L1648&lt;0,((O1648*((K1648+K1647)/2))+((N1648*((K1648+K1647)/2))+C$17*((K1648+K1647)/2))),0)+U1647</f>
        <v>-838375.6467785479</v>
      </c>
      <c r="V1648" s="58">
        <f t="shared" si="153"/>
        <v>-0.23288212410515219</v>
      </c>
      <c r="W1648" s="52">
        <f t="shared" si="156"/>
        <v>-420661.08781373908</v>
      </c>
      <c r="X1648" s="53">
        <f t="shared" si="154"/>
        <v>-0.11685030217048308</v>
      </c>
      <c r="Y1648" s="50">
        <f t="shared" si="155"/>
        <v>16.885807796571843</v>
      </c>
    </row>
    <row r="1649" spans="7:25" x14ac:dyDescent="0.3">
      <c r="G1649" s="40" t="s">
        <v>14</v>
      </c>
      <c r="H1649" s="29">
        <v>169</v>
      </c>
      <c r="I1649" s="29">
        <v>1647</v>
      </c>
      <c r="J1649" s="30">
        <v>107.2</v>
      </c>
      <c r="K1649" s="31">
        <f t="shared" si="151"/>
        <v>29.777777777777779</v>
      </c>
      <c r="L1649" s="31">
        <f>K1649-K1648</f>
        <v>0.30555555555555713</v>
      </c>
      <c r="M1649" s="32">
        <f>$C$5*L1649</f>
        <v>88.259722222222692</v>
      </c>
      <c r="N1649" s="32">
        <f>(0.5*$C$9*$C$8*$C$7*K1649^2)*-1</f>
        <v>-258.45772162522752</v>
      </c>
      <c r="O1649" s="32">
        <f>M1649-N1649-C$17</f>
        <v>403.38981384745023</v>
      </c>
      <c r="P1649" s="79">
        <f>O1649*K1649</f>
        <v>12012.052234568519</v>
      </c>
      <c r="Q1649" s="81" t="str">
        <f>IF(L1649&lt;0,"Braking","Not Braking")</f>
        <v>Not Braking</v>
      </c>
      <c r="R1649" s="46">
        <f>(IF(L1649&gt;0,(O1649*((K1649+K1648)/2)),0)+R1648)</f>
        <v>2503161.343562902</v>
      </c>
      <c r="S1649" s="47">
        <f t="shared" si="152"/>
        <v>0.69532259543413943</v>
      </c>
      <c r="T1649" s="56">
        <f>IF(L1649&lt;0,((O1649*((K1649+K1648)/2))+((N1649*((K1649+K1648)/2))+C$17*((K1649+K1648)/2))),0)</f>
        <v>0</v>
      </c>
      <c r="U1649" s="57">
        <f>IF(L1649&lt;0,((O1649*((K1649+K1648)/2))+((N1649*((K1649+K1648)/2))+C$17*((K1649+K1648)/2))),0)+U1648</f>
        <v>-838375.6467785479</v>
      </c>
      <c r="V1649" s="58">
        <f t="shared" si="153"/>
        <v>-0.23288212410515219</v>
      </c>
      <c r="W1649" s="52">
        <f t="shared" si="156"/>
        <v>-420661.08781373908</v>
      </c>
      <c r="X1649" s="53">
        <f t="shared" si="154"/>
        <v>-0.11685030217048308</v>
      </c>
      <c r="Y1649" s="50">
        <f t="shared" si="155"/>
        <v>16.805192717421345</v>
      </c>
    </row>
    <row r="1650" spans="7:25" x14ac:dyDescent="0.3">
      <c r="G1650" s="40" t="s">
        <v>14</v>
      </c>
      <c r="H1650" s="29">
        <v>170</v>
      </c>
      <c r="I1650" s="29">
        <v>1648</v>
      </c>
      <c r="J1650" s="30">
        <v>108.5</v>
      </c>
      <c r="K1650" s="31">
        <f t="shared" si="151"/>
        <v>30.138888888888889</v>
      </c>
      <c r="L1650" s="31">
        <f>K1650-K1649</f>
        <v>0.36111111111111072</v>
      </c>
      <c r="M1650" s="32">
        <f>$C$5*L1650</f>
        <v>104.30694444444434</v>
      </c>
      <c r="N1650" s="32">
        <f>(0.5*$C$9*$C$8*$C$7*K1650^2)*-1</f>
        <v>-264.76429478678654</v>
      </c>
      <c r="O1650" s="32">
        <f>M1650-N1650-C$17</f>
        <v>425.74360923123089</v>
      </c>
      <c r="P1650" s="79">
        <f>O1650*K1650</f>
        <v>12831.439333774599</v>
      </c>
      <c r="Q1650" s="81" t="str">
        <f>IF(L1650&lt;0,"Braking","Not Braking")</f>
        <v>Not Braking</v>
      </c>
      <c r="R1650" s="46">
        <f>(IF(L1650&gt;0,(O1650*((K1650+K1649)/2)),0)+R1649)</f>
        <v>2515915.9125227877</v>
      </c>
      <c r="S1650" s="47">
        <f t="shared" si="152"/>
        <v>0.69886553125632989</v>
      </c>
      <c r="T1650" s="56">
        <f>IF(L1650&lt;0,((O1650*((K1650+K1649)/2))+((N1650*((K1650+K1649)/2))+C$17*((K1650+K1649)/2))),0)</f>
        <v>0</v>
      </c>
      <c r="U1650" s="57">
        <f>IF(L1650&lt;0,((O1650*((K1650+K1649)/2))+((N1650*((K1650+K1649)/2))+C$17*((K1650+K1649)/2))),0)+U1649</f>
        <v>-838375.6467785479</v>
      </c>
      <c r="V1650" s="58">
        <f t="shared" si="153"/>
        <v>-0.23288212410515219</v>
      </c>
      <c r="W1650" s="52">
        <f t="shared" si="156"/>
        <v>-420661.08781373908</v>
      </c>
      <c r="X1650" s="53">
        <f t="shared" si="154"/>
        <v>-0.11685030217048308</v>
      </c>
      <c r="Y1650" s="50">
        <f t="shared" si="155"/>
        <v>16.71999790294776</v>
      </c>
    </row>
    <row r="1651" spans="7:25" x14ac:dyDescent="0.3">
      <c r="G1651" s="40" t="s">
        <v>14</v>
      </c>
      <c r="H1651" s="29">
        <v>171</v>
      </c>
      <c r="I1651" s="29">
        <v>1649</v>
      </c>
      <c r="J1651" s="30">
        <v>109.9</v>
      </c>
      <c r="K1651" s="31">
        <f t="shared" si="151"/>
        <v>30.527777777777779</v>
      </c>
      <c r="L1651" s="31">
        <f>K1651-K1650</f>
        <v>0.38888888888888928</v>
      </c>
      <c r="M1651" s="32">
        <f>$C$5*L1651</f>
        <v>112.33055555555568</v>
      </c>
      <c r="N1651" s="32">
        <f>(0.5*$C$9*$C$8*$C$7*K1651^2)*-1</f>
        <v>-271.64100321329869</v>
      </c>
      <c r="O1651" s="32">
        <f>M1651-N1651-C$17</f>
        <v>440.64392876885438</v>
      </c>
      <c r="P1651" s="79">
        <f>O1651*K1651</f>
        <v>13451.879936582527</v>
      </c>
      <c r="Q1651" s="81" t="str">
        <f>IF(L1651&lt;0,"Braking","Not Braking")</f>
        <v>Not Braking</v>
      </c>
      <c r="R1651" s="46">
        <f>(IF(L1651&gt;0,(O1651*((K1651+K1650)/2)),0)+R1650)</f>
        <v>2529282.1116954428</v>
      </c>
      <c r="S1651" s="47">
        <f t="shared" si="152"/>
        <v>0.70257836435984522</v>
      </c>
      <c r="T1651" s="56">
        <f>IF(L1651&lt;0,((O1651*((K1651+K1650)/2))+((N1651*((K1651+K1650)/2))+C$17*((K1651+K1650)/2))),0)</f>
        <v>0</v>
      </c>
      <c r="U1651" s="57">
        <f>IF(L1651&lt;0,((O1651*((K1651+K1650)/2))+((N1651*((K1651+K1650)/2))+C$17*((K1651+K1650)/2))),0)+U1650</f>
        <v>-838375.6467785479</v>
      </c>
      <c r="V1651" s="58">
        <f t="shared" si="153"/>
        <v>-0.23288212410515219</v>
      </c>
      <c r="W1651" s="52">
        <f t="shared" si="156"/>
        <v>-420661.08781373908</v>
      </c>
      <c r="X1651" s="53">
        <f t="shared" si="154"/>
        <v>-0.11685030217048308</v>
      </c>
      <c r="Y1651" s="50">
        <f t="shared" si="155"/>
        <v>16.631639700000058</v>
      </c>
    </row>
    <row r="1652" spans="7:25" x14ac:dyDescent="0.3">
      <c r="G1652" s="40" t="s">
        <v>14</v>
      </c>
      <c r="H1652" s="29">
        <v>172</v>
      </c>
      <c r="I1652" s="29">
        <v>1650</v>
      </c>
      <c r="J1652" s="30">
        <v>111.3</v>
      </c>
      <c r="K1652" s="31">
        <f t="shared" si="151"/>
        <v>30.916666666666664</v>
      </c>
      <c r="L1652" s="31">
        <f>K1652-K1651</f>
        <v>0.38888888888888573</v>
      </c>
      <c r="M1652" s="32">
        <f>$C$5*L1652</f>
        <v>112.33055555555465</v>
      </c>
      <c r="N1652" s="32">
        <f>(0.5*$C$9*$C$8*$C$7*K1652^2)*-1</f>
        <v>-278.60587456835583</v>
      </c>
      <c r="O1652" s="32">
        <f>M1652-N1652-C$17</f>
        <v>447.6088001239105</v>
      </c>
      <c r="P1652" s="79">
        <f>O1652*K1652</f>
        <v>13838.572070497565</v>
      </c>
      <c r="Q1652" s="81" t="str">
        <f>IF(L1652&lt;0,"Braking","Not Braking")</f>
        <v>Not Braking</v>
      </c>
      <c r="R1652" s="46">
        <f>(IF(L1652&gt;0,(O1652*((K1652+K1651)/2)),0)+R1651)</f>
        <v>2543033.6487214719</v>
      </c>
      <c r="S1652" s="47">
        <f t="shared" si="152"/>
        <v>0.70639823575596439</v>
      </c>
      <c r="T1652" s="56">
        <f>IF(L1652&lt;0,((O1652*((K1652+K1651)/2))+((N1652*((K1652+K1651)/2))+C$17*((K1652+K1651)/2))),0)</f>
        <v>0</v>
      </c>
      <c r="U1652" s="57">
        <f>IF(L1652&lt;0,((O1652*((K1652+K1651)/2))+((N1652*((K1652+K1651)/2))+C$17*((K1652+K1651)/2))),0)+U1651</f>
        <v>-838375.6467785479</v>
      </c>
      <c r="V1652" s="58">
        <f t="shared" si="153"/>
        <v>-0.23288212410515219</v>
      </c>
      <c r="W1652" s="52">
        <f t="shared" si="156"/>
        <v>-420661.08781373908</v>
      </c>
      <c r="X1652" s="53">
        <f t="shared" si="154"/>
        <v>-0.11685030217048308</v>
      </c>
      <c r="Y1652" s="50">
        <f t="shared" si="155"/>
        <v>16.541703568304314</v>
      </c>
    </row>
    <row r="1653" spans="7:25" x14ac:dyDescent="0.3">
      <c r="G1653" s="40" t="s">
        <v>14</v>
      </c>
      <c r="H1653" s="29">
        <v>173</v>
      </c>
      <c r="I1653" s="29">
        <v>1651</v>
      </c>
      <c r="J1653" s="30">
        <v>112.7</v>
      </c>
      <c r="K1653" s="31">
        <f t="shared" si="151"/>
        <v>31.305555555555557</v>
      </c>
      <c r="L1653" s="31">
        <f>K1653-K1652</f>
        <v>0.38888888888889284</v>
      </c>
      <c r="M1653" s="32">
        <f>$C$5*L1653</f>
        <v>112.3305555555567</v>
      </c>
      <c r="N1653" s="32">
        <f>(0.5*$C$9*$C$8*$C$7*K1653^2)*-1</f>
        <v>-285.65890885195813</v>
      </c>
      <c r="O1653" s="32">
        <f>M1653-N1653-C$17</f>
        <v>454.66183440751485</v>
      </c>
      <c r="P1653" s="79">
        <f>O1653*K1653</f>
        <v>14233.441316035258</v>
      </c>
      <c r="Q1653" s="81" t="str">
        <f>IF(L1653&lt;0,"Braking","Not Braking")</f>
        <v>Not Braking</v>
      </c>
      <c r="R1653" s="46">
        <f>(IF(L1653&gt;0,(O1653*((K1653+K1652)/2)),0)+R1652)</f>
        <v>2557178.6835697056</v>
      </c>
      <c r="S1653" s="47">
        <f t="shared" si="152"/>
        <v>0.71032741210269601</v>
      </c>
      <c r="T1653" s="56">
        <f>IF(L1653&lt;0,((O1653*((K1653+K1652)/2))+((N1653*((K1653+K1652)/2))+C$17*((K1653+K1652)/2))),0)</f>
        <v>0</v>
      </c>
      <c r="U1653" s="57">
        <f>IF(L1653&lt;0,((O1653*((K1653+K1652)/2))+((N1653*((K1653+K1652)/2))+C$17*((K1653+K1652)/2))),0)+U1652</f>
        <v>-838375.6467785479</v>
      </c>
      <c r="V1653" s="58">
        <f t="shared" si="153"/>
        <v>-0.23288212410515219</v>
      </c>
      <c r="W1653" s="52">
        <f t="shared" si="156"/>
        <v>-420661.08781373908</v>
      </c>
      <c r="X1653" s="53">
        <f t="shared" si="154"/>
        <v>-0.11685030217048308</v>
      </c>
      <c r="Y1653" s="50">
        <f t="shared" si="155"/>
        <v>16.450203128805814</v>
      </c>
    </row>
    <row r="1654" spans="7:25" x14ac:dyDescent="0.3">
      <c r="G1654" s="40" t="s">
        <v>14</v>
      </c>
      <c r="H1654" s="29">
        <v>174</v>
      </c>
      <c r="I1654" s="29">
        <v>1652</v>
      </c>
      <c r="J1654" s="30">
        <v>113.9</v>
      </c>
      <c r="K1654" s="31">
        <f t="shared" si="151"/>
        <v>31.638888888888889</v>
      </c>
      <c r="L1654" s="31">
        <f>K1654-K1653</f>
        <v>0.33333333333333215</v>
      </c>
      <c r="M1654" s="32">
        <f>$C$5*L1654</f>
        <v>96.283333333333005</v>
      </c>
      <c r="N1654" s="32">
        <f>(0.5*$C$9*$C$8*$C$7*K1654^2)*-1</f>
        <v>-291.77453730347952</v>
      </c>
      <c r="O1654" s="32">
        <f>M1654-N1654-C$17</f>
        <v>444.73024063681254</v>
      </c>
      <c r="P1654" s="79">
        <f>O1654*K1654</f>
        <v>14070.77066903693</v>
      </c>
      <c r="Q1654" s="81" t="str">
        <f>IF(L1654&lt;0,"Braking","Not Braking")</f>
        <v>Not Braking</v>
      </c>
      <c r="R1654" s="46">
        <f>(IF(L1654&gt;0,(O1654*((K1654+K1653)/2)),0)+R1653)</f>
        <v>2571175.3325319695</v>
      </c>
      <c r="S1654" s="47">
        <f t="shared" si="152"/>
        <v>0.71421537014776937</v>
      </c>
      <c r="T1654" s="56">
        <f>IF(L1654&lt;0,((O1654*((K1654+K1653)/2))+((N1654*((K1654+K1653)/2))+C$17*((K1654+K1653)/2))),0)</f>
        <v>0</v>
      </c>
      <c r="U1654" s="57">
        <f>IF(L1654&lt;0,((O1654*((K1654+K1653)/2))+((N1654*((K1654+K1653)/2))+C$17*((K1654+K1653)/2))),0)+U1653</f>
        <v>-838375.6467785479</v>
      </c>
      <c r="V1654" s="58">
        <f t="shared" si="153"/>
        <v>-0.23288212410515219</v>
      </c>
      <c r="W1654" s="52">
        <f t="shared" si="156"/>
        <v>-420661.08781373908</v>
      </c>
      <c r="X1654" s="53">
        <f t="shared" si="154"/>
        <v>-0.11685030217048308</v>
      </c>
      <c r="Y1654" s="50">
        <f t="shared" si="155"/>
        <v>16.360653530363965</v>
      </c>
    </row>
    <row r="1655" spans="7:25" x14ac:dyDescent="0.3">
      <c r="G1655" s="40" t="s">
        <v>14</v>
      </c>
      <c r="H1655" s="29">
        <v>175</v>
      </c>
      <c r="I1655" s="29">
        <v>1653</v>
      </c>
      <c r="J1655" s="30">
        <v>115</v>
      </c>
      <c r="K1655" s="31">
        <f t="shared" si="151"/>
        <v>31.944444444444443</v>
      </c>
      <c r="L1655" s="31">
        <f>K1655-K1654</f>
        <v>0.30555555555555358</v>
      </c>
      <c r="M1655" s="32">
        <f>$C$5*L1655</f>
        <v>88.259722222221654</v>
      </c>
      <c r="N1655" s="32">
        <f>(0.5*$C$9*$C$8*$C$7*K1655^2)*-1</f>
        <v>-297.43743112448777</v>
      </c>
      <c r="O1655" s="32">
        <f>M1655-N1655-C$17</f>
        <v>442.36952334670946</v>
      </c>
      <c r="P1655" s="79">
        <f>O1655*K1655</f>
        <v>14131.24866246433</v>
      </c>
      <c r="Q1655" s="81" t="str">
        <f>IF(L1655&lt;0,"Braking","Not Braking")</f>
        <v>Not Braking</v>
      </c>
      <c r="R1655" s="46">
        <f>(IF(L1655&gt;0,(O1655*((K1655+K1654)/2)),0)+R1654)</f>
        <v>2585238.9969617003</v>
      </c>
      <c r="S1655" s="47">
        <f t="shared" si="152"/>
        <v>0.71812194360047232</v>
      </c>
      <c r="T1655" s="56">
        <f>IF(L1655&lt;0,((O1655*((K1655+K1654)/2))+((N1655*((K1655+K1654)/2))+C$17*((K1655+K1654)/2))),0)</f>
        <v>0</v>
      </c>
      <c r="U1655" s="57">
        <f>IF(L1655&lt;0,((O1655*((K1655+K1654)/2))+((N1655*((K1655+K1654)/2))+C$17*((K1655+K1654)/2))),0)+U1654</f>
        <v>-838375.6467785479</v>
      </c>
      <c r="V1655" s="58">
        <f t="shared" si="153"/>
        <v>-0.23288212410515219</v>
      </c>
      <c r="W1655" s="52">
        <f t="shared" si="156"/>
        <v>-420661.08781373908</v>
      </c>
      <c r="X1655" s="53">
        <f t="shared" si="154"/>
        <v>-0.11685030217048308</v>
      </c>
      <c r="Y1655" s="50">
        <f t="shared" si="155"/>
        <v>16.271651801172759</v>
      </c>
    </row>
    <row r="1656" spans="7:25" x14ac:dyDescent="0.3">
      <c r="G1656" s="40" t="s">
        <v>14</v>
      </c>
      <c r="H1656" s="29">
        <v>176</v>
      </c>
      <c r="I1656" s="29">
        <v>1654</v>
      </c>
      <c r="J1656" s="30">
        <v>116</v>
      </c>
      <c r="K1656" s="31">
        <f t="shared" si="151"/>
        <v>32.222222222222221</v>
      </c>
      <c r="L1656" s="31">
        <f>K1656-K1655</f>
        <v>0.27777777777777857</v>
      </c>
      <c r="M1656" s="32">
        <f>$C$5*L1656</f>
        <v>80.236111111111342</v>
      </c>
      <c r="N1656" s="32">
        <f>(0.5*$C$9*$C$8*$C$7*K1656^2)*-1</f>
        <v>-302.63274655660553</v>
      </c>
      <c r="O1656" s="32">
        <f>M1656-N1656-C$17</f>
        <v>439.54122766771684</v>
      </c>
      <c r="P1656" s="79">
        <f>O1656*K1656</f>
        <v>14162.995113737543</v>
      </c>
      <c r="Q1656" s="81" t="str">
        <f>IF(L1656&lt;0,"Braking","Not Braking")</f>
        <v>Not Braking</v>
      </c>
      <c r="R1656" s="46">
        <f>(IF(L1656&gt;0,(O1656*((K1656+K1655)/2)),0)+R1655)</f>
        <v>2599340.9446827061</v>
      </c>
      <c r="S1656" s="47">
        <f t="shared" si="152"/>
        <v>0.72203915130075169</v>
      </c>
      <c r="T1656" s="56">
        <f>IF(L1656&lt;0,((O1656*((K1656+K1655)/2))+((N1656*((K1656+K1655)/2))+C$17*((K1656+K1655)/2))),0)</f>
        <v>0</v>
      </c>
      <c r="U1656" s="57">
        <f>IF(L1656&lt;0,((O1656*((K1656+K1655)/2))+((N1656*((K1656+K1655)/2))+C$17*((K1656+K1655)/2))),0)+U1655</f>
        <v>-838375.6467785479</v>
      </c>
      <c r="V1656" s="58">
        <f t="shared" si="153"/>
        <v>-0.23288212410515219</v>
      </c>
      <c r="W1656" s="52">
        <f t="shared" si="156"/>
        <v>-420661.08781373908</v>
      </c>
      <c r="X1656" s="53">
        <f t="shared" si="154"/>
        <v>-0.11685030217048308</v>
      </c>
      <c r="Y1656" s="50">
        <f t="shared" si="155"/>
        <v>16.183374815614577</v>
      </c>
    </row>
    <row r="1657" spans="7:25" x14ac:dyDescent="0.3">
      <c r="G1657" s="40" t="s">
        <v>14</v>
      </c>
      <c r="H1657" s="29">
        <v>177</v>
      </c>
      <c r="I1657" s="29">
        <v>1655</v>
      </c>
      <c r="J1657" s="30">
        <v>116.8</v>
      </c>
      <c r="K1657" s="31">
        <f t="shared" si="151"/>
        <v>32.444444444444443</v>
      </c>
      <c r="L1657" s="31">
        <f>K1657-K1656</f>
        <v>0.22222222222222143</v>
      </c>
      <c r="M1657" s="32">
        <f>$C$5*L1657</f>
        <v>64.18888888888867</v>
      </c>
      <c r="N1657" s="32">
        <f>(0.5*$C$9*$C$8*$C$7*K1657^2)*-1</f>
        <v>-306.8213852842141</v>
      </c>
      <c r="O1657" s="32">
        <f>M1657-N1657-C$17</f>
        <v>427.68264417310274</v>
      </c>
      <c r="P1657" s="79">
        <f>O1657*K1657</f>
        <v>13875.925788727332</v>
      </c>
      <c r="Q1657" s="81" t="str">
        <f>IF(L1657&lt;0,"Braking","Not Braking")</f>
        <v>Not Braking</v>
      </c>
      <c r="R1657" s="46">
        <f>(IF(L1657&gt;0,(O1657*((K1657+K1656)/2)),0)+R1656)</f>
        <v>2613169.3501776364</v>
      </c>
      <c r="S1657" s="47">
        <f t="shared" si="152"/>
        <v>0.72588037504934344</v>
      </c>
      <c r="T1657" s="56">
        <f>IF(L1657&lt;0,((O1657*((K1657+K1656)/2))+((N1657*((K1657+K1656)/2))+C$17*((K1657+K1656)/2))),0)</f>
        <v>0</v>
      </c>
      <c r="U1657" s="57">
        <f>IF(L1657&lt;0,((O1657*((K1657+K1656)/2))+((N1657*((K1657+K1656)/2))+C$17*((K1657+K1656)/2))),0)+U1656</f>
        <v>-838375.6467785479</v>
      </c>
      <c r="V1657" s="58">
        <f t="shared" si="153"/>
        <v>-0.23288212410515219</v>
      </c>
      <c r="W1657" s="52">
        <f t="shared" si="156"/>
        <v>-420661.08781373908</v>
      </c>
      <c r="X1657" s="53">
        <f t="shared" si="154"/>
        <v>-0.11685030217048308</v>
      </c>
      <c r="Y1657" s="50">
        <f t="shared" si="155"/>
        <v>16.097735410265074</v>
      </c>
    </row>
    <row r="1658" spans="7:25" x14ac:dyDescent="0.3">
      <c r="G1658" s="40" t="s">
        <v>14</v>
      </c>
      <c r="H1658" s="29">
        <v>178</v>
      </c>
      <c r="I1658" s="29">
        <v>1656</v>
      </c>
      <c r="J1658" s="30">
        <v>117.6</v>
      </c>
      <c r="K1658" s="31">
        <f t="shared" si="151"/>
        <v>32.666666666666664</v>
      </c>
      <c r="L1658" s="31">
        <f>K1658-K1657</f>
        <v>0.22222222222222143</v>
      </c>
      <c r="M1658" s="32">
        <f>$C$5*L1658</f>
        <v>64.18888888888867</v>
      </c>
      <c r="N1658" s="32">
        <f>(0.5*$C$9*$C$8*$C$7*K1658^2)*-1</f>
        <v>-311.03881190685786</v>
      </c>
      <c r="O1658" s="32">
        <f>M1658-N1658-C$17</f>
        <v>431.9000707957465</v>
      </c>
      <c r="P1658" s="79">
        <f>O1658*K1658</f>
        <v>14108.735645994384</v>
      </c>
      <c r="Q1658" s="81" t="str">
        <f>IF(L1658&lt;0,"Braking","Not Braking")</f>
        <v>Not Braking</v>
      </c>
      <c r="R1658" s="46">
        <f>(IF(L1658&gt;0,(O1658*((K1658+K1657)/2)),0)+R1657)</f>
        <v>2627230.0969268759</v>
      </c>
      <c r="S1658" s="47">
        <f t="shared" si="152"/>
        <v>0.72978613803524328</v>
      </c>
      <c r="T1658" s="56">
        <f>IF(L1658&lt;0,((O1658*((K1658+K1657)/2))+((N1658*((K1658+K1657)/2))+C$17*((K1658+K1657)/2))),0)</f>
        <v>0</v>
      </c>
      <c r="U1658" s="57">
        <f>IF(L1658&lt;0,((O1658*((K1658+K1657)/2))+((N1658*((K1658+K1657)/2))+C$17*((K1658+K1657)/2))),0)+U1657</f>
        <v>-838375.6467785479</v>
      </c>
      <c r="V1658" s="58">
        <f t="shared" si="153"/>
        <v>-0.23288212410515219</v>
      </c>
      <c r="W1658" s="52">
        <f t="shared" si="156"/>
        <v>-420661.08781373908</v>
      </c>
      <c r="X1658" s="53">
        <f t="shared" si="154"/>
        <v>-0.11685030217048308</v>
      </c>
      <c r="Y1658" s="50">
        <f t="shared" si="155"/>
        <v>16.011581486745101</v>
      </c>
    </row>
    <row r="1659" spans="7:25" x14ac:dyDescent="0.3">
      <c r="G1659" s="40" t="s">
        <v>14</v>
      </c>
      <c r="H1659" s="29">
        <v>179</v>
      </c>
      <c r="I1659" s="29">
        <v>1657</v>
      </c>
      <c r="J1659" s="30">
        <v>118.4</v>
      </c>
      <c r="K1659" s="31">
        <f t="shared" si="151"/>
        <v>32.888888888888893</v>
      </c>
      <c r="L1659" s="31">
        <f>K1659-K1658</f>
        <v>0.22222222222222854</v>
      </c>
      <c r="M1659" s="32">
        <f>$C$5*L1659</f>
        <v>64.188888888890716</v>
      </c>
      <c r="N1659" s="32">
        <f>(0.5*$C$9*$C$8*$C$7*K1659^2)*-1</f>
        <v>-315.28502642453691</v>
      </c>
      <c r="O1659" s="32">
        <f>M1659-N1659-C$17</f>
        <v>436.1462853134276</v>
      </c>
      <c r="P1659" s="79">
        <f>O1659*K1659</f>
        <v>14344.366716974953</v>
      </c>
      <c r="Q1659" s="81" t="str">
        <f>IF(L1659&lt;0,"Braking","Not Braking")</f>
        <v>Not Braking</v>
      </c>
      <c r="R1659" s="46">
        <f>(IF(L1659&gt;0,(O1659*((K1659+K1658)/2)),0)+R1658)</f>
        <v>2641526.0029454827</v>
      </c>
      <c r="S1659" s="47">
        <f t="shared" si="152"/>
        <v>0.73375722304041191</v>
      </c>
      <c r="T1659" s="56">
        <f>IF(L1659&lt;0,((O1659*((K1659+K1658)/2))+((N1659*((K1659+K1658)/2))+C$17*((K1659+K1658)/2))),0)</f>
        <v>0</v>
      </c>
      <c r="U1659" s="57">
        <f>IF(L1659&lt;0,((O1659*((K1659+K1658)/2))+((N1659*((K1659+K1658)/2))+C$17*((K1659+K1658)/2))),0)+U1658</f>
        <v>-838375.6467785479</v>
      </c>
      <c r="V1659" s="58">
        <f t="shared" si="153"/>
        <v>-0.23288212410515219</v>
      </c>
      <c r="W1659" s="52">
        <f t="shared" si="156"/>
        <v>-420661.08781373908</v>
      </c>
      <c r="X1659" s="53">
        <f t="shared" si="154"/>
        <v>-0.11685030217048308</v>
      </c>
      <c r="Y1659" s="50">
        <f t="shared" si="155"/>
        <v>15.924927006006115</v>
      </c>
    </row>
    <row r="1660" spans="7:25" x14ac:dyDescent="0.3">
      <c r="G1660" s="40" t="s">
        <v>14</v>
      </c>
      <c r="H1660" s="29">
        <v>180</v>
      </c>
      <c r="I1660" s="29">
        <v>1658</v>
      </c>
      <c r="J1660" s="30">
        <v>119.2</v>
      </c>
      <c r="K1660" s="31">
        <f t="shared" si="151"/>
        <v>33.111111111111114</v>
      </c>
      <c r="L1660" s="31">
        <f>K1660-K1659</f>
        <v>0.22222222222222143</v>
      </c>
      <c r="M1660" s="32">
        <f>$C$5*L1660</f>
        <v>64.18888888888867</v>
      </c>
      <c r="N1660" s="32">
        <f>(0.5*$C$9*$C$8*$C$7*K1660^2)*-1</f>
        <v>-319.56002883725091</v>
      </c>
      <c r="O1660" s="32">
        <f>M1660-N1660-C$17</f>
        <v>440.42128772613955</v>
      </c>
      <c r="P1660" s="79">
        <f>O1660*K1660</f>
        <v>14582.838193598844</v>
      </c>
      <c r="Q1660" s="81" t="str">
        <f>IF(L1660&lt;0,"Braking","Not Braking")</f>
        <v>Not Braking</v>
      </c>
      <c r="R1660" s="46">
        <f>(IF(L1660&gt;0,(O1660*((K1660+K1659)/2)),0)+R1659)</f>
        <v>2656059.9054404455</v>
      </c>
      <c r="S1660" s="47">
        <f t="shared" si="152"/>
        <v>0.73779441817790159</v>
      </c>
      <c r="T1660" s="56">
        <f>IF(L1660&lt;0,((O1660*((K1660+K1659)/2))+((N1660*((K1660+K1659)/2))+C$17*((K1660+K1659)/2))),0)</f>
        <v>0</v>
      </c>
      <c r="U1660" s="57">
        <f>IF(L1660&lt;0,((O1660*((K1660+K1659)/2))+((N1660*((K1660+K1659)/2))+C$17*((K1660+K1659)/2))),0)+U1659</f>
        <v>-838375.6467785479</v>
      </c>
      <c r="V1660" s="58">
        <f t="shared" si="153"/>
        <v>-0.23288212410515219</v>
      </c>
      <c r="W1660" s="52">
        <f t="shared" si="156"/>
        <v>-420661.08781373908</v>
      </c>
      <c r="X1660" s="53">
        <f t="shared" si="154"/>
        <v>-0.11685030217048308</v>
      </c>
      <c r="Y1660" s="50">
        <f t="shared" si="155"/>
        <v>15.837786149028224</v>
      </c>
    </row>
    <row r="1661" spans="7:25" x14ac:dyDescent="0.3">
      <c r="G1661" s="40" t="s">
        <v>14</v>
      </c>
      <c r="H1661" s="29">
        <v>181</v>
      </c>
      <c r="I1661" s="29">
        <v>1659</v>
      </c>
      <c r="J1661" s="30">
        <v>120</v>
      </c>
      <c r="K1661" s="31">
        <f t="shared" si="151"/>
        <v>33.333333333333336</v>
      </c>
      <c r="L1661" s="31">
        <f>K1661-K1660</f>
        <v>0.22222222222222143</v>
      </c>
      <c r="M1661" s="32">
        <f>$C$5*L1661</f>
        <v>64.18888888888867</v>
      </c>
      <c r="N1661" s="32">
        <f>(0.5*$C$9*$C$8*$C$7*K1661^2)*-1</f>
        <v>-323.86381914500004</v>
      </c>
      <c r="O1661" s="32">
        <f>M1661-N1661-C$17</f>
        <v>444.72507803388874</v>
      </c>
      <c r="P1661" s="79">
        <f>O1661*K1661</f>
        <v>14824.169267796293</v>
      </c>
      <c r="Q1661" s="81" t="str">
        <f>IF(L1661&lt;0,"Braking","Not Braking")</f>
        <v>Not Braking</v>
      </c>
      <c r="R1661" s="46">
        <f>(IF(L1661&gt;0,(O1661*((K1661+K1660)/2)),0)+R1660)</f>
        <v>2670834.6608106825</v>
      </c>
      <c r="S1661" s="47">
        <f t="shared" si="152"/>
        <v>0.74189851689185626</v>
      </c>
      <c r="T1661" s="56">
        <f>IF(L1661&lt;0,((O1661*((K1661+K1660)/2))+((N1661*((K1661+K1660)/2))+C$17*((K1661+K1660)/2))),0)</f>
        <v>0</v>
      </c>
      <c r="U1661" s="57">
        <f>IF(L1661&lt;0,((O1661*((K1661+K1660)/2))+((N1661*((K1661+K1660)/2))+C$17*((K1661+K1660)/2))),0)+U1660</f>
        <v>-838375.6467785479</v>
      </c>
      <c r="V1661" s="58">
        <f t="shared" si="153"/>
        <v>-0.23288212410515219</v>
      </c>
      <c r="W1661" s="52">
        <f t="shared" si="156"/>
        <v>-420661.08781373908</v>
      </c>
      <c r="X1661" s="53">
        <f t="shared" si="154"/>
        <v>-0.11685030217048308</v>
      </c>
      <c r="Y1661" s="50">
        <f t="shared" si="155"/>
        <v>15.750173306724092</v>
      </c>
    </row>
    <row r="1662" spans="7:25" x14ac:dyDescent="0.3">
      <c r="G1662" s="40" t="s">
        <v>14</v>
      </c>
      <c r="H1662" s="29">
        <v>182</v>
      </c>
      <c r="I1662" s="29">
        <v>1660</v>
      </c>
      <c r="J1662" s="30">
        <v>120.8</v>
      </c>
      <c r="K1662" s="31">
        <f t="shared" si="151"/>
        <v>33.555555555555557</v>
      </c>
      <c r="L1662" s="31">
        <f>K1662-K1661</f>
        <v>0.22222222222222143</v>
      </c>
      <c r="M1662" s="32">
        <f>$C$5*L1662</f>
        <v>64.18888888888867</v>
      </c>
      <c r="N1662" s="32">
        <f>(0.5*$C$9*$C$8*$C$7*K1662^2)*-1</f>
        <v>-328.19639734778423</v>
      </c>
      <c r="O1662" s="32">
        <f>M1662-N1662-C$17</f>
        <v>449.05765623667287</v>
      </c>
      <c r="P1662" s="79">
        <f>O1662*K1662</f>
        <v>15068.379131497246</v>
      </c>
      <c r="Q1662" s="81" t="str">
        <f>IF(L1662&lt;0,"Braking","Not Braking")</f>
        <v>Not Braking</v>
      </c>
      <c r="R1662" s="46">
        <f>(IF(L1662&gt;0,(O1662*((K1662+K1661)/2)),0)+R1661)</f>
        <v>2685853.1446470423</v>
      </c>
      <c r="S1662" s="47">
        <f t="shared" si="152"/>
        <v>0.74607031795751177</v>
      </c>
      <c r="T1662" s="56">
        <f>IF(L1662&lt;0,((O1662*((K1662+K1661)/2))+((N1662*((K1662+K1661)/2))+C$17*((K1662+K1661)/2))),0)</f>
        <v>0</v>
      </c>
      <c r="U1662" s="57">
        <f>IF(L1662&lt;0,((O1662*((K1662+K1661)/2))+((N1662*((K1662+K1661)/2))+C$17*((K1662+K1661)/2))),0)+U1661</f>
        <v>-838375.6467785479</v>
      </c>
      <c r="V1662" s="58">
        <f t="shared" si="153"/>
        <v>-0.23288212410515219</v>
      </c>
      <c r="W1662" s="52">
        <f t="shared" si="156"/>
        <v>-420661.08781373908</v>
      </c>
      <c r="X1662" s="53">
        <f t="shared" si="154"/>
        <v>-0.11685030217048308</v>
      </c>
      <c r="Y1662" s="50">
        <f t="shared" si="155"/>
        <v>15.662103069638219</v>
      </c>
    </row>
    <row r="1663" spans="7:25" x14ac:dyDescent="0.3">
      <c r="G1663" s="40" t="s">
        <v>14</v>
      </c>
      <c r="H1663" s="29">
        <v>183</v>
      </c>
      <c r="I1663" s="29">
        <v>1661</v>
      </c>
      <c r="J1663" s="30">
        <v>121.6</v>
      </c>
      <c r="K1663" s="31">
        <f t="shared" si="151"/>
        <v>33.777777777777779</v>
      </c>
      <c r="L1663" s="31">
        <f>K1663-K1662</f>
        <v>0.22222222222222143</v>
      </c>
      <c r="M1663" s="32">
        <f>$C$5*L1663</f>
        <v>64.18888888888867</v>
      </c>
      <c r="N1663" s="32">
        <f>(0.5*$C$9*$C$8*$C$7*K1663^2)*-1</f>
        <v>-332.55776344560354</v>
      </c>
      <c r="O1663" s="32">
        <f>M1663-N1663-C$17</f>
        <v>453.41902233449218</v>
      </c>
      <c r="P1663" s="79">
        <f>O1663*K1663</f>
        <v>15315.486976631737</v>
      </c>
      <c r="Q1663" s="81" t="str">
        <f>IF(L1663&lt;0,"Braking","Not Braking")</f>
        <v>Not Braking</v>
      </c>
      <c r="R1663" s="46">
        <f>(IF(L1663&gt;0,(O1663*((K1663+K1662)/2)),0)+R1662)</f>
        <v>2701118.2517323033</v>
      </c>
      <c r="S1663" s="47">
        <f t="shared" si="152"/>
        <v>0.75031062548119531</v>
      </c>
      <c r="T1663" s="56">
        <f>IF(L1663&lt;0,((O1663*((K1663+K1662)/2))+((N1663*((K1663+K1662)/2))+C$17*((K1663+K1662)/2))),0)</f>
        <v>0</v>
      </c>
      <c r="U1663" s="57">
        <f>IF(L1663&lt;0,((O1663*((K1663+K1662)/2))+((N1663*((K1663+K1662)/2))+C$17*((K1663+K1662)/2))),0)+U1662</f>
        <v>-838375.6467785479</v>
      </c>
      <c r="V1663" s="58">
        <f t="shared" si="153"/>
        <v>-0.23288212410515219</v>
      </c>
      <c r="W1663" s="52">
        <f t="shared" si="156"/>
        <v>-420661.08781373908</v>
      </c>
      <c r="X1663" s="53">
        <f t="shared" si="154"/>
        <v>-0.11685030217048308</v>
      </c>
      <c r="Y1663" s="50">
        <f t="shared" si="155"/>
        <v>15.573590217457427</v>
      </c>
    </row>
    <row r="1664" spans="7:25" x14ac:dyDescent="0.3">
      <c r="G1664" s="40" t="s">
        <v>14</v>
      </c>
      <c r="H1664" s="29">
        <v>184</v>
      </c>
      <c r="I1664" s="29">
        <v>1662</v>
      </c>
      <c r="J1664" s="30">
        <v>122.3</v>
      </c>
      <c r="K1664" s="31">
        <f t="shared" si="151"/>
        <v>33.972222222222221</v>
      </c>
      <c r="L1664" s="31">
        <f>K1664-K1663</f>
        <v>0.19444444444444287</v>
      </c>
      <c r="M1664" s="32">
        <f>$C$5*L1664</f>
        <v>56.165277777777327</v>
      </c>
      <c r="N1664" s="32">
        <f>(0.5*$C$9*$C$8*$C$7*K1664^2)*-1</f>
        <v>-336.39757385134141</v>
      </c>
      <c r="O1664" s="32">
        <f>M1664-N1664-C$17</f>
        <v>449.23522162911871</v>
      </c>
      <c r="P1664" s="79">
        <f>O1664*K1664</f>
        <v>15261.518779233671</v>
      </c>
      <c r="Q1664" s="81" t="str">
        <f>IF(L1664&lt;0,"Braking","Not Braking")</f>
        <v>Not Braking</v>
      </c>
      <c r="R1664" s="46">
        <f>(IF(L1664&gt;0,(O1664*((K1664+K1663)/2)),0)+R1663)</f>
        <v>2716336.0948649896</v>
      </c>
      <c r="S1664" s="47">
        <f t="shared" si="152"/>
        <v>0.75453780412916382</v>
      </c>
      <c r="T1664" s="56">
        <f>IF(L1664&lt;0,((O1664*((K1664+K1663)/2))+((N1664*((K1664+K1663)/2))+C$17*((K1664+K1663)/2))),0)</f>
        <v>0</v>
      </c>
      <c r="U1664" s="57">
        <f>IF(L1664&lt;0,((O1664*((K1664+K1663)/2))+((N1664*((K1664+K1663)/2))+C$17*((K1664+K1663)/2))),0)+U1663</f>
        <v>-838375.6467785479</v>
      </c>
      <c r="V1664" s="58">
        <f t="shared" si="153"/>
        <v>-0.23288212410515219</v>
      </c>
      <c r="W1664" s="52">
        <f t="shared" si="156"/>
        <v>-420661.08781373908</v>
      </c>
      <c r="X1664" s="53">
        <f t="shared" si="154"/>
        <v>-0.11685030217048308</v>
      </c>
      <c r="Y1664" s="50">
        <f t="shared" si="155"/>
        <v>15.486341642662124</v>
      </c>
    </row>
    <row r="1665" spans="7:25" x14ac:dyDescent="0.3">
      <c r="G1665" s="40" t="s">
        <v>14</v>
      </c>
      <c r="H1665" s="29">
        <v>185</v>
      </c>
      <c r="I1665" s="29">
        <v>1663</v>
      </c>
      <c r="J1665" s="30">
        <v>123.1</v>
      </c>
      <c r="K1665" s="31">
        <f t="shared" si="151"/>
        <v>34.194444444444443</v>
      </c>
      <c r="L1665" s="31">
        <f>K1665-K1664</f>
        <v>0.22222222222222143</v>
      </c>
      <c r="M1665" s="32">
        <f>$C$5*L1665</f>
        <v>64.18888888888867</v>
      </c>
      <c r="N1665" s="32">
        <f>(0.5*$C$9*$C$8*$C$7*K1665^2)*-1</f>
        <v>-340.81291725235155</v>
      </c>
      <c r="O1665" s="32">
        <f>M1665-N1665-C$17</f>
        <v>461.6741761412402</v>
      </c>
      <c r="P1665" s="79">
        <f>O1665*K1665</f>
        <v>15786.691967496296</v>
      </c>
      <c r="Q1665" s="81" t="str">
        <f>IF(L1665&lt;0,"Braking","Not Braking")</f>
        <v>Not Braking</v>
      </c>
      <c r="R1665" s="46">
        <f>(IF(L1665&gt;0,(O1665*((K1665+K1664)/2)),0)+R1664)</f>
        <v>2732071.4897018038</v>
      </c>
      <c r="S1665" s="47">
        <f t="shared" si="152"/>
        <v>0.75890874713938994</v>
      </c>
      <c r="T1665" s="56">
        <f>IF(L1665&lt;0,((O1665*((K1665+K1664)/2))+((N1665*((K1665+K1664)/2))+C$17*((K1665+K1664)/2))),0)</f>
        <v>0</v>
      </c>
      <c r="U1665" s="57">
        <f>IF(L1665&lt;0,((O1665*((K1665+K1664)/2))+((N1665*((K1665+K1664)/2))+C$17*((K1665+K1664)/2))),0)+U1664</f>
        <v>-838375.6467785479</v>
      </c>
      <c r="V1665" s="58">
        <f t="shared" si="153"/>
        <v>-0.23288212410515219</v>
      </c>
      <c r="W1665" s="52">
        <f t="shared" si="156"/>
        <v>-420661.08781373908</v>
      </c>
      <c r="X1665" s="53">
        <f t="shared" si="154"/>
        <v>-0.11685030217048308</v>
      </c>
      <c r="Y1665" s="50">
        <f t="shared" si="155"/>
        <v>15.39714789306823</v>
      </c>
    </row>
    <row r="1666" spans="7:25" x14ac:dyDescent="0.3">
      <c r="G1666" s="40" t="s">
        <v>14</v>
      </c>
      <c r="H1666" s="29">
        <v>186</v>
      </c>
      <c r="I1666" s="29">
        <v>1664</v>
      </c>
      <c r="J1666" s="30">
        <v>123.8</v>
      </c>
      <c r="K1666" s="31">
        <f t="shared" si="151"/>
        <v>34.388888888888886</v>
      </c>
      <c r="L1666" s="31">
        <f>K1666-K1665</f>
        <v>0.19444444444444287</v>
      </c>
      <c r="M1666" s="32">
        <f>$C$5*L1666</f>
        <v>56.165277777777327</v>
      </c>
      <c r="N1666" s="32">
        <f>(0.5*$C$9*$C$8*$C$7*K1666^2)*-1</f>
        <v>-344.69995779838143</v>
      </c>
      <c r="O1666" s="32">
        <f>M1666-N1666-C$17</f>
        <v>457.53760557615874</v>
      </c>
      <c r="P1666" s="79">
        <f>O1666*K1666</f>
        <v>15734.209880646791</v>
      </c>
      <c r="Q1666" s="81" t="str">
        <f>IF(L1666&lt;0,"Braking","Not Braking")</f>
        <v>Not Braking</v>
      </c>
      <c r="R1666" s="46">
        <f>(IF(L1666&gt;0,(O1666*((K1666+K1665)/2)),0)+R1665)</f>
        <v>2747761.2167596864</v>
      </c>
      <c r="S1666" s="47">
        <f t="shared" si="152"/>
        <v>0.76326700465546848</v>
      </c>
      <c r="T1666" s="56">
        <f>IF(L1666&lt;0,((O1666*((K1666+K1665)/2))+((N1666*((K1666+K1665)/2))+C$17*((K1666+K1665)/2))),0)</f>
        <v>0</v>
      </c>
      <c r="U1666" s="57">
        <f>IF(L1666&lt;0,((O1666*((K1666+K1665)/2))+((N1666*((K1666+K1665)/2))+C$17*((K1666+K1665)/2))),0)+U1665</f>
        <v>-838375.6467785479</v>
      </c>
      <c r="V1666" s="58">
        <f t="shared" si="153"/>
        <v>-0.23288212410515219</v>
      </c>
      <c r="W1666" s="52">
        <f t="shared" si="156"/>
        <v>-420661.08781373908</v>
      </c>
      <c r="X1666" s="53">
        <f t="shared" si="154"/>
        <v>-0.11685030217048308</v>
      </c>
      <c r="Y1666" s="50">
        <f t="shared" si="155"/>
        <v>15.309230119704727</v>
      </c>
    </row>
    <row r="1667" spans="7:25" x14ac:dyDescent="0.3">
      <c r="G1667" s="40" t="s">
        <v>14</v>
      </c>
      <c r="H1667" s="29">
        <v>187</v>
      </c>
      <c r="I1667" s="29">
        <v>1665</v>
      </c>
      <c r="J1667" s="30">
        <v>124.4</v>
      </c>
      <c r="K1667" s="31">
        <f t="shared" ref="K1667:K1730" si="157">J1667/3.6</f>
        <v>34.555555555555557</v>
      </c>
      <c r="L1667" s="31">
        <f>K1667-K1666</f>
        <v>0.1666666666666714</v>
      </c>
      <c r="M1667" s="32">
        <f>$C$5*L1667</f>
        <v>48.141666666668037</v>
      </c>
      <c r="N1667" s="32">
        <f>(0.5*$C$9*$C$8*$C$7*K1667^2)*-1</f>
        <v>-348.04924946137271</v>
      </c>
      <c r="O1667" s="32">
        <f>M1667-N1667-C$17</f>
        <v>452.86328612804073</v>
      </c>
      <c r="P1667" s="79">
        <f>O1667*K1667</f>
        <v>15648.942442868964</v>
      </c>
      <c r="Q1667" s="81" t="str">
        <f>IF(L1667&lt;0,"Braking","Not Braking")</f>
        <v>Not Braking</v>
      </c>
      <c r="R1667" s="46">
        <f>(IF(L1667&gt;0,(O1667*((K1667+K1666)/2)),0)+R1666)</f>
        <v>2763372.4205953781</v>
      </c>
      <c r="S1667" s="47">
        <f t="shared" ref="S1667:S1730" si="158">R1667/3600000</f>
        <v>0.76760345016538278</v>
      </c>
      <c r="T1667" s="56">
        <f>IF(L1667&lt;0,((O1667*((K1667+K1666)/2))+((N1667*((K1667+K1666)/2))+C$17*((K1667+K1666)/2))),0)</f>
        <v>0</v>
      </c>
      <c r="U1667" s="57">
        <f>IF(L1667&lt;0,((O1667*((K1667+K1666)/2))+((N1667*((K1667+K1666)/2))+C$17*((K1667+K1666)/2))),0)+U1666</f>
        <v>-838375.6467785479</v>
      </c>
      <c r="V1667" s="58">
        <f t="shared" ref="V1667:V1730" si="159">U1667/3600000</f>
        <v>-0.23288212410515219</v>
      </c>
      <c r="W1667" s="52">
        <f t="shared" si="156"/>
        <v>-420661.08781373908</v>
      </c>
      <c r="X1667" s="53">
        <f t="shared" ref="X1667:X1730" si="160">W1667/3600000</f>
        <v>-0.11685030217048308</v>
      </c>
      <c r="Y1667" s="50">
        <f t="shared" si="155"/>
        <v>15.222743220514094</v>
      </c>
    </row>
    <row r="1668" spans="7:25" x14ac:dyDescent="0.3">
      <c r="G1668" s="40" t="s">
        <v>14</v>
      </c>
      <c r="H1668" s="29">
        <v>188</v>
      </c>
      <c r="I1668" s="29">
        <v>1666</v>
      </c>
      <c r="J1668" s="30">
        <v>125</v>
      </c>
      <c r="K1668" s="31">
        <f t="shared" si="157"/>
        <v>34.722222222222221</v>
      </c>
      <c r="L1668" s="31">
        <f>K1668-K1667</f>
        <v>0.1666666666666643</v>
      </c>
      <c r="M1668" s="32">
        <f>$C$5*L1668</f>
        <v>48.141666666665984</v>
      </c>
      <c r="N1668" s="32">
        <f>(0.5*$C$9*$C$8*$C$7*K1668^2)*-1</f>
        <v>-351.41473431532114</v>
      </c>
      <c r="O1668" s="32">
        <f>M1668-N1668-C$17</f>
        <v>456.22877098198711</v>
      </c>
      <c r="P1668" s="79">
        <f>O1668*K1668</f>
        <v>15841.276770207885</v>
      </c>
      <c r="Q1668" s="81" t="str">
        <f>IF(L1668&lt;0,"Braking","Not Braking")</f>
        <v>Not Braking</v>
      </c>
      <c r="R1668" s="46">
        <f>(IF(L1668&gt;0,(O1668*((K1668+K1667)/2)),0)+R1667)</f>
        <v>2779175.6783013376</v>
      </c>
      <c r="S1668" s="47">
        <f t="shared" si="158"/>
        <v>0.77199324397259383</v>
      </c>
      <c r="T1668" s="56">
        <f>IF(L1668&lt;0,((O1668*((K1668+K1667)/2))+((N1668*((K1668+K1667)/2))+C$17*((K1668+K1667)/2))),0)</f>
        <v>0</v>
      </c>
      <c r="U1668" s="57">
        <f>IF(L1668&lt;0,((O1668*((K1668+K1667)/2))+((N1668*((K1668+K1667)/2))+C$17*((K1668+K1667)/2))),0)+U1667</f>
        <v>-838375.6467785479</v>
      </c>
      <c r="V1668" s="58">
        <f t="shared" si="159"/>
        <v>-0.23288212410515219</v>
      </c>
      <c r="W1668" s="52">
        <f t="shared" si="156"/>
        <v>-420661.08781373908</v>
      </c>
      <c r="X1668" s="53">
        <f t="shared" si="160"/>
        <v>-0.11685030217048308</v>
      </c>
      <c r="Y1668" s="50">
        <f t="shared" si="155"/>
        <v>15.136181965684575</v>
      </c>
    </row>
    <row r="1669" spans="7:25" x14ac:dyDescent="0.3">
      <c r="G1669" s="40" t="s">
        <v>14</v>
      </c>
      <c r="H1669" s="29">
        <v>189</v>
      </c>
      <c r="I1669" s="29">
        <v>1667</v>
      </c>
      <c r="J1669" s="30">
        <v>125.4</v>
      </c>
      <c r="K1669" s="31">
        <f t="shared" si="157"/>
        <v>34.833333333333336</v>
      </c>
      <c r="L1669" s="31">
        <f>K1669-K1668</f>
        <v>0.11111111111111427</v>
      </c>
      <c r="M1669" s="32">
        <f>$C$5*L1669</f>
        <v>32.094444444445358</v>
      </c>
      <c r="N1669" s="32">
        <f>(0.5*$C$9*$C$8*$C$7*K1669^2)*-1</f>
        <v>-353.66738710181863</v>
      </c>
      <c r="O1669" s="32">
        <f>M1669-N1669-C$17</f>
        <v>442.43420154626398</v>
      </c>
      <c r="P1669" s="79">
        <f>O1669*K1669</f>
        <v>15411.458020528196</v>
      </c>
      <c r="Q1669" s="81" t="str">
        <f>IF(L1669&lt;0,"Braking","Not Braking")</f>
        <v>Not Braking</v>
      </c>
      <c r="R1669" s="46">
        <f>(IF(L1669&gt;0,(O1669*((K1669+K1668)/2)),0)+R1668)</f>
        <v>2794562.556644002</v>
      </c>
      <c r="S1669" s="47">
        <f t="shared" si="158"/>
        <v>0.77626737684555613</v>
      </c>
      <c r="T1669" s="56">
        <f>IF(L1669&lt;0,((O1669*((K1669+K1668)/2))+((N1669*((K1669+K1668)/2))+C$17*((K1669+K1668)/2))),0)</f>
        <v>0</v>
      </c>
      <c r="U1669" s="57">
        <f>IF(L1669&lt;0,((O1669*((K1669+K1668)/2))+((N1669*((K1669+K1668)/2))+C$17*((K1669+K1668)/2))),0)+U1668</f>
        <v>-838375.6467785479</v>
      </c>
      <c r="V1669" s="58">
        <f t="shared" si="159"/>
        <v>-0.23288212410515219</v>
      </c>
      <c r="W1669" s="52">
        <f t="shared" si="156"/>
        <v>-420661.08781373908</v>
      </c>
      <c r="X1669" s="53">
        <f t="shared" si="160"/>
        <v>-0.11685030217048308</v>
      </c>
      <c r="Y1669" s="50">
        <f t="shared" si="155"/>
        <v>15.052842056214772</v>
      </c>
    </row>
    <row r="1670" spans="7:25" x14ac:dyDescent="0.3">
      <c r="G1670" s="40" t="s">
        <v>14</v>
      </c>
      <c r="H1670" s="29">
        <v>190</v>
      </c>
      <c r="I1670" s="29">
        <v>1668</v>
      </c>
      <c r="J1670" s="30">
        <v>125.8</v>
      </c>
      <c r="K1670" s="31">
        <f t="shared" si="157"/>
        <v>34.944444444444443</v>
      </c>
      <c r="L1670" s="31">
        <f>K1670-K1669</f>
        <v>0.11111111111110716</v>
      </c>
      <c r="M1670" s="32">
        <f>$C$5*L1670</f>
        <v>32.094444444443305</v>
      </c>
      <c r="N1670" s="32">
        <f>(0.5*$C$9*$C$8*$C$7*K1670^2)*-1</f>
        <v>-355.92723686207472</v>
      </c>
      <c r="O1670" s="32">
        <f>M1670-N1670-C$17</f>
        <v>444.69405130651802</v>
      </c>
      <c r="P1670" s="79">
        <f>O1670*K1670</f>
        <v>15539.586570655545</v>
      </c>
      <c r="Q1670" s="81" t="str">
        <f>IF(L1670&lt;0,"Braking","Not Braking")</f>
        <v>Not Braking</v>
      </c>
      <c r="R1670" s="46">
        <f>(IF(L1670&gt;0,(O1670*((K1670+K1669)/2)),0)+R1669)</f>
        <v>2810077.4379895851</v>
      </c>
      <c r="S1670" s="47">
        <f t="shared" si="158"/>
        <v>0.78057706610821809</v>
      </c>
      <c r="T1670" s="56">
        <f>IF(L1670&lt;0,((O1670*((K1670+K1669)/2))+((N1670*((K1670+K1669)/2))+C$17*((K1670+K1669)/2))),0)</f>
        <v>0</v>
      </c>
      <c r="U1670" s="57">
        <f>IF(L1670&lt;0,((O1670*((K1670+K1669)/2))+((N1670*((K1670+K1669)/2))+C$17*((K1670+K1669)/2))),0)+U1669</f>
        <v>-838375.6467785479</v>
      </c>
      <c r="V1670" s="58">
        <f t="shared" si="159"/>
        <v>-0.23288212410515219</v>
      </c>
      <c r="W1670" s="52">
        <f t="shared" si="156"/>
        <v>-420661.08781373908</v>
      </c>
      <c r="X1670" s="53">
        <f t="shared" si="160"/>
        <v>-0.11685030217048308</v>
      </c>
      <c r="Y1670" s="50">
        <f t="shared" si="155"/>
        <v>14.96973293784718</v>
      </c>
    </row>
    <row r="1671" spans="7:25" x14ac:dyDescent="0.3">
      <c r="G1671" s="40" t="s">
        <v>14</v>
      </c>
      <c r="H1671" s="29">
        <v>191</v>
      </c>
      <c r="I1671" s="29">
        <v>1669</v>
      </c>
      <c r="J1671" s="30">
        <v>126.1</v>
      </c>
      <c r="K1671" s="31">
        <f t="shared" si="157"/>
        <v>35.027777777777779</v>
      </c>
      <c r="L1671" s="31">
        <f>K1671-K1670</f>
        <v>8.3333333333335702E-2</v>
      </c>
      <c r="M1671" s="32">
        <f>$C$5*L1671</f>
        <v>24.070833333334019</v>
      </c>
      <c r="N1671" s="32">
        <f>(0.5*$C$9*$C$8*$C$7*K1671^2)*-1</f>
        <v>-357.62684719629613</v>
      </c>
      <c r="O1671" s="32">
        <f>M1671-N1671-C$17</f>
        <v>438.37005052963013</v>
      </c>
      <c r="P1671" s="79">
        <f>O1671*K1671</f>
        <v>15355.1287143851</v>
      </c>
      <c r="Q1671" s="81" t="str">
        <f>IF(L1671&lt;0,"Braking","Not Braking")</f>
        <v>Not Braking</v>
      </c>
      <c r="R1671" s="46">
        <f>(IF(L1671&gt;0,(O1671*((K1671+K1670)/2)),0)+R1670)</f>
        <v>2825414.301285198</v>
      </c>
      <c r="S1671" s="47">
        <f t="shared" si="158"/>
        <v>0.78483730591255496</v>
      </c>
      <c r="T1671" s="56">
        <f>IF(L1671&lt;0,((O1671*((K1671+K1670)/2))+((N1671*((K1671+K1670)/2))+C$17*((K1671+K1670)/2))),0)</f>
        <v>0</v>
      </c>
      <c r="U1671" s="57">
        <f>IF(L1671&lt;0,((O1671*((K1671+K1670)/2))+((N1671*((K1671+K1670)/2))+C$17*((K1671+K1670)/2))),0)+U1670</f>
        <v>-838375.6467785479</v>
      </c>
      <c r="V1671" s="58">
        <f t="shared" si="159"/>
        <v>-0.23288212410515219</v>
      </c>
      <c r="W1671" s="52">
        <f t="shared" si="156"/>
        <v>-420661.08781373908</v>
      </c>
      <c r="X1671" s="53">
        <f t="shared" si="160"/>
        <v>-0.11685030217048308</v>
      </c>
      <c r="Y1671" s="50">
        <f t="shared" si="155"/>
        <v>14.888474501682559</v>
      </c>
    </row>
    <row r="1672" spans="7:25" x14ac:dyDescent="0.3">
      <c r="G1672" s="40" t="s">
        <v>14</v>
      </c>
      <c r="H1672" s="29">
        <v>192</v>
      </c>
      <c r="I1672" s="29">
        <v>1670</v>
      </c>
      <c r="J1672" s="30">
        <v>126.4</v>
      </c>
      <c r="K1672" s="31">
        <f t="shared" si="157"/>
        <v>35.111111111111114</v>
      </c>
      <c r="L1672" s="31">
        <f>K1672-K1671</f>
        <v>8.3333333333335702E-2</v>
      </c>
      <c r="M1672" s="32">
        <f>$C$5*L1672</f>
        <v>24.070833333334019</v>
      </c>
      <c r="N1672" s="32">
        <f>(0.5*$C$9*$C$8*$C$7*K1672^2)*-1</f>
        <v>-359.33050582825689</v>
      </c>
      <c r="O1672" s="32">
        <f>M1672-N1672-C$17</f>
        <v>440.0737091615909</v>
      </c>
      <c r="P1672" s="79">
        <f>O1672*K1672</f>
        <v>15451.476899451414</v>
      </c>
      <c r="Q1672" s="81" t="str">
        <f>IF(L1672&lt;0,"Braking","Not Braking")</f>
        <v>Not Braking</v>
      </c>
      <c r="R1672" s="46">
        <f>(IF(L1672&gt;0,(O1672*((K1672+K1671)/2)),0)+R1671)</f>
        <v>2840847.441780101</v>
      </c>
      <c r="S1672" s="47">
        <f t="shared" si="158"/>
        <v>0.78912428938336143</v>
      </c>
      <c r="T1672" s="56">
        <f>IF(L1672&lt;0,((O1672*((K1672+K1671)/2))+((N1672*((K1672+K1671)/2))+C$17*((K1672+K1671)/2))),0)</f>
        <v>0</v>
      </c>
      <c r="U1672" s="57">
        <f>IF(L1672&lt;0,((O1672*((K1672+K1671)/2))+((N1672*((K1672+K1671)/2))+C$17*((K1672+K1671)/2))),0)+U1671</f>
        <v>-838375.6467785479</v>
      </c>
      <c r="V1672" s="58">
        <f t="shared" si="159"/>
        <v>-0.23288212410515219</v>
      </c>
      <c r="W1672" s="52">
        <f t="shared" si="156"/>
        <v>-420661.08781373908</v>
      </c>
      <c r="X1672" s="53">
        <f t="shared" si="160"/>
        <v>-0.11685030217048308</v>
      </c>
      <c r="Y1672" s="50">
        <f t="shared" si="155"/>
        <v>14.807591623087967</v>
      </c>
    </row>
    <row r="1673" spans="7:25" x14ac:dyDescent="0.3">
      <c r="G1673" s="40" t="s">
        <v>14</v>
      </c>
      <c r="H1673" s="29">
        <v>193</v>
      </c>
      <c r="I1673" s="29">
        <v>1671</v>
      </c>
      <c r="J1673" s="30">
        <v>126.6</v>
      </c>
      <c r="K1673" s="31">
        <f t="shared" si="157"/>
        <v>35.166666666666664</v>
      </c>
      <c r="L1673" s="31">
        <f>K1673-K1672</f>
        <v>5.5555555555550029E-2</v>
      </c>
      <c r="M1673" s="32">
        <f>$C$5*L1673</f>
        <v>16.047222222220626</v>
      </c>
      <c r="N1673" s="32">
        <f>(0.5*$C$9*$C$8*$C$7*K1673^2)*-1</f>
        <v>-360.46852730386354</v>
      </c>
      <c r="O1673" s="32">
        <f>M1673-N1673-C$17</f>
        <v>433.18811952608417</v>
      </c>
      <c r="P1673" s="79">
        <f>O1673*K1673</f>
        <v>15233.782203333958</v>
      </c>
      <c r="Q1673" s="81" t="str">
        <f>IF(L1673&lt;0,"Braking","Not Braking")</f>
        <v>Not Braking</v>
      </c>
      <c r="R1673" s="46">
        <f>(IF(L1673&gt;0,(O1673*((K1673+K1672)/2)),0)+R1672)</f>
        <v>2856069.190980115</v>
      </c>
      <c r="S1673" s="47">
        <f t="shared" si="158"/>
        <v>0.79335255305003194</v>
      </c>
      <c r="T1673" s="56">
        <f>IF(L1673&lt;0,((O1673*((K1673+K1672)/2))+((N1673*((K1673+K1672)/2))+C$17*((K1673+K1672)/2))),0)</f>
        <v>0</v>
      </c>
      <c r="U1673" s="57">
        <f>IF(L1673&lt;0,((O1673*((K1673+K1672)/2))+((N1673*((K1673+K1672)/2))+C$17*((K1673+K1672)/2))),0)+U1672</f>
        <v>-838375.6467785479</v>
      </c>
      <c r="V1673" s="58">
        <f t="shared" si="159"/>
        <v>-0.23288212410515219</v>
      </c>
      <c r="W1673" s="52">
        <f t="shared" si="156"/>
        <v>-420661.08781373908</v>
      </c>
      <c r="X1673" s="53">
        <f t="shared" si="160"/>
        <v>-0.11685030217048308</v>
      </c>
      <c r="Y1673" s="50">
        <f t="shared" si="155"/>
        <v>14.728672860666276</v>
      </c>
    </row>
    <row r="1674" spans="7:25" x14ac:dyDescent="0.3">
      <c r="G1674" s="40" t="s">
        <v>14</v>
      </c>
      <c r="H1674" s="29">
        <v>194</v>
      </c>
      <c r="I1674" s="29">
        <v>1672</v>
      </c>
      <c r="J1674" s="30">
        <v>126.7</v>
      </c>
      <c r="K1674" s="31">
        <f t="shared" si="157"/>
        <v>35.194444444444443</v>
      </c>
      <c r="L1674" s="31">
        <f>K1674-K1673</f>
        <v>2.7777777777778567E-2</v>
      </c>
      <c r="M1674" s="32">
        <f>$C$5*L1674</f>
        <v>8.0236111111113395</v>
      </c>
      <c r="N1674" s="32">
        <f>(0.5*$C$9*$C$8*$C$7*K1674^2)*-1</f>
        <v>-361.03821275795684</v>
      </c>
      <c r="O1674" s="32">
        <f>M1674-N1674-C$17</f>
        <v>425.73419386906818</v>
      </c>
      <c r="P1674" s="79">
        <f>O1674*K1674</f>
        <v>14983.478434225261</v>
      </c>
      <c r="Q1674" s="81" t="str">
        <f>IF(L1674&lt;0,"Braking","Not Braking")</f>
        <v>Not Braking</v>
      </c>
      <c r="R1674" s="46">
        <f>(IF(L1674&gt;0,(O1674*((K1674+K1673)/2)),0)+R1673)</f>
        <v>2871046.7564394255</v>
      </c>
      <c r="S1674" s="47">
        <f t="shared" si="158"/>
        <v>0.79751298789984038</v>
      </c>
      <c r="T1674" s="56">
        <f>IF(L1674&lt;0,((O1674*((K1674+K1673)/2))+((N1674*((K1674+K1673)/2))+C$17*((K1674+K1673)/2))),0)</f>
        <v>0</v>
      </c>
      <c r="U1674" s="57">
        <f>IF(L1674&lt;0,((O1674*((K1674+K1673)/2))+((N1674*((K1674+K1673)/2))+C$17*((K1674+K1673)/2))),0)+U1673</f>
        <v>-838375.6467785479</v>
      </c>
      <c r="V1674" s="58">
        <f t="shared" si="159"/>
        <v>-0.23288212410515219</v>
      </c>
      <c r="W1674" s="52">
        <f t="shared" si="156"/>
        <v>-420661.08781373908</v>
      </c>
      <c r="X1674" s="53">
        <f t="shared" si="160"/>
        <v>-0.11685030217048308</v>
      </c>
      <c r="Y1674" s="50">
        <f t="shared" si="155"/>
        <v>14.651836890856792</v>
      </c>
    </row>
    <row r="1675" spans="7:25" x14ac:dyDescent="0.3">
      <c r="G1675" s="40" t="s">
        <v>14</v>
      </c>
      <c r="H1675" s="29">
        <v>195</v>
      </c>
      <c r="I1675" s="29">
        <v>1673</v>
      </c>
      <c r="J1675" s="30">
        <v>126.8</v>
      </c>
      <c r="K1675" s="31">
        <f t="shared" si="157"/>
        <v>35.222222222222221</v>
      </c>
      <c r="L1675" s="31">
        <f>K1675-K1674</f>
        <v>2.7777777777778567E-2</v>
      </c>
      <c r="M1675" s="32">
        <f>$C$5*L1675</f>
        <v>8.0236111111113395</v>
      </c>
      <c r="N1675" s="32">
        <f>(0.5*$C$9*$C$8*$C$7*K1675^2)*-1</f>
        <v>-361.60834802290998</v>
      </c>
      <c r="O1675" s="32">
        <f>M1675-N1675-C$17</f>
        <v>426.30432913402132</v>
      </c>
      <c r="P1675" s="79">
        <f>O1675*K1675</f>
        <v>15015.385815053862</v>
      </c>
      <c r="Q1675" s="81" t="str">
        <f>IF(L1675&lt;0,"Braking","Not Braking")</f>
        <v>Not Braking</v>
      </c>
      <c r="R1675" s="46">
        <f>(IF(L1675&gt;0,(O1675*((K1675+K1674)/2)),0)+R1674)</f>
        <v>2886056.2213610192</v>
      </c>
      <c r="S1675" s="47">
        <f t="shared" si="158"/>
        <v>0.80168228371139427</v>
      </c>
      <c r="T1675" s="56">
        <f>IF(L1675&lt;0,((O1675*((K1675+K1674)/2))+((N1675*((K1675+K1674)/2))+C$17*((K1675+K1674)/2))),0)</f>
        <v>0</v>
      </c>
      <c r="U1675" s="57">
        <f>IF(L1675&lt;0,((O1675*((K1675+K1674)/2))+((N1675*((K1675+K1674)/2))+C$17*((K1675+K1674)/2))),0)+U1674</f>
        <v>-838375.6467785479</v>
      </c>
      <c r="V1675" s="58">
        <f t="shared" si="159"/>
        <v>-0.23288212410515219</v>
      </c>
      <c r="W1675" s="52">
        <f t="shared" si="156"/>
        <v>-420661.08781373908</v>
      </c>
      <c r="X1675" s="53">
        <f t="shared" si="160"/>
        <v>-0.11685030217048308</v>
      </c>
      <c r="Y1675" s="50">
        <f t="shared" si="155"/>
        <v>14.57563732474213</v>
      </c>
    </row>
    <row r="1676" spans="7:25" x14ac:dyDescent="0.3">
      <c r="G1676" s="40" t="s">
        <v>14</v>
      </c>
      <c r="H1676" s="29">
        <v>196</v>
      </c>
      <c r="I1676" s="29">
        <v>1674</v>
      </c>
      <c r="J1676" s="30">
        <v>126.9</v>
      </c>
      <c r="K1676" s="31">
        <f t="shared" si="157"/>
        <v>35.25</v>
      </c>
      <c r="L1676" s="31">
        <f>K1676-K1675</f>
        <v>2.7777777777778567E-2</v>
      </c>
      <c r="M1676" s="32">
        <f>$C$5*L1676</f>
        <v>8.0236111111113395</v>
      </c>
      <c r="N1676" s="32">
        <f>(0.5*$C$9*$C$8*$C$7*K1676^2)*-1</f>
        <v>-362.17893309872312</v>
      </c>
      <c r="O1676" s="32">
        <f>M1676-N1676-C$17</f>
        <v>426.87491420983446</v>
      </c>
      <c r="P1676" s="79">
        <f>O1676*K1676</f>
        <v>15047.340725896665</v>
      </c>
      <c r="Q1676" s="81" t="str">
        <f>IF(L1676&lt;0,"Braking","Not Braking")</f>
        <v>Not Braking</v>
      </c>
      <c r="R1676" s="46">
        <f>(IF(L1676&gt;0,(O1676*((K1676+K1675)/2)),0)+R1675)</f>
        <v>2901097.6332686627</v>
      </c>
      <c r="S1676" s="47">
        <f t="shared" si="158"/>
        <v>0.80586045368573966</v>
      </c>
      <c r="T1676" s="56">
        <f>IF(L1676&lt;0,((O1676*((K1676+K1675)/2))+((N1676*((K1676+K1675)/2))+C$17*((K1676+K1675)/2))),0)</f>
        <v>0</v>
      </c>
      <c r="U1676" s="57">
        <f>IF(L1676&lt;0,((O1676*((K1676+K1675)/2))+((N1676*((K1676+K1675)/2))+C$17*((K1676+K1675)/2))),0)+U1675</f>
        <v>-838375.6467785479</v>
      </c>
      <c r="V1676" s="58">
        <f t="shared" si="159"/>
        <v>-0.23288212410515219</v>
      </c>
      <c r="W1676" s="52">
        <f t="shared" si="156"/>
        <v>-420661.08781373908</v>
      </c>
      <c r="X1676" s="53">
        <f t="shared" si="160"/>
        <v>-0.11685030217048308</v>
      </c>
      <c r="Y1676" s="50">
        <f t="shared" si="155"/>
        <v>14.500066560661759</v>
      </c>
    </row>
    <row r="1677" spans="7:25" x14ac:dyDescent="0.3">
      <c r="G1677" s="40" t="s">
        <v>14</v>
      </c>
      <c r="H1677" s="29">
        <v>197</v>
      </c>
      <c r="I1677" s="29">
        <v>1675</v>
      </c>
      <c r="J1677" s="30">
        <v>126.9</v>
      </c>
      <c r="K1677" s="31">
        <f t="shared" si="157"/>
        <v>35.25</v>
      </c>
      <c r="L1677" s="31">
        <f>K1677-K1676</f>
        <v>0</v>
      </c>
      <c r="M1677" s="32">
        <f>$C$5*L1677</f>
        <v>0</v>
      </c>
      <c r="N1677" s="32">
        <f>(0.5*$C$9*$C$8*$C$7*K1677^2)*-1</f>
        <v>-362.17893309872312</v>
      </c>
      <c r="O1677" s="32">
        <f>M1677-N1677-C$17</f>
        <v>418.85130309872312</v>
      </c>
      <c r="P1677" s="79">
        <f>O1677*K1677</f>
        <v>14764.508434229991</v>
      </c>
      <c r="Q1677" s="81" t="str">
        <f>IF(L1677&lt;0,"Braking","Not Braking")</f>
        <v>Not Braking</v>
      </c>
      <c r="R1677" s="46">
        <f>(IF(L1677&gt;0,(O1677*((K1677+K1676)/2)),0)+R1676)</f>
        <v>2901097.6332686627</v>
      </c>
      <c r="S1677" s="47">
        <f t="shared" si="158"/>
        <v>0.80586045368573966</v>
      </c>
      <c r="T1677" s="56">
        <f>IF(L1677&lt;0,((O1677*((K1677+K1676)/2))+((N1677*((K1677+K1676)/2))+C$17*((K1677+K1676)/2))),0)</f>
        <v>0</v>
      </c>
      <c r="U1677" s="57">
        <f>IF(L1677&lt;0,((O1677*((K1677+K1676)/2))+((N1677*((K1677+K1676)/2))+C$17*((K1677+K1676)/2))),0)+U1676</f>
        <v>-838375.6467785479</v>
      </c>
      <c r="V1677" s="58">
        <f t="shared" si="159"/>
        <v>-0.23288212410515219</v>
      </c>
      <c r="W1677" s="52">
        <f t="shared" si="156"/>
        <v>-420661.08781373908</v>
      </c>
      <c r="X1677" s="53">
        <f t="shared" si="160"/>
        <v>-0.11685030217048308</v>
      </c>
      <c r="Y1677" s="50">
        <f t="shared" si="155"/>
        <v>14.500066560661759</v>
      </c>
    </row>
    <row r="1678" spans="7:25" x14ac:dyDescent="0.3">
      <c r="G1678" s="40" t="s">
        <v>14</v>
      </c>
      <c r="H1678" s="29">
        <v>198</v>
      </c>
      <c r="I1678" s="29">
        <v>1676</v>
      </c>
      <c r="J1678" s="30">
        <v>126.9</v>
      </c>
      <c r="K1678" s="31">
        <f t="shared" si="157"/>
        <v>35.25</v>
      </c>
      <c r="L1678" s="31">
        <f>K1678-K1677</f>
        <v>0</v>
      </c>
      <c r="M1678" s="32">
        <f>$C$5*L1678</f>
        <v>0</v>
      </c>
      <c r="N1678" s="32">
        <f>(0.5*$C$9*$C$8*$C$7*K1678^2)*-1</f>
        <v>-362.17893309872312</v>
      </c>
      <c r="O1678" s="32">
        <f>M1678-N1678-C$17</f>
        <v>418.85130309872312</v>
      </c>
      <c r="P1678" s="79">
        <f>O1678*K1678</f>
        <v>14764.508434229991</v>
      </c>
      <c r="Q1678" s="81" t="str">
        <f>IF(L1678&lt;0,"Braking","Not Braking")</f>
        <v>Not Braking</v>
      </c>
      <c r="R1678" s="46">
        <f>(IF(L1678&gt;0,(O1678*((K1678+K1677)/2)),0)+R1677)</f>
        <v>2901097.6332686627</v>
      </c>
      <c r="S1678" s="47">
        <f t="shared" si="158"/>
        <v>0.80586045368573966</v>
      </c>
      <c r="T1678" s="56">
        <f>IF(L1678&lt;0,((O1678*((K1678+K1677)/2))+((N1678*((K1678+K1677)/2))+C$17*((K1678+K1677)/2))),0)</f>
        <v>0</v>
      </c>
      <c r="U1678" s="57">
        <f>IF(L1678&lt;0,((O1678*((K1678+K1677)/2))+((N1678*((K1678+K1677)/2))+C$17*((K1678+K1677)/2))),0)+U1677</f>
        <v>-838375.6467785479</v>
      </c>
      <c r="V1678" s="58">
        <f t="shared" si="159"/>
        <v>-0.23288212410515219</v>
      </c>
      <c r="W1678" s="52">
        <f t="shared" si="156"/>
        <v>-420661.08781373908</v>
      </c>
      <c r="X1678" s="53">
        <f t="shared" si="160"/>
        <v>-0.11685030217048308</v>
      </c>
      <c r="Y1678" s="50">
        <f t="shared" si="155"/>
        <v>14.500066560661759</v>
      </c>
    </row>
    <row r="1679" spans="7:25" x14ac:dyDescent="0.3">
      <c r="G1679" s="40" t="s">
        <v>14</v>
      </c>
      <c r="H1679" s="29">
        <v>199</v>
      </c>
      <c r="I1679" s="29">
        <v>1677</v>
      </c>
      <c r="J1679" s="30">
        <v>126.8</v>
      </c>
      <c r="K1679" s="31">
        <f t="shared" si="157"/>
        <v>35.222222222222221</v>
      </c>
      <c r="L1679" s="31">
        <f>K1679-K1678</f>
        <v>-2.7777777777778567E-2</v>
      </c>
      <c r="M1679" s="32">
        <f>$C$5*L1679</f>
        <v>-8.0236111111113395</v>
      </c>
      <c r="N1679" s="32">
        <f>(0.5*$C$9*$C$8*$C$7*K1679^2)*-1</f>
        <v>-361.60834802290998</v>
      </c>
      <c r="O1679" s="32">
        <f>M1679-N1679-C$17</f>
        <v>410.25710691179864</v>
      </c>
      <c r="P1679" s="79">
        <f>O1679*K1679</f>
        <v>14450.166987893352</v>
      </c>
      <c r="Q1679" s="81" t="str">
        <f>IF(L1679&lt;0,"Braking","Not Braking")</f>
        <v>Braking</v>
      </c>
      <c r="R1679" s="46">
        <f>(IF(L1679&gt;0,(O1679*((K1679+K1678)/2)),0)+R1678)</f>
        <v>2901097.6332686627</v>
      </c>
      <c r="S1679" s="47">
        <f t="shared" si="158"/>
        <v>0.80586045368573966</v>
      </c>
      <c r="T1679" s="56">
        <f>IF(L1679&lt;0,((O1679*((K1679+K1678)/2))+((N1679*((K1679+K1678)/2))+C$17*((K1679+K1678)/2))),0)</f>
        <v>-282.72085262346627</v>
      </c>
      <c r="U1679" s="57">
        <f>IF(L1679&lt;0,((O1679*((K1679+K1678)/2))+((N1679*((K1679+K1678)/2))+C$17*((K1679+K1678)/2))),0)+U1678</f>
        <v>-838658.36763117136</v>
      </c>
      <c r="V1679" s="58">
        <f t="shared" si="159"/>
        <v>-0.23296065767532537</v>
      </c>
      <c r="W1679" s="52">
        <f t="shared" si="156"/>
        <v>-420802.94506098761</v>
      </c>
      <c r="X1679" s="53">
        <f t="shared" si="160"/>
        <v>-0.11688970696138545</v>
      </c>
      <c r="Y1679" s="50">
        <f t="shared" ref="Y1679:Y1742" si="161">(X1679/S1679)*100*-1</f>
        <v>14.504956339124289</v>
      </c>
    </row>
    <row r="1680" spans="7:25" x14ac:dyDescent="0.3">
      <c r="G1680" s="40" t="s">
        <v>14</v>
      </c>
      <c r="H1680" s="29">
        <v>200</v>
      </c>
      <c r="I1680" s="29">
        <v>1678</v>
      </c>
      <c r="J1680" s="30">
        <v>126.6</v>
      </c>
      <c r="K1680" s="31">
        <f t="shared" si="157"/>
        <v>35.166666666666664</v>
      </c>
      <c r="L1680" s="31">
        <f>K1680-K1679</f>
        <v>-5.5555555555557135E-2</v>
      </c>
      <c r="M1680" s="32">
        <f>$C$5*L1680</f>
        <v>-16.047222222222679</v>
      </c>
      <c r="N1680" s="32">
        <f>(0.5*$C$9*$C$8*$C$7*K1680^2)*-1</f>
        <v>-360.46852730386354</v>
      </c>
      <c r="O1680" s="32">
        <f>M1680-N1680-C$17</f>
        <v>401.09367508164087</v>
      </c>
      <c r="P1680" s="79">
        <f>O1680*K1680</f>
        <v>14105.127573704369</v>
      </c>
      <c r="Q1680" s="81" t="str">
        <f>IF(L1680&lt;0,"Braking","Not Braking")</f>
        <v>Braking</v>
      </c>
      <c r="R1680" s="46">
        <f>(IF(L1680&gt;0,(O1680*((K1680+K1679)/2)),0)+R1679)</f>
        <v>2901097.6332686627</v>
      </c>
      <c r="S1680" s="47">
        <f t="shared" si="158"/>
        <v>0.80586045368573966</v>
      </c>
      <c r="T1680" s="56">
        <f>IF(L1680&lt;0,((O1680*((K1680+K1679)/2))+((N1680*((K1680+K1679)/2))+C$17*((K1680+K1679)/2))),0)</f>
        <v>-564.77307098767051</v>
      </c>
      <c r="U1680" s="57">
        <f>IF(L1680&lt;0,((O1680*((K1680+K1679)/2))+((N1680*((K1680+K1679)/2))+C$17*((K1680+K1679)/2))),0)+U1679</f>
        <v>-839223.14070215903</v>
      </c>
      <c r="V1680" s="58">
        <f t="shared" si="159"/>
        <v>-0.23311753908393307</v>
      </c>
      <c r="W1680" s="52">
        <f t="shared" si="156"/>
        <v>-421086.32406337449</v>
      </c>
      <c r="X1680" s="53">
        <f t="shared" si="160"/>
        <v>-0.11696842335093735</v>
      </c>
      <c r="Y1680" s="50">
        <f t="shared" si="161"/>
        <v>14.51472433173292</v>
      </c>
    </row>
    <row r="1681" spans="7:25" x14ac:dyDescent="0.3">
      <c r="G1681" s="40" t="s">
        <v>14</v>
      </c>
      <c r="H1681" s="29">
        <v>201</v>
      </c>
      <c r="I1681" s="29">
        <v>1679</v>
      </c>
      <c r="J1681" s="30">
        <v>126.3</v>
      </c>
      <c r="K1681" s="31">
        <f t="shared" si="157"/>
        <v>35.083333333333329</v>
      </c>
      <c r="L1681" s="31">
        <f>K1681-K1680</f>
        <v>-8.3333333333335702E-2</v>
      </c>
      <c r="M1681" s="32">
        <f>$C$5*L1681</f>
        <v>-24.070833333334019</v>
      </c>
      <c r="N1681" s="32">
        <f>(0.5*$C$9*$C$8*$C$7*K1681^2)*-1</f>
        <v>-358.76216980674326</v>
      </c>
      <c r="O1681" s="32">
        <f>M1681-N1681-C$17</f>
        <v>391.36370647340925</v>
      </c>
      <c r="P1681" s="79">
        <f>O1681*K1681</f>
        <v>13730.343368775439</v>
      </c>
      <c r="Q1681" s="81" t="str">
        <f>IF(L1681&lt;0,"Braking","Not Braking")</f>
        <v>Braking</v>
      </c>
      <c r="R1681" s="46">
        <f>(IF(L1681&gt;0,(O1681*((K1681+K1680)/2)),0)+R1680)</f>
        <v>2901097.6332686627</v>
      </c>
      <c r="S1681" s="47">
        <f t="shared" si="158"/>
        <v>0.80586045368573966</v>
      </c>
      <c r="T1681" s="56">
        <f>IF(L1681&lt;0,((O1681*((K1681+K1680)/2))+((N1681*((K1681+K1680)/2))+C$17*((K1681+K1680)/2))),0)</f>
        <v>-845.48802083335795</v>
      </c>
      <c r="U1681" s="57">
        <f>IF(L1681&lt;0,((O1681*((K1681+K1680)/2))+((N1681*((K1681+K1680)/2))+C$17*((K1681+K1680)/2))),0)+U1680</f>
        <v>-840068.62872299238</v>
      </c>
      <c r="V1681" s="58">
        <f t="shared" si="159"/>
        <v>-0.23335239686749787</v>
      </c>
      <c r="W1681" s="52">
        <f t="shared" si="156"/>
        <v>-421510.55383667944</v>
      </c>
      <c r="X1681" s="53">
        <f t="shared" si="160"/>
        <v>-0.11708626495463317</v>
      </c>
      <c r="Y1681" s="50">
        <f t="shared" si="161"/>
        <v>14.5293474098548</v>
      </c>
    </row>
    <row r="1682" spans="7:25" x14ac:dyDescent="0.3">
      <c r="G1682" s="40" t="s">
        <v>14</v>
      </c>
      <c r="H1682" s="29">
        <v>202</v>
      </c>
      <c r="I1682" s="29">
        <v>1680</v>
      </c>
      <c r="J1682" s="30">
        <v>126</v>
      </c>
      <c r="K1682" s="31">
        <f t="shared" si="157"/>
        <v>35</v>
      </c>
      <c r="L1682" s="31">
        <f>K1682-K1681</f>
        <v>-8.3333333333328596E-2</v>
      </c>
      <c r="M1682" s="32">
        <f>$C$5*L1682</f>
        <v>-24.070833333331969</v>
      </c>
      <c r="N1682" s="32">
        <f>(0.5*$C$9*$C$8*$C$7*K1682^2)*-1</f>
        <v>-357.05986060736245</v>
      </c>
      <c r="O1682" s="32">
        <f>M1682-N1682-C$17</f>
        <v>389.66139727403049</v>
      </c>
      <c r="P1682" s="79">
        <f>O1682*K1682</f>
        <v>13638.148904591068</v>
      </c>
      <c r="Q1682" s="81" t="str">
        <f>IF(L1682&lt;0,"Braking","Not Braking")</f>
        <v>Braking</v>
      </c>
      <c r="R1682" s="46">
        <f>(IF(L1682&gt;0,(O1682*((K1682+K1681)/2)),0)+R1681)</f>
        <v>2901097.6332686627</v>
      </c>
      <c r="S1682" s="47">
        <f t="shared" si="158"/>
        <v>0.80586045368573966</v>
      </c>
      <c r="T1682" s="56">
        <f>IF(L1682&lt;0,((O1682*((K1682+K1681)/2))+((N1682*((K1682+K1681)/2))+C$17*((K1682+K1681)/2))),0)</f>
        <v>-843.48211805550636</v>
      </c>
      <c r="U1682" s="57">
        <f>IF(L1682&lt;0,((O1682*((K1682+K1681)/2))+((N1682*((K1682+K1681)/2))+C$17*((K1682+K1681)/2))),0)+U1681</f>
        <v>-840912.11084104783</v>
      </c>
      <c r="V1682" s="58">
        <f t="shared" si="159"/>
        <v>-0.23358669745584662</v>
      </c>
      <c r="W1682" s="52">
        <f t="shared" si="156"/>
        <v>-421933.77713365381</v>
      </c>
      <c r="X1682" s="53">
        <f t="shared" si="160"/>
        <v>-0.1172038269815705</v>
      </c>
      <c r="Y1682" s="50">
        <f t="shared" si="161"/>
        <v>14.543935795027402</v>
      </c>
    </row>
    <row r="1683" spans="7:25" x14ac:dyDescent="0.3">
      <c r="G1683" s="40" t="s">
        <v>14</v>
      </c>
      <c r="H1683" s="29">
        <v>203</v>
      </c>
      <c r="I1683" s="29">
        <v>1681</v>
      </c>
      <c r="J1683" s="30">
        <v>125.7</v>
      </c>
      <c r="K1683" s="31">
        <f t="shared" si="157"/>
        <v>34.916666666666664</v>
      </c>
      <c r="L1683" s="31">
        <f>K1683-K1682</f>
        <v>-8.3333333333335702E-2</v>
      </c>
      <c r="M1683" s="32">
        <f>$C$5*L1683</f>
        <v>-24.070833333334019</v>
      </c>
      <c r="N1683" s="32">
        <f>(0.5*$C$9*$C$8*$C$7*K1683^2)*-1</f>
        <v>-355.36159970572078</v>
      </c>
      <c r="O1683" s="32">
        <f>M1683-N1683-C$17</f>
        <v>387.96313637238677</v>
      </c>
      <c r="P1683" s="79">
        <f>O1683*K1683</f>
        <v>13546.379511669171</v>
      </c>
      <c r="Q1683" s="81" t="str">
        <f>IF(L1683&lt;0,"Braking","Not Braking")</f>
        <v>Braking</v>
      </c>
      <c r="R1683" s="46">
        <f>(IF(L1683&gt;0,(O1683*((K1683+K1682)/2)),0)+R1682)</f>
        <v>2901097.6332686627</v>
      </c>
      <c r="S1683" s="47">
        <f t="shared" si="158"/>
        <v>0.80586045368573966</v>
      </c>
      <c r="T1683" s="56">
        <f>IF(L1683&lt;0,((O1683*((K1683+K1682)/2))+((N1683*((K1683+K1682)/2))+C$17*((K1683+K1682)/2))),0)</f>
        <v>-841.47621527780029</v>
      </c>
      <c r="U1683" s="57">
        <f>IF(L1683&lt;0,((O1683*((K1683+K1682)/2))+((N1683*((K1683+K1682)/2))+C$17*((K1683+K1682)/2))),0)+U1682</f>
        <v>-841753.58705632563</v>
      </c>
      <c r="V1683" s="58">
        <f t="shared" si="159"/>
        <v>-0.23382044084897935</v>
      </c>
      <c r="W1683" s="52">
        <f t="shared" si="156"/>
        <v>-422355.99395429774</v>
      </c>
      <c r="X1683" s="53">
        <f t="shared" si="160"/>
        <v>-0.11732110943174937</v>
      </c>
      <c r="Y1683" s="50">
        <f t="shared" si="161"/>
        <v>14.55848948725072</v>
      </c>
    </row>
    <row r="1684" spans="7:25" x14ac:dyDescent="0.3">
      <c r="G1684" s="40" t="s">
        <v>14</v>
      </c>
      <c r="H1684" s="29">
        <v>204</v>
      </c>
      <c r="I1684" s="29">
        <v>1682</v>
      </c>
      <c r="J1684" s="30">
        <v>125.6</v>
      </c>
      <c r="K1684" s="31">
        <f t="shared" si="157"/>
        <v>34.888888888888886</v>
      </c>
      <c r="L1684" s="31">
        <f>K1684-K1683</f>
        <v>-2.7777777777778567E-2</v>
      </c>
      <c r="M1684" s="32">
        <f>$C$5*L1684</f>
        <v>-8.0236111111113395</v>
      </c>
      <c r="N1684" s="32">
        <f>(0.5*$C$9*$C$8*$C$7*K1684^2)*-1</f>
        <v>-354.79641236022678</v>
      </c>
      <c r="O1684" s="32">
        <f>M1684-N1684-C$17</f>
        <v>403.44517124911545</v>
      </c>
      <c r="P1684" s="79">
        <f>O1684*K1684</f>
        <v>14075.753752469138</v>
      </c>
      <c r="Q1684" s="81" t="str">
        <f>IF(L1684&lt;0,"Braking","Not Braking")</f>
        <v>Braking</v>
      </c>
      <c r="R1684" s="46">
        <f>(IF(L1684&gt;0,(O1684*((K1684+K1683)/2)),0)+R1683)</f>
        <v>2901097.6332686627</v>
      </c>
      <c r="S1684" s="47">
        <f t="shared" si="158"/>
        <v>0.80586045368573966</v>
      </c>
      <c r="T1684" s="56">
        <f>IF(L1684&lt;0,((O1684*((K1684+K1683)/2))+((N1684*((K1684+K1683)/2))+C$17*((K1684+K1683)/2))),0)</f>
        <v>-280.04631558642723</v>
      </c>
      <c r="U1684" s="57">
        <f>IF(L1684&lt;0,((O1684*((K1684+K1683)/2))+((N1684*((K1684+K1683)/2))+C$17*((K1684+K1683)/2))),0)+U1683</f>
        <v>-842033.63337191206</v>
      </c>
      <c r="V1684" s="58">
        <f t="shared" si="159"/>
        <v>-0.23389823149219779</v>
      </c>
      <c r="W1684" s="52">
        <f t="shared" si="156"/>
        <v>-422496.50923310558</v>
      </c>
      <c r="X1684" s="53">
        <f t="shared" si="160"/>
        <v>-0.11736014145364043</v>
      </c>
      <c r="Y1684" s="50">
        <f t="shared" si="161"/>
        <v>14.56333300844754</v>
      </c>
    </row>
    <row r="1685" spans="7:25" x14ac:dyDescent="0.3">
      <c r="G1685" s="40" t="s">
        <v>14</v>
      </c>
      <c r="H1685" s="29">
        <v>205</v>
      </c>
      <c r="I1685" s="29">
        <v>1683</v>
      </c>
      <c r="J1685" s="30">
        <v>125.6</v>
      </c>
      <c r="K1685" s="31">
        <f t="shared" si="157"/>
        <v>34.888888888888886</v>
      </c>
      <c r="L1685" s="31">
        <f>K1685-K1684</f>
        <v>0</v>
      </c>
      <c r="M1685" s="32">
        <f>$C$5*L1685</f>
        <v>0</v>
      </c>
      <c r="N1685" s="32">
        <f>(0.5*$C$9*$C$8*$C$7*K1685^2)*-1</f>
        <v>-354.79641236022678</v>
      </c>
      <c r="O1685" s="32">
        <f>M1685-N1685-C$17</f>
        <v>411.46878236022678</v>
      </c>
      <c r="P1685" s="79">
        <f>O1685*K1685</f>
        <v>14355.688629012355</v>
      </c>
      <c r="Q1685" s="81" t="str">
        <f>IF(L1685&lt;0,"Braking","Not Braking")</f>
        <v>Not Braking</v>
      </c>
      <c r="R1685" s="46">
        <f>(IF(L1685&gt;0,(O1685*((K1685+K1684)/2)),0)+R1684)</f>
        <v>2901097.6332686627</v>
      </c>
      <c r="S1685" s="47">
        <f t="shared" si="158"/>
        <v>0.80586045368573966</v>
      </c>
      <c r="T1685" s="56">
        <f>IF(L1685&lt;0,((O1685*((K1685+K1684)/2))+((N1685*((K1685+K1684)/2))+C$17*((K1685+K1684)/2))),0)</f>
        <v>0</v>
      </c>
      <c r="U1685" s="57">
        <f>IF(L1685&lt;0,((O1685*((K1685+K1684)/2))+((N1685*((K1685+K1684)/2))+C$17*((K1685+K1684)/2))),0)+U1684</f>
        <v>-842033.63337191206</v>
      </c>
      <c r="V1685" s="58">
        <f t="shared" si="159"/>
        <v>-0.23389823149219779</v>
      </c>
      <c r="W1685" s="52">
        <f t="shared" si="156"/>
        <v>-422496.50923310558</v>
      </c>
      <c r="X1685" s="53">
        <f t="shared" si="160"/>
        <v>-0.11736014145364043</v>
      </c>
      <c r="Y1685" s="50">
        <f t="shared" si="161"/>
        <v>14.56333300844754</v>
      </c>
    </row>
    <row r="1686" spans="7:25" x14ac:dyDescent="0.3">
      <c r="G1686" s="40" t="s">
        <v>14</v>
      </c>
      <c r="H1686" s="29">
        <v>206</v>
      </c>
      <c r="I1686" s="29">
        <v>1684</v>
      </c>
      <c r="J1686" s="30">
        <v>125.8</v>
      </c>
      <c r="K1686" s="31">
        <f t="shared" si="157"/>
        <v>34.944444444444443</v>
      </c>
      <c r="L1686" s="31">
        <f>K1686-K1685</f>
        <v>5.5555555555557135E-2</v>
      </c>
      <c r="M1686" s="32">
        <f>$C$5*L1686</f>
        <v>16.047222222222679</v>
      </c>
      <c r="N1686" s="32">
        <f>(0.5*$C$9*$C$8*$C$7*K1686^2)*-1</f>
        <v>-355.92723686207472</v>
      </c>
      <c r="O1686" s="32">
        <f>M1686-N1686-C$17</f>
        <v>428.64682908429739</v>
      </c>
      <c r="P1686" s="79">
        <f>O1686*K1686</f>
        <v>14978.825305223503</v>
      </c>
      <c r="Q1686" s="81" t="str">
        <f>IF(L1686&lt;0,"Braking","Not Braking")</f>
        <v>Not Braking</v>
      </c>
      <c r="R1686" s="46">
        <f>(IF(L1686&gt;0,(O1686*((K1686+K1685)/2)),0)+R1685)</f>
        <v>2916064.5517175226</v>
      </c>
      <c r="S1686" s="47">
        <f t="shared" si="158"/>
        <v>0.81001793103264519</v>
      </c>
      <c r="T1686" s="56">
        <f>IF(L1686&lt;0,((O1686*((K1686+K1685)/2))+((N1686*((K1686+K1685)/2))+C$17*((K1686+K1685)/2))),0)</f>
        <v>0</v>
      </c>
      <c r="U1686" s="57">
        <f>IF(L1686&lt;0,((O1686*((K1686+K1685)/2))+((N1686*((K1686+K1685)/2))+C$17*((K1686+K1685)/2))),0)+U1685</f>
        <v>-842033.63337191206</v>
      </c>
      <c r="V1686" s="58">
        <f t="shared" si="159"/>
        <v>-0.23389823149219779</v>
      </c>
      <c r="W1686" s="52">
        <f t="shared" si="156"/>
        <v>-422496.50923310558</v>
      </c>
      <c r="X1686" s="53">
        <f t="shared" si="160"/>
        <v>-0.11736014145364043</v>
      </c>
      <c r="Y1686" s="50">
        <f t="shared" si="161"/>
        <v>14.488585617360933</v>
      </c>
    </row>
    <row r="1687" spans="7:25" x14ac:dyDescent="0.3">
      <c r="G1687" s="40" t="s">
        <v>14</v>
      </c>
      <c r="H1687" s="29">
        <v>207</v>
      </c>
      <c r="I1687" s="29">
        <v>1685</v>
      </c>
      <c r="J1687" s="30">
        <v>126.2</v>
      </c>
      <c r="K1687" s="31">
        <f t="shared" si="157"/>
        <v>35.055555555555557</v>
      </c>
      <c r="L1687" s="31">
        <f>K1687-K1686</f>
        <v>0.11111111111111427</v>
      </c>
      <c r="M1687" s="32">
        <f>$C$5*L1687</f>
        <v>32.094444444445358</v>
      </c>
      <c r="N1687" s="32">
        <f>(0.5*$C$9*$C$8*$C$7*K1687^2)*-1</f>
        <v>-358.1942835960898</v>
      </c>
      <c r="O1687" s="32">
        <f>M1687-N1687-C$17</f>
        <v>446.96109804053515</v>
      </c>
      <c r="P1687" s="79">
        <f>O1687*K1687</f>
        <v>15668.469603532094</v>
      </c>
      <c r="Q1687" s="81" t="str">
        <f>IF(L1687&lt;0,"Braking","Not Braking")</f>
        <v>Not Braking</v>
      </c>
      <c r="R1687" s="46">
        <f>(IF(L1687&gt;0,(O1687*((K1687+K1686)/2)),0)+R1686)</f>
        <v>2931708.1901489412</v>
      </c>
      <c r="S1687" s="47">
        <f t="shared" si="158"/>
        <v>0.81436338615248371</v>
      </c>
      <c r="T1687" s="56">
        <f>IF(L1687&lt;0,((O1687*((K1687+K1686)/2))+((N1687*((K1687+K1686)/2))+C$17*((K1687+K1686)/2))),0)</f>
        <v>0</v>
      </c>
      <c r="U1687" s="57">
        <f>IF(L1687&lt;0,((O1687*((K1687+K1686)/2))+((N1687*((K1687+K1686)/2))+C$17*((K1687+K1686)/2))),0)+U1686</f>
        <v>-842033.63337191206</v>
      </c>
      <c r="V1687" s="58">
        <f t="shared" si="159"/>
        <v>-0.23389823149219779</v>
      </c>
      <c r="W1687" s="52">
        <f t="shared" si="156"/>
        <v>-422496.50923310558</v>
      </c>
      <c r="X1687" s="53">
        <f t="shared" si="160"/>
        <v>-0.11736014145364043</v>
      </c>
      <c r="Y1687" s="50">
        <f t="shared" si="161"/>
        <v>14.411274309386201</v>
      </c>
    </row>
    <row r="1688" spans="7:25" x14ac:dyDescent="0.3">
      <c r="G1688" s="40" t="s">
        <v>14</v>
      </c>
      <c r="H1688" s="29">
        <v>208</v>
      </c>
      <c r="I1688" s="29">
        <v>1686</v>
      </c>
      <c r="J1688" s="30">
        <v>126.6</v>
      </c>
      <c r="K1688" s="31">
        <f t="shared" si="157"/>
        <v>35.166666666666664</v>
      </c>
      <c r="L1688" s="31">
        <f>K1688-K1687</f>
        <v>0.11111111111110716</v>
      </c>
      <c r="M1688" s="32">
        <f>$C$5*L1688</f>
        <v>32.094444444443305</v>
      </c>
      <c r="N1688" s="32">
        <f>(0.5*$C$9*$C$8*$C$7*K1688^2)*-1</f>
        <v>-360.46852730386354</v>
      </c>
      <c r="O1688" s="32">
        <f>M1688-N1688-C$17</f>
        <v>449.23534174830684</v>
      </c>
      <c r="P1688" s="79">
        <f>O1688*K1688</f>
        <v>15798.109518148789</v>
      </c>
      <c r="Q1688" s="81" t="str">
        <f>IF(L1688&lt;0,"Braking","Not Braking")</f>
        <v>Not Braking</v>
      </c>
      <c r="R1688" s="46">
        <f>(IF(L1688&gt;0,(O1688*((K1688+K1687)/2)),0)+R1687)</f>
        <v>2947481.3421481042</v>
      </c>
      <c r="S1688" s="47">
        <f t="shared" si="158"/>
        <v>0.81874481726336223</v>
      </c>
      <c r="T1688" s="56">
        <f>IF(L1688&lt;0,((O1688*((K1688+K1687)/2))+((N1688*((K1688+K1687)/2))+C$17*((K1688+K1687)/2))),0)</f>
        <v>0</v>
      </c>
      <c r="U1688" s="57">
        <f>IF(L1688&lt;0,((O1688*((K1688+K1687)/2))+((N1688*((K1688+K1687)/2))+C$17*((K1688+K1687)/2))),0)+U1687</f>
        <v>-842033.63337191206</v>
      </c>
      <c r="V1688" s="58">
        <f t="shared" si="159"/>
        <v>-0.23389823149219779</v>
      </c>
      <c r="W1688" s="52">
        <f t="shared" si="156"/>
        <v>-422496.50923310558</v>
      </c>
      <c r="X1688" s="53">
        <f t="shared" si="160"/>
        <v>-0.11736014145364043</v>
      </c>
      <c r="Y1688" s="50">
        <f t="shared" si="161"/>
        <v>14.334153814361144</v>
      </c>
    </row>
    <row r="1689" spans="7:25" x14ac:dyDescent="0.3">
      <c r="G1689" s="40" t="s">
        <v>14</v>
      </c>
      <c r="H1689" s="29">
        <v>209</v>
      </c>
      <c r="I1689" s="29">
        <v>1687</v>
      </c>
      <c r="J1689" s="30">
        <v>127</v>
      </c>
      <c r="K1689" s="31">
        <f t="shared" si="157"/>
        <v>35.277777777777779</v>
      </c>
      <c r="L1689" s="31">
        <f>K1689-K1688</f>
        <v>0.11111111111111427</v>
      </c>
      <c r="M1689" s="32">
        <f>$C$5*L1689</f>
        <v>32.094444444445358</v>
      </c>
      <c r="N1689" s="32">
        <f>(0.5*$C$9*$C$8*$C$7*K1689^2)*-1</f>
        <v>-362.74996798539615</v>
      </c>
      <c r="O1689" s="32">
        <f>M1689-N1689-C$17</f>
        <v>451.5167824298415</v>
      </c>
      <c r="P1689" s="79">
        <f>O1689*K1689</f>
        <v>15928.508713497187</v>
      </c>
      <c r="Q1689" s="81" t="str">
        <f>IF(L1689&lt;0,"Braking","Not Braking")</f>
        <v>Not Braking</v>
      </c>
      <c r="R1689" s="46">
        <f>(IF(L1689&gt;0,(O1689*((K1689+K1688)/2)),0)+R1688)</f>
        <v>2963384.7665959108</v>
      </c>
      <c r="S1689" s="47">
        <f t="shared" si="158"/>
        <v>0.82316243516553078</v>
      </c>
      <c r="T1689" s="56">
        <f>IF(L1689&lt;0,((O1689*((K1689+K1688)/2))+((N1689*((K1689+K1688)/2))+C$17*((K1689+K1688)/2))),0)</f>
        <v>0</v>
      </c>
      <c r="U1689" s="57">
        <f>IF(L1689&lt;0,((O1689*((K1689+K1688)/2))+((N1689*((K1689+K1688)/2))+C$17*((K1689+K1688)/2))),0)+U1688</f>
        <v>-842033.63337191206</v>
      </c>
      <c r="V1689" s="58">
        <f t="shared" si="159"/>
        <v>-0.23389823149219779</v>
      </c>
      <c r="W1689" s="52">
        <f t="shared" si="156"/>
        <v>-422496.50923310558</v>
      </c>
      <c r="X1689" s="53">
        <f t="shared" si="160"/>
        <v>-0.11736014145364043</v>
      </c>
      <c r="Y1689" s="50">
        <f t="shared" si="161"/>
        <v>14.257227545865881</v>
      </c>
    </row>
    <row r="1690" spans="7:25" x14ac:dyDescent="0.3">
      <c r="G1690" s="40" t="s">
        <v>14</v>
      </c>
      <c r="H1690" s="29">
        <v>210</v>
      </c>
      <c r="I1690" s="29">
        <v>1688</v>
      </c>
      <c r="J1690" s="30">
        <v>127.4</v>
      </c>
      <c r="K1690" s="31">
        <f t="shared" si="157"/>
        <v>35.388888888888893</v>
      </c>
      <c r="L1690" s="31">
        <f>K1690-K1689</f>
        <v>0.11111111111111427</v>
      </c>
      <c r="M1690" s="32">
        <f>$C$5*L1690</f>
        <v>32.094444444445358</v>
      </c>
      <c r="N1690" s="32">
        <f>(0.5*$C$9*$C$8*$C$7*K1690^2)*-1</f>
        <v>-365.03860564068754</v>
      </c>
      <c r="O1690" s="32">
        <f>M1690-N1690-C$17</f>
        <v>453.80542008513288</v>
      </c>
      <c r="P1690" s="79">
        <f>O1690*K1690</f>
        <v>16059.669588568315</v>
      </c>
      <c r="Q1690" s="81" t="str">
        <f>IF(L1690&lt;0,"Braking","Not Braking")</f>
        <v>Not Braking</v>
      </c>
      <c r="R1690" s="46">
        <f>(IF(L1690&gt;0,(O1690*((K1690+K1689)/2)),0)+R1689)</f>
        <v>2979419.2247722521</v>
      </c>
      <c r="S1690" s="47">
        <f t="shared" si="158"/>
        <v>0.82761645132562556</v>
      </c>
      <c r="T1690" s="56">
        <f>IF(L1690&lt;0,((O1690*((K1690+K1689)/2))+((N1690*((K1690+K1689)/2))+C$17*((K1690+K1689)/2))),0)</f>
        <v>0</v>
      </c>
      <c r="U1690" s="57">
        <f>IF(L1690&lt;0,((O1690*((K1690+K1689)/2))+((N1690*((K1690+K1689)/2))+C$17*((K1690+K1689)/2))),0)+U1689</f>
        <v>-842033.63337191206</v>
      </c>
      <c r="V1690" s="58">
        <f t="shared" si="159"/>
        <v>-0.23389823149219779</v>
      </c>
      <c r="W1690" s="52">
        <f t="shared" si="156"/>
        <v>-422496.50923310558</v>
      </c>
      <c r="X1690" s="53">
        <f t="shared" si="160"/>
        <v>-0.11736014145364043</v>
      </c>
      <c r="Y1690" s="50">
        <f t="shared" si="161"/>
        <v>14.180498860995346</v>
      </c>
    </row>
    <row r="1691" spans="7:25" x14ac:dyDescent="0.3">
      <c r="G1691" s="40" t="s">
        <v>14</v>
      </c>
      <c r="H1691" s="29">
        <v>211</v>
      </c>
      <c r="I1691" s="29">
        <v>1689</v>
      </c>
      <c r="J1691" s="30">
        <v>127.6</v>
      </c>
      <c r="K1691" s="31">
        <f t="shared" si="157"/>
        <v>35.444444444444443</v>
      </c>
      <c r="L1691" s="31">
        <f>K1691-K1690</f>
        <v>5.5555555555550029E-2</v>
      </c>
      <c r="M1691" s="32">
        <f>$C$5*L1691</f>
        <v>16.047222222220626</v>
      </c>
      <c r="N1691" s="32">
        <f>(0.5*$C$9*$C$8*$C$7*K1691^2)*-1</f>
        <v>-366.18562333349263</v>
      </c>
      <c r="O1691" s="32">
        <f>M1691-N1691-C$17</f>
        <v>438.90521555571326</v>
      </c>
      <c r="P1691" s="79">
        <f>O1691*K1691</f>
        <v>15556.751529141391</v>
      </c>
      <c r="Q1691" s="81" t="str">
        <f>IF(L1691&lt;0,"Braking","Not Braking")</f>
        <v>Not Braking</v>
      </c>
      <c r="R1691" s="46">
        <f>(IF(L1691&gt;0,(O1691*((K1691+K1690)/2)),0)+R1690)</f>
        <v>2994963.7844898505</v>
      </c>
      <c r="S1691" s="47">
        <f t="shared" si="158"/>
        <v>0.83193438458051405</v>
      </c>
      <c r="T1691" s="56">
        <f>IF(L1691&lt;0,((O1691*((K1691+K1690)/2))+((N1691*((K1691+K1690)/2))+C$17*((K1691+K1690)/2))),0)</f>
        <v>0</v>
      </c>
      <c r="U1691" s="57">
        <f>IF(L1691&lt;0,((O1691*((K1691+K1690)/2))+((N1691*((K1691+K1690)/2))+C$17*((K1691+K1690)/2))),0)+U1690</f>
        <v>-842033.63337191206</v>
      </c>
      <c r="V1691" s="58">
        <f t="shared" si="159"/>
        <v>-0.23389823149219779</v>
      </c>
      <c r="W1691" s="52">
        <f t="shared" si="156"/>
        <v>-422496.50923310558</v>
      </c>
      <c r="X1691" s="53">
        <f t="shared" si="160"/>
        <v>-0.11736014145364043</v>
      </c>
      <c r="Y1691" s="50">
        <f t="shared" si="161"/>
        <v>14.106898768562967</v>
      </c>
    </row>
    <row r="1692" spans="7:25" x14ac:dyDescent="0.3">
      <c r="G1692" s="40" t="s">
        <v>14</v>
      </c>
      <c r="H1692" s="29">
        <v>212</v>
      </c>
      <c r="I1692" s="29">
        <v>1690</v>
      </c>
      <c r="J1692" s="30">
        <v>127.8</v>
      </c>
      <c r="K1692" s="31">
        <f t="shared" si="157"/>
        <v>35.5</v>
      </c>
      <c r="L1692" s="31">
        <f>K1692-K1691</f>
        <v>5.5555555555557135E-2</v>
      </c>
      <c r="M1692" s="32">
        <f>$C$5*L1692</f>
        <v>16.047222222222679</v>
      </c>
      <c r="N1692" s="32">
        <f>(0.5*$C$9*$C$8*$C$7*K1692^2)*-1</f>
        <v>-367.33444026973757</v>
      </c>
      <c r="O1692" s="32">
        <f>M1692-N1692-C$17</f>
        <v>440.05403249196024</v>
      </c>
      <c r="P1692" s="79">
        <f>O1692*K1692</f>
        <v>15621.918153464589</v>
      </c>
      <c r="Q1692" s="81" t="str">
        <f>IF(L1692&lt;0,"Braking","Not Braking")</f>
        <v>Not Braking</v>
      </c>
      <c r="R1692" s="46">
        <f>(IF(L1692&gt;0,(O1692*((K1692+K1691)/2)),0)+R1691)</f>
        <v>3010573.4789201901</v>
      </c>
      <c r="S1692" s="47">
        <f t="shared" si="158"/>
        <v>0.83627041081116393</v>
      </c>
      <c r="T1692" s="56">
        <f>IF(L1692&lt;0,((O1692*((K1692+K1691)/2))+((N1692*((K1692+K1691)/2))+C$17*((K1692+K1691)/2))),0)</f>
        <v>0</v>
      </c>
      <c r="U1692" s="57">
        <f>IF(L1692&lt;0,((O1692*((K1692+K1691)/2))+((N1692*((K1692+K1691)/2))+C$17*((K1692+K1691)/2))),0)+U1691</f>
        <v>-842033.63337191206</v>
      </c>
      <c r="V1692" s="58">
        <f t="shared" si="159"/>
        <v>-0.23389823149219779</v>
      </c>
      <c r="W1692" s="52">
        <f t="shared" si="156"/>
        <v>-422496.50923310558</v>
      </c>
      <c r="X1692" s="53">
        <f t="shared" si="160"/>
        <v>-0.11736014145364043</v>
      </c>
      <c r="Y1692" s="50">
        <f t="shared" si="161"/>
        <v>14.033755103185305</v>
      </c>
    </row>
    <row r="1693" spans="7:25" x14ac:dyDescent="0.3">
      <c r="G1693" s="40" t="s">
        <v>14</v>
      </c>
      <c r="H1693" s="29">
        <v>213</v>
      </c>
      <c r="I1693" s="29">
        <v>1691</v>
      </c>
      <c r="J1693" s="30">
        <v>127.9</v>
      </c>
      <c r="K1693" s="31">
        <f t="shared" si="157"/>
        <v>35.527777777777779</v>
      </c>
      <c r="L1693" s="31">
        <f>K1693-K1692</f>
        <v>2.7777777777778567E-2</v>
      </c>
      <c r="M1693" s="32">
        <f>$C$5*L1693</f>
        <v>8.0236111111113395</v>
      </c>
      <c r="N1693" s="32">
        <f>(0.5*$C$9*$C$8*$C$7*K1693^2)*-1</f>
        <v>-367.90952345414991</v>
      </c>
      <c r="O1693" s="32">
        <f>M1693-N1693-C$17</f>
        <v>432.60550456526124</v>
      </c>
      <c r="P1693" s="79">
        <f>O1693*K1693</f>
        <v>15369.512231638031</v>
      </c>
      <c r="Q1693" s="81" t="str">
        <f>IF(L1693&lt;0,"Braking","Not Braking")</f>
        <v>Not Braking</v>
      </c>
      <c r="R1693" s="46">
        <f>(IF(L1693&gt;0,(O1693*((K1693+K1692)/2)),0)+R1692)</f>
        <v>3025936.9827420427</v>
      </c>
      <c r="S1693" s="47">
        <f t="shared" si="158"/>
        <v>0.84053805076167853</v>
      </c>
      <c r="T1693" s="56">
        <f>IF(L1693&lt;0,((O1693*((K1693+K1692)/2))+((N1693*((K1693+K1692)/2))+C$17*((K1693+K1692)/2))),0)</f>
        <v>0</v>
      </c>
      <c r="U1693" s="57">
        <f>IF(L1693&lt;0,((O1693*((K1693+K1692)/2))+((N1693*((K1693+K1692)/2))+C$17*((K1693+K1692)/2))),0)+U1692</f>
        <v>-842033.63337191206</v>
      </c>
      <c r="V1693" s="58">
        <f t="shared" si="159"/>
        <v>-0.23389823149219779</v>
      </c>
      <c r="W1693" s="52">
        <f t="shared" si="156"/>
        <v>-422496.50923310558</v>
      </c>
      <c r="X1693" s="53">
        <f t="shared" si="160"/>
        <v>-0.11736014145364043</v>
      </c>
      <c r="Y1693" s="50">
        <f t="shared" si="161"/>
        <v>13.962501917348186</v>
      </c>
    </row>
    <row r="1694" spans="7:25" x14ac:dyDescent="0.3">
      <c r="G1694" s="40" t="s">
        <v>14</v>
      </c>
      <c r="H1694" s="29">
        <v>214</v>
      </c>
      <c r="I1694" s="29">
        <v>1692</v>
      </c>
      <c r="J1694" s="30">
        <v>128</v>
      </c>
      <c r="K1694" s="31">
        <f t="shared" si="157"/>
        <v>35.555555555555557</v>
      </c>
      <c r="L1694" s="31">
        <f>K1694-K1693</f>
        <v>2.7777777777778567E-2</v>
      </c>
      <c r="M1694" s="32">
        <f>$C$5*L1694</f>
        <v>8.0236111111113395</v>
      </c>
      <c r="N1694" s="32">
        <f>(0.5*$C$9*$C$8*$C$7*K1694^2)*-1</f>
        <v>-368.48505644942219</v>
      </c>
      <c r="O1694" s="32">
        <f>M1694-N1694-C$17</f>
        <v>433.18103756053353</v>
      </c>
      <c r="P1694" s="79">
        <f>O1694*K1694</f>
        <v>15401.992446596749</v>
      </c>
      <c r="Q1694" s="81" t="str">
        <f>IF(L1694&lt;0,"Braking","Not Braking")</f>
        <v>Not Braking</v>
      </c>
      <c r="R1694" s="46">
        <f>(IF(L1694&gt;0,(O1694*((K1694+K1693)/2)),0)+R1693)</f>
        <v>3041332.9587853402</v>
      </c>
      <c r="S1694" s="47">
        <f t="shared" si="158"/>
        <v>0.84481471077370562</v>
      </c>
      <c r="T1694" s="56">
        <f>IF(L1694&lt;0,((O1694*((K1694+K1693)/2))+((N1694*((K1694+K1693)/2))+C$17*((K1694+K1693)/2))),0)</f>
        <v>0</v>
      </c>
      <c r="U1694" s="57">
        <f>IF(L1694&lt;0,((O1694*((K1694+K1693)/2))+((N1694*((K1694+K1693)/2))+C$17*((K1694+K1693)/2))),0)+U1693</f>
        <v>-842033.63337191206</v>
      </c>
      <c r="V1694" s="58">
        <f t="shared" si="159"/>
        <v>-0.23389823149219779</v>
      </c>
      <c r="W1694" s="52">
        <f t="shared" si="156"/>
        <v>-422496.50923310558</v>
      </c>
      <c r="X1694" s="53">
        <f t="shared" si="160"/>
        <v>-0.11736014145364043</v>
      </c>
      <c r="Y1694" s="50">
        <f t="shared" si="161"/>
        <v>13.891820295856192</v>
      </c>
    </row>
    <row r="1695" spans="7:25" x14ac:dyDescent="0.3">
      <c r="G1695" s="40" t="s">
        <v>14</v>
      </c>
      <c r="H1695" s="29">
        <v>215</v>
      </c>
      <c r="I1695" s="29">
        <v>1693</v>
      </c>
      <c r="J1695" s="30">
        <v>128.1</v>
      </c>
      <c r="K1695" s="31">
        <f t="shared" si="157"/>
        <v>35.583333333333329</v>
      </c>
      <c r="L1695" s="31">
        <f>K1695-K1694</f>
        <v>2.7777777777771462E-2</v>
      </c>
      <c r="M1695" s="32">
        <f>$C$5*L1695</f>
        <v>8.0236111111092878</v>
      </c>
      <c r="N1695" s="32">
        <f>(0.5*$C$9*$C$8*$C$7*K1695^2)*-1</f>
        <v>-369.06103925555431</v>
      </c>
      <c r="O1695" s="32">
        <f>M1695-N1695-C$17</f>
        <v>433.7570203666636</v>
      </c>
      <c r="P1695" s="79">
        <f>O1695*K1695</f>
        <v>15434.520641380444</v>
      </c>
      <c r="Q1695" s="81" t="str">
        <f>IF(L1695&lt;0,"Braking","Not Braking")</f>
        <v>Not Braking</v>
      </c>
      <c r="R1695" s="46">
        <f>(IF(L1695&gt;0,(O1695*((K1695+K1694)/2)),0)+R1694)</f>
        <v>3056761.4550236599</v>
      </c>
      <c r="S1695" s="47">
        <f t="shared" si="158"/>
        <v>0.84910040417323884</v>
      </c>
      <c r="T1695" s="56">
        <f>IF(L1695&lt;0,((O1695*((K1695+K1694)/2))+((N1695*((K1695+K1694)/2))+C$17*((K1695+K1694)/2))),0)</f>
        <v>0</v>
      </c>
      <c r="U1695" s="57">
        <f>IF(L1695&lt;0,((O1695*((K1695+K1694)/2))+((N1695*((K1695+K1694)/2))+C$17*((K1695+K1694)/2))),0)+U1694</f>
        <v>-842033.63337191206</v>
      </c>
      <c r="V1695" s="58">
        <f t="shared" si="159"/>
        <v>-0.23389823149219779</v>
      </c>
      <c r="W1695" s="52">
        <f t="shared" si="156"/>
        <v>-422496.50923310558</v>
      </c>
      <c r="X1695" s="53">
        <f t="shared" si="160"/>
        <v>-0.11736014145364043</v>
      </c>
      <c r="Y1695" s="50">
        <f t="shared" si="161"/>
        <v>13.821703637971167</v>
      </c>
    </row>
    <row r="1696" spans="7:25" x14ac:dyDescent="0.3">
      <c r="G1696" s="40" t="s">
        <v>14</v>
      </c>
      <c r="H1696" s="29">
        <v>216</v>
      </c>
      <c r="I1696" s="29">
        <v>1694</v>
      </c>
      <c r="J1696" s="30">
        <v>128.19999999999999</v>
      </c>
      <c r="K1696" s="31">
        <f t="shared" si="157"/>
        <v>35.611111111111107</v>
      </c>
      <c r="L1696" s="31">
        <f>K1696-K1695</f>
        <v>2.7777777777778567E-2</v>
      </c>
      <c r="M1696" s="32">
        <f>$C$5*L1696</f>
        <v>8.0236111111113395</v>
      </c>
      <c r="N1696" s="32">
        <f>(0.5*$C$9*$C$8*$C$7*K1696^2)*-1</f>
        <v>-369.63747187254637</v>
      </c>
      <c r="O1696" s="32">
        <f>M1696-N1696-C$17</f>
        <v>434.33345298365771</v>
      </c>
      <c r="P1696" s="79">
        <f>O1696*K1696</f>
        <v>15467.096853473588</v>
      </c>
      <c r="Q1696" s="81" t="str">
        <f>IF(L1696&lt;0,"Braking","Not Braking")</f>
        <v>Not Braking</v>
      </c>
      <c r="R1696" s="46">
        <f>(IF(L1696&gt;0,(O1696*((K1696+K1695)/2)),0)+R1695)</f>
        <v>3072222.5194680644</v>
      </c>
      <c r="S1696" s="47">
        <f t="shared" si="158"/>
        <v>0.85339514429668462</v>
      </c>
      <c r="T1696" s="56">
        <f>IF(L1696&lt;0,((O1696*((K1696+K1695)/2))+((N1696*((K1696+K1695)/2))+C$17*((K1696+K1695)/2))),0)</f>
        <v>0</v>
      </c>
      <c r="U1696" s="57">
        <f>IF(L1696&lt;0,((O1696*((K1696+K1695)/2))+((N1696*((K1696+K1695)/2))+C$17*((K1696+K1695)/2))),0)+U1695</f>
        <v>-842033.63337191206</v>
      </c>
      <c r="V1696" s="58">
        <f t="shared" si="159"/>
        <v>-0.23389823149219779</v>
      </c>
      <c r="W1696" s="52">
        <f t="shared" si="156"/>
        <v>-422496.50923310558</v>
      </c>
      <c r="X1696" s="53">
        <f t="shared" si="160"/>
        <v>-0.11736014145364043</v>
      </c>
      <c r="Y1696" s="50">
        <f t="shared" si="161"/>
        <v>13.752145443757053</v>
      </c>
    </row>
    <row r="1697" spans="7:25" x14ac:dyDescent="0.3">
      <c r="G1697" s="40" t="s">
        <v>14</v>
      </c>
      <c r="H1697" s="29">
        <v>217</v>
      </c>
      <c r="I1697" s="29">
        <v>1695</v>
      </c>
      <c r="J1697" s="30">
        <v>128.30000000000001</v>
      </c>
      <c r="K1697" s="31">
        <f t="shared" si="157"/>
        <v>35.638888888888893</v>
      </c>
      <c r="L1697" s="31">
        <f>K1697-K1696</f>
        <v>2.7777777777785673E-2</v>
      </c>
      <c r="M1697" s="32">
        <f>$C$5*L1697</f>
        <v>8.023611111113393</v>
      </c>
      <c r="N1697" s="32">
        <f>(0.5*$C$9*$C$8*$C$7*K1697^2)*-1</f>
        <v>-370.21435430039855</v>
      </c>
      <c r="O1697" s="32">
        <f>M1697-N1697-C$17</f>
        <v>434.91033541151194</v>
      </c>
      <c r="P1697" s="79">
        <f>O1697*K1697</f>
        <v>15499.721120360275</v>
      </c>
      <c r="Q1697" s="81" t="str">
        <f>IF(L1697&lt;0,"Braking","Not Braking")</f>
        <v>Not Braking</v>
      </c>
      <c r="R1697" s="46">
        <f>(IF(L1697&gt;0,(O1697*((K1697+K1696)/2)),0)+R1696)</f>
        <v>3087716.2001670995</v>
      </c>
      <c r="S1697" s="47">
        <f t="shared" si="158"/>
        <v>0.85769894449086093</v>
      </c>
      <c r="T1697" s="56">
        <f>IF(L1697&lt;0,((O1697*((K1697+K1696)/2))+((N1697*((K1697+K1696)/2))+C$17*((K1697+K1696)/2))),0)</f>
        <v>0</v>
      </c>
      <c r="U1697" s="57">
        <f>IF(L1697&lt;0,((O1697*((K1697+K1696)/2))+((N1697*((K1697+K1696)/2))+C$17*((K1697+K1696)/2))),0)+U1696</f>
        <v>-842033.63337191206</v>
      </c>
      <c r="V1697" s="58">
        <f t="shared" si="159"/>
        <v>-0.23389823149219779</v>
      </c>
      <c r="W1697" s="52">
        <f t="shared" si="156"/>
        <v>-422496.50923310558</v>
      </c>
      <c r="X1697" s="53">
        <f t="shared" si="160"/>
        <v>-0.11736014145364043</v>
      </c>
      <c r="Y1697" s="50">
        <f t="shared" si="161"/>
        <v>13.683139312163506</v>
      </c>
    </row>
    <row r="1698" spans="7:25" x14ac:dyDescent="0.3">
      <c r="G1698" s="40" t="s">
        <v>14</v>
      </c>
      <c r="H1698" s="29">
        <v>218</v>
      </c>
      <c r="I1698" s="29">
        <v>1696</v>
      </c>
      <c r="J1698" s="30">
        <v>128.4</v>
      </c>
      <c r="K1698" s="31">
        <f t="shared" si="157"/>
        <v>35.666666666666664</v>
      </c>
      <c r="L1698" s="31">
        <f>K1698-K1697</f>
        <v>2.7777777777771462E-2</v>
      </c>
      <c r="M1698" s="32">
        <f>$C$5*L1698</f>
        <v>8.0236111111092878</v>
      </c>
      <c r="N1698" s="32">
        <f>(0.5*$C$9*$C$8*$C$7*K1698^2)*-1</f>
        <v>-370.7916865391104</v>
      </c>
      <c r="O1698" s="32">
        <f>M1698-N1698-C$17</f>
        <v>435.48766765021969</v>
      </c>
      <c r="P1698" s="79">
        <f>O1698*K1698</f>
        <v>15532.3934795245</v>
      </c>
      <c r="Q1698" s="81" t="str">
        <f>IF(L1698&lt;0,"Braking","Not Braking")</f>
        <v>Not Braking</v>
      </c>
      <c r="R1698" s="46">
        <f>(IF(L1698&gt;0,(O1698*((K1698+K1697)/2)),0)+R1697)</f>
        <v>3103242.5452067954</v>
      </c>
      <c r="S1698" s="47">
        <f t="shared" si="158"/>
        <v>0.86201181811299876</v>
      </c>
      <c r="T1698" s="56">
        <f>IF(L1698&lt;0,((O1698*((K1698+K1697)/2))+((N1698*((K1698+K1697)/2))+C$17*((K1698+K1697)/2))),0)</f>
        <v>0</v>
      </c>
      <c r="U1698" s="57">
        <f>IF(L1698&lt;0,((O1698*((K1698+K1697)/2))+((N1698*((K1698+K1697)/2))+C$17*((K1698+K1697)/2))),0)+U1697</f>
        <v>-842033.63337191206</v>
      </c>
      <c r="V1698" s="58">
        <f t="shared" si="159"/>
        <v>-0.23389823149219779</v>
      </c>
      <c r="W1698" s="52">
        <f t="shared" si="156"/>
        <v>-422496.50923310558</v>
      </c>
      <c r="X1698" s="53">
        <f t="shared" si="160"/>
        <v>-0.11736014145364043</v>
      </c>
      <c r="Y1698" s="50">
        <f t="shared" si="161"/>
        <v>13.614678939153013</v>
      </c>
    </row>
    <row r="1699" spans="7:25" x14ac:dyDescent="0.3">
      <c r="G1699" s="40" t="s">
        <v>14</v>
      </c>
      <c r="H1699" s="29">
        <v>219</v>
      </c>
      <c r="I1699" s="29">
        <v>1697</v>
      </c>
      <c r="J1699" s="30">
        <v>128.5</v>
      </c>
      <c r="K1699" s="31">
        <f t="shared" si="157"/>
        <v>35.694444444444443</v>
      </c>
      <c r="L1699" s="31">
        <f>K1699-K1698</f>
        <v>2.7777777777778567E-2</v>
      </c>
      <c r="M1699" s="32">
        <f>$C$5*L1699</f>
        <v>8.0236111111113395</v>
      </c>
      <c r="N1699" s="32">
        <f>(0.5*$C$9*$C$8*$C$7*K1699^2)*-1</f>
        <v>-371.36946858868231</v>
      </c>
      <c r="O1699" s="32">
        <f>M1699-N1699-C$17</f>
        <v>436.06544969979365</v>
      </c>
      <c r="P1699" s="79">
        <f>O1699*K1699</f>
        <v>15565.113968450967</v>
      </c>
      <c r="Q1699" s="81" t="str">
        <f>IF(L1699&lt;0,"Braking","Not Braking")</f>
        <v>Not Braking</v>
      </c>
      <c r="R1699" s="46">
        <f>(IF(L1699&gt;0,(O1699*((K1699+K1698)/2)),0)+R1698)</f>
        <v>3118801.6027106671</v>
      </c>
      <c r="S1699" s="47">
        <f t="shared" si="158"/>
        <v>0.86633377853074089</v>
      </c>
      <c r="T1699" s="56">
        <f>IF(L1699&lt;0,((O1699*((K1699+K1698)/2))+((N1699*((K1699+K1698)/2))+C$17*((K1699+K1698)/2))),0)</f>
        <v>0</v>
      </c>
      <c r="U1699" s="57">
        <f>IF(L1699&lt;0,((O1699*((K1699+K1698)/2))+((N1699*((K1699+K1698)/2))+C$17*((K1699+K1698)/2))),0)+U1698</f>
        <v>-842033.63337191206</v>
      </c>
      <c r="V1699" s="58">
        <f t="shared" si="159"/>
        <v>-0.23389823149219779</v>
      </c>
      <c r="W1699" s="52">
        <f t="shared" si="156"/>
        <v>-422496.50923310558</v>
      </c>
      <c r="X1699" s="53">
        <f t="shared" si="160"/>
        <v>-0.11736014145364043</v>
      </c>
      <c r="Y1699" s="50">
        <f t="shared" si="161"/>
        <v>13.546758115870469</v>
      </c>
    </row>
    <row r="1700" spans="7:25" x14ac:dyDescent="0.3">
      <c r="G1700" s="40" t="s">
        <v>14</v>
      </c>
      <c r="H1700" s="29">
        <v>220</v>
      </c>
      <c r="I1700" s="29">
        <v>1698</v>
      </c>
      <c r="J1700" s="30">
        <v>128.6</v>
      </c>
      <c r="K1700" s="31">
        <f t="shared" si="157"/>
        <v>35.722222222222221</v>
      </c>
      <c r="L1700" s="31">
        <f>K1700-K1699</f>
        <v>2.7777777777778567E-2</v>
      </c>
      <c r="M1700" s="32">
        <f>$C$5*L1700</f>
        <v>8.0236111111113395</v>
      </c>
      <c r="N1700" s="32">
        <f>(0.5*$C$9*$C$8*$C$7*K1700^2)*-1</f>
        <v>-371.94770044911411</v>
      </c>
      <c r="O1700" s="32">
        <f>M1700-N1700-C$17</f>
        <v>436.64368156022545</v>
      </c>
      <c r="P1700" s="79">
        <f>O1700*K1700</f>
        <v>15597.882624623609</v>
      </c>
      <c r="Q1700" s="81" t="str">
        <f>IF(L1700&lt;0,"Braking","Not Braking")</f>
        <v>Not Braking</v>
      </c>
      <c r="R1700" s="46">
        <f>(IF(L1700&gt;0,(O1700*((K1700+K1699)/2)),0)+R1699)</f>
        <v>3134393.4208397134</v>
      </c>
      <c r="S1700" s="47">
        <f t="shared" si="158"/>
        <v>0.87066483912214265</v>
      </c>
      <c r="T1700" s="56">
        <f>IF(L1700&lt;0,((O1700*((K1700+K1699)/2))+((N1700*((K1700+K1699)/2))+C$17*((K1700+K1699)/2))),0)</f>
        <v>0</v>
      </c>
      <c r="U1700" s="57">
        <f>IF(L1700&lt;0,((O1700*((K1700+K1699)/2))+((N1700*((K1700+K1699)/2))+C$17*((K1700+K1699)/2))),0)+U1699</f>
        <v>-842033.63337191206</v>
      </c>
      <c r="V1700" s="58">
        <f t="shared" si="159"/>
        <v>-0.23389823149219779</v>
      </c>
      <c r="W1700" s="52">
        <f t="shared" si="156"/>
        <v>-422496.50923310558</v>
      </c>
      <c r="X1700" s="53">
        <f t="shared" si="160"/>
        <v>-0.11736014145364043</v>
      </c>
      <c r="Y1700" s="50">
        <f t="shared" si="161"/>
        <v>13.479370726853984</v>
      </c>
    </row>
    <row r="1701" spans="7:25" x14ac:dyDescent="0.3">
      <c r="G1701" s="40" t="s">
        <v>14</v>
      </c>
      <c r="H1701" s="29">
        <v>221</v>
      </c>
      <c r="I1701" s="29">
        <v>1699</v>
      </c>
      <c r="J1701" s="30">
        <v>128.6</v>
      </c>
      <c r="K1701" s="31">
        <f t="shared" si="157"/>
        <v>35.722222222222221</v>
      </c>
      <c r="L1701" s="31">
        <f>K1701-K1700</f>
        <v>0</v>
      </c>
      <c r="M1701" s="32">
        <f>$C$5*L1701</f>
        <v>0</v>
      </c>
      <c r="N1701" s="32">
        <f>(0.5*$C$9*$C$8*$C$7*K1701^2)*-1</f>
        <v>-371.94770044911411</v>
      </c>
      <c r="O1701" s="32">
        <f>M1701-N1701-C$17</f>
        <v>428.62007044911411</v>
      </c>
      <c r="P1701" s="79">
        <f>O1701*K1701</f>
        <v>15311.261405487798</v>
      </c>
      <c r="Q1701" s="81" t="str">
        <f>IF(L1701&lt;0,"Braking","Not Braking")</f>
        <v>Not Braking</v>
      </c>
      <c r="R1701" s="46">
        <f>(IF(L1701&gt;0,(O1701*((K1701+K1700)/2)),0)+R1700)</f>
        <v>3134393.4208397134</v>
      </c>
      <c r="S1701" s="47">
        <f t="shared" si="158"/>
        <v>0.87066483912214265</v>
      </c>
      <c r="T1701" s="56">
        <f>IF(L1701&lt;0,((O1701*((K1701+K1700)/2))+((N1701*((K1701+K1700)/2))+C$17*((K1701+K1700)/2))),0)</f>
        <v>0</v>
      </c>
      <c r="U1701" s="57">
        <f>IF(L1701&lt;0,((O1701*((K1701+K1700)/2))+((N1701*((K1701+K1700)/2))+C$17*((K1701+K1700)/2))),0)+U1700</f>
        <v>-842033.63337191206</v>
      </c>
      <c r="V1701" s="58">
        <f t="shared" si="159"/>
        <v>-0.23389823149219779</v>
      </c>
      <c r="W1701" s="52">
        <f t="shared" si="156"/>
        <v>-422496.50923310558</v>
      </c>
      <c r="X1701" s="53">
        <f t="shared" si="160"/>
        <v>-0.11736014145364043</v>
      </c>
      <c r="Y1701" s="50">
        <f t="shared" si="161"/>
        <v>13.479370726853984</v>
      </c>
    </row>
    <row r="1702" spans="7:25" x14ac:dyDescent="0.3">
      <c r="G1702" s="40" t="s">
        <v>14</v>
      </c>
      <c r="H1702" s="29">
        <v>222</v>
      </c>
      <c r="I1702" s="29">
        <v>1700</v>
      </c>
      <c r="J1702" s="30">
        <v>128.5</v>
      </c>
      <c r="K1702" s="31">
        <f t="shared" si="157"/>
        <v>35.694444444444443</v>
      </c>
      <c r="L1702" s="31">
        <f>K1702-K1701</f>
        <v>-2.7777777777778567E-2</v>
      </c>
      <c r="M1702" s="32">
        <f>$C$5*L1702</f>
        <v>-8.0236111111113395</v>
      </c>
      <c r="N1702" s="32">
        <f>(0.5*$C$9*$C$8*$C$7*K1702^2)*-1</f>
        <v>-371.36946858868231</v>
      </c>
      <c r="O1702" s="32">
        <f>M1702-N1702-C$17</f>
        <v>420.01822747757097</v>
      </c>
      <c r="P1702" s="79">
        <f>O1702*K1702</f>
        <v>14992.317286352185</v>
      </c>
      <c r="Q1702" s="81" t="str">
        <f>IF(L1702&lt;0,"Braking","Not Braking")</f>
        <v>Braking</v>
      </c>
      <c r="R1702" s="46">
        <f>(IF(L1702&gt;0,(O1702*((K1702+K1701)/2)),0)+R1701)</f>
        <v>3134393.4208397134</v>
      </c>
      <c r="S1702" s="47">
        <f t="shared" si="158"/>
        <v>0.87066483912214265</v>
      </c>
      <c r="T1702" s="56">
        <f>IF(L1702&lt;0,((O1702*((K1702+K1701)/2))+((N1702*((K1702+K1701)/2))+C$17*((K1702+K1701)/2))),0)</f>
        <v>-286.50978009260143</v>
      </c>
      <c r="U1702" s="57">
        <f>IF(L1702&lt;0,((O1702*((K1702+K1701)/2))+((N1702*((K1702+K1701)/2))+C$17*((K1702+K1701)/2))),0)+U1701</f>
        <v>-842320.14315200469</v>
      </c>
      <c r="V1702" s="58">
        <f t="shared" si="159"/>
        <v>-0.23397781754222352</v>
      </c>
      <c r="W1702" s="52">
        <f t="shared" si="156"/>
        <v>-422640.26760231174</v>
      </c>
      <c r="X1702" s="53">
        <f t="shared" si="160"/>
        <v>-0.11740007433397548</v>
      </c>
      <c r="Y1702" s="50">
        <f t="shared" si="161"/>
        <v>13.483957208188791</v>
      </c>
    </row>
    <row r="1703" spans="7:25" x14ac:dyDescent="0.3">
      <c r="G1703" s="40" t="s">
        <v>14</v>
      </c>
      <c r="H1703" s="29">
        <v>223</v>
      </c>
      <c r="I1703" s="29">
        <v>1701</v>
      </c>
      <c r="J1703" s="30">
        <v>128.30000000000001</v>
      </c>
      <c r="K1703" s="31">
        <f t="shared" si="157"/>
        <v>35.638888888888893</v>
      </c>
      <c r="L1703" s="31">
        <f>K1703-K1702</f>
        <v>-5.5555555555550029E-2</v>
      </c>
      <c r="M1703" s="32">
        <f>$C$5*L1703</f>
        <v>-16.047222222220626</v>
      </c>
      <c r="N1703" s="32">
        <f>(0.5*$C$9*$C$8*$C$7*K1703^2)*-1</f>
        <v>-370.21435430039855</v>
      </c>
      <c r="O1703" s="32">
        <f>M1703-N1703-C$17</f>
        <v>410.83950207817793</v>
      </c>
      <c r="P1703" s="79">
        <f>O1703*K1703</f>
        <v>14641.86336573062</v>
      </c>
      <c r="Q1703" s="81" t="str">
        <f>IF(L1703&lt;0,"Braking","Not Braking")</f>
        <v>Braking</v>
      </c>
      <c r="R1703" s="46">
        <f>(IF(L1703&gt;0,(O1703*((K1703+K1702)/2)),0)+R1702)</f>
        <v>3134393.4208397134</v>
      </c>
      <c r="S1703" s="47">
        <f t="shared" si="158"/>
        <v>0.87066483912214265</v>
      </c>
      <c r="T1703" s="56">
        <f>IF(L1703&lt;0,((O1703*((K1703+K1702)/2))+((N1703*((K1703+K1702)/2))+C$17*((K1703+K1702)/2))),0)</f>
        <v>-572.35092592586989</v>
      </c>
      <c r="U1703" s="57">
        <f>IF(L1703&lt;0,((O1703*((K1703+K1702)/2))+((N1703*((K1703+K1702)/2))+C$17*((K1703+K1702)/2))),0)+U1702</f>
        <v>-842892.49407793058</v>
      </c>
      <c r="V1703" s="58">
        <f t="shared" si="159"/>
        <v>-0.23413680391053626</v>
      </c>
      <c r="W1703" s="52">
        <f t="shared" si="156"/>
        <v>-422927.44884861383</v>
      </c>
      <c r="X1703" s="53">
        <f t="shared" si="160"/>
        <v>-0.11747984690239273</v>
      </c>
      <c r="Y1703" s="50">
        <f t="shared" si="161"/>
        <v>13.493119467284686</v>
      </c>
    </row>
    <row r="1704" spans="7:25" x14ac:dyDescent="0.3">
      <c r="G1704" s="40" t="s">
        <v>14</v>
      </c>
      <c r="H1704" s="29">
        <v>224</v>
      </c>
      <c r="I1704" s="29">
        <v>1702</v>
      </c>
      <c r="J1704" s="30">
        <v>128.1</v>
      </c>
      <c r="K1704" s="31">
        <f t="shared" si="157"/>
        <v>35.583333333333329</v>
      </c>
      <c r="L1704" s="31">
        <f>K1704-K1703</f>
        <v>-5.555555555556424E-2</v>
      </c>
      <c r="M1704" s="32">
        <f>$C$5*L1704</f>
        <v>-16.047222222224732</v>
      </c>
      <c r="N1704" s="32">
        <f>(0.5*$C$9*$C$8*$C$7*K1704^2)*-1</f>
        <v>-369.06103925555431</v>
      </c>
      <c r="O1704" s="32">
        <f>M1704-N1704-C$17</f>
        <v>409.68618703332959</v>
      </c>
      <c r="P1704" s="79">
        <f>O1704*K1704</f>
        <v>14578.000155269308</v>
      </c>
      <c r="Q1704" s="81" t="str">
        <f>IF(L1704&lt;0,"Braking","Not Braking")</f>
        <v>Braking</v>
      </c>
      <c r="R1704" s="46">
        <f>(IF(L1704&gt;0,(O1704*((K1704+K1703)/2)),0)+R1703)</f>
        <v>3134393.4208397134</v>
      </c>
      <c r="S1704" s="47">
        <f t="shared" si="158"/>
        <v>0.87066483912214265</v>
      </c>
      <c r="T1704" s="56">
        <f>IF(L1704&lt;0,((O1704*((K1704+K1703)/2))+((N1704*((K1704+K1703)/2))+C$17*((K1704+K1703)/2))),0)</f>
        <v>-571.45941358033633</v>
      </c>
      <c r="U1704" s="57">
        <f>IF(L1704&lt;0,((O1704*((K1704+K1703)/2))+((N1704*((K1704+K1703)/2))+C$17*((K1704+K1703)/2))),0)+U1703</f>
        <v>-843463.95349151094</v>
      </c>
      <c r="V1704" s="58">
        <f t="shared" si="159"/>
        <v>-0.23429554263653082</v>
      </c>
      <c r="W1704" s="52">
        <f t="shared" si="156"/>
        <v>-423214.18277210242</v>
      </c>
      <c r="X1704" s="53">
        <f t="shared" si="160"/>
        <v>-0.1175594952144729</v>
      </c>
      <c r="Y1704" s="50">
        <f t="shared" si="161"/>
        <v>13.502267454948971</v>
      </c>
    </row>
    <row r="1705" spans="7:25" x14ac:dyDescent="0.3">
      <c r="G1705" s="40" t="s">
        <v>14</v>
      </c>
      <c r="H1705" s="29">
        <v>225</v>
      </c>
      <c r="I1705" s="29">
        <v>1703</v>
      </c>
      <c r="J1705" s="30">
        <v>127.9</v>
      </c>
      <c r="K1705" s="31">
        <f t="shared" si="157"/>
        <v>35.527777777777779</v>
      </c>
      <c r="L1705" s="31">
        <f>K1705-K1704</f>
        <v>-5.5555555555550029E-2</v>
      </c>
      <c r="M1705" s="32">
        <f>$C$5*L1705</f>
        <v>-16.047222222220626</v>
      </c>
      <c r="N1705" s="32">
        <f>(0.5*$C$9*$C$8*$C$7*K1705^2)*-1</f>
        <v>-367.90952345414991</v>
      </c>
      <c r="O1705" s="32">
        <f>M1705-N1705-C$17</f>
        <v>408.53467123192928</v>
      </c>
      <c r="P1705" s="79">
        <f>O1705*K1705</f>
        <v>14514.329014045488</v>
      </c>
      <c r="Q1705" s="81" t="str">
        <f>IF(L1705&lt;0,"Braking","Not Braking")</f>
        <v>Braking</v>
      </c>
      <c r="R1705" s="46">
        <f>(IF(L1705&gt;0,(O1705*((K1705+K1704)/2)),0)+R1704)</f>
        <v>3134393.4208397134</v>
      </c>
      <c r="S1705" s="47">
        <f t="shared" si="158"/>
        <v>0.87066483912214265</v>
      </c>
      <c r="T1705" s="56">
        <f>IF(L1705&lt;0,((O1705*((K1705+K1704)/2))+((N1705*((K1705+K1704)/2))+C$17*((K1705+K1704)/2))),0)</f>
        <v>-570.56790123451174</v>
      </c>
      <c r="U1705" s="57">
        <f>IF(L1705&lt;0,((O1705*((K1705+K1704)/2))+((N1705*((K1705+K1704)/2))+C$17*((K1705+K1704)/2))),0)+U1704</f>
        <v>-844034.52139274543</v>
      </c>
      <c r="V1705" s="58">
        <f t="shared" si="159"/>
        <v>-0.23445403372020707</v>
      </c>
      <c r="W1705" s="52">
        <f t="shared" si="156"/>
        <v>-423500.46937277738</v>
      </c>
      <c r="X1705" s="53">
        <f t="shared" si="160"/>
        <v>-0.11763901927021594</v>
      </c>
      <c r="Y1705" s="50">
        <f t="shared" si="161"/>
        <v>13.511401171181642</v>
      </c>
    </row>
    <row r="1706" spans="7:25" x14ac:dyDescent="0.3">
      <c r="G1706" s="40" t="s">
        <v>14</v>
      </c>
      <c r="H1706" s="29">
        <v>226</v>
      </c>
      <c r="I1706" s="29">
        <v>1704</v>
      </c>
      <c r="J1706" s="30">
        <v>127.6</v>
      </c>
      <c r="K1706" s="31">
        <f t="shared" si="157"/>
        <v>35.444444444444443</v>
      </c>
      <c r="L1706" s="31">
        <f>K1706-K1705</f>
        <v>-8.3333333333335702E-2</v>
      </c>
      <c r="M1706" s="32">
        <f>$C$5*L1706</f>
        <v>-24.070833333334019</v>
      </c>
      <c r="N1706" s="32">
        <f>(0.5*$C$9*$C$8*$C$7*K1706^2)*-1</f>
        <v>-366.18562333349263</v>
      </c>
      <c r="O1706" s="32">
        <f>M1706-N1706-C$17</f>
        <v>398.78716000015862</v>
      </c>
      <c r="P1706" s="79">
        <f>O1706*K1706</f>
        <v>14134.789337783399</v>
      </c>
      <c r="Q1706" s="81" t="str">
        <f>IF(L1706&lt;0,"Braking","Not Braking")</f>
        <v>Braking</v>
      </c>
      <c r="R1706" s="46">
        <f>(IF(L1706&gt;0,(O1706*((K1706+K1705)/2)),0)+R1705)</f>
        <v>3134393.4208397134</v>
      </c>
      <c r="S1706" s="47">
        <f t="shared" si="158"/>
        <v>0.87066483912214265</v>
      </c>
      <c r="T1706" s="56">
        <f>IF(L1706&lt;0,((O1706*((K1706+K1705)/2))+((N1706*((K1706+K1705)/2))+C$17*((K1706+K1705)/2))),0)</f>
        <v>-854.18026620372984</v>
      </c>
      <c r="U1706" s="57">
        <f>IF(L1706&lt;0,((O1706*((K1706+K1705)/2))+((N1706*((K1706+K1705)/2))+C$17*((K1706+K1705)/2))),0)+U1705</f>
        <v>-844888.70165894914</v>
      </c>
      <c r="V1706" s="58">
        <f t="shared" si="159"/>
        <v>-0.23469130601637475</v>
      </c>
      <c r="W1706" s="52">
        <f t="shared" si="156"/>
        <v>-423929.0605435145</v>
      </c>
      <c r="X1706" s="53">
        <f t="shared" si="160"/>
        <v>-0.11775807237319848</v>
      </c>
      <c r="Y1706" s="50">
        <f t="shared" si="161"/>
        <v>13.525074986596374</v>
      </c>
    </row>
    <row r="1707" spans="7:25" x14ac:dyDescent="0.3">
      <c r="G1707" s="40" t="s">
        <v>14</v>
      </c>
      <c r="H1707" s="29">
        <v>227</v>
      </c>
      <c r="I1707" s="29">
        <v>1705</v>
      </c>
      <c r="J1707" s="30">
        <v>127.4</v>
      </c>
      <c r="K1707" s="31">
        <f t="shared" si="157"/>
        <v>35.388888888888893</v>
      </c>
      <c r="L1707" s="31">
        <f>K1707-K1706</f>
        <v>-5.5555555555550029E-2</v>
      </c>
      <c r="M1707" s="32">
        <f>$C$5*L1707</f>
        <v>-16.047222222220626</v>
      </c>
      <c r="N1707" s="32">
        <f>(0.5*$C$9*$C$8*$C$7*K1707^2)*-1</f>
        <v>-365.03860564068754</v>
      </c>
      <c r="O1707" s="32">
        <f>M1707-N1707-C$17</f>
        <v>405.66375341846691</v>
      </c>
      <c r="P1707" s="79">
        <f>O1707*K1707</f>
        <v>14355.989495975748</v>
      </c>
      <c r="Q1707" s="81" t="str">
        <f>IF(L1707&lt;0,"Braking","Not Braking")</f>
        <v>Braking</v>
      </c>
      <c r="R1707" s="46">
        <f>(IF(L1707&gt;0,(O1707*((K1707+K1706)/2)),0)+R1706)</f>
        <v>3134393.4208397134</v>
      </c>
      <c r="S1707" s="47">
        <f t="shared" si="158"/>
        <v>0.87066483912214265</v>
      </c>
      <c r="T1707" s="56">
        <f>IF(L1707&lt;0,((O1707*((K1707+K1706)/2))+((N1707*((K1707+K1706)/2))+C$17*((K1707+K1706)/2))),0)</f>
        <v>-568.33912037031405</v>
      </c>
      <c r="U1707" s="57">
        <f>IF(L1707&lt;0,((O1707*((K1707+K1706)/2))+((N1707*((K1707+K1706)/2))+C$17*((K1707+K1706)/2))),0)+U1706</f>
        <v>-845457.04077931948</v>
      </c>
      <c r="V1707" s="58">
        <f t="shared" si="159"/>
        <v>-0.23484917799425542</v>
      </c>
      <c r="W1707" s="52">
        <f t="shared" ref="W1707:W1770" si="162">($C$11^2*$C$12^2*$C$13^2*$C$14*T1707)+IF(W1706&lt;0,+W1706,0)</f>
        <v>-424214.22883715556</v>
      </c>
      <c r="X1707" s="53">
        <f t="shared" si="160"/>
        <v>-0.11783728578809877</v>
      </c>
      <c r="Y1707" s="50">
        <f t="shared" si="161"/>
        <v>13.534173024250009</v>
      </c>
    </row>
    <row r="1708" spans="7:25" x14ac:dyDescent="0.3">
      <c r="G1708" s="40" t="s">
        <v>14</v>
      </c>
      <c r="H1708" s="29">
        <v>228</v>
      </c>
      <c r="I1708" s="29">
        <v>1706</v>
      </c>
      <c r="J1708" s="30">
        <v>127.2</v>
      </c>
      <c r="K1708" s="31">
        <f t="shared" si="157"/>
        <v>35.333333333333336</v>
      </c>
      <c r="L1708" s="31">
        <f>K1708-K1707</f>
        <v>-5.5555555555557135E-2</v>
      </c>
      <c r="M1708" s="32">
        <f>$C$5*L1708</f>
        <v>-16.047222222222679</v>
      </c>
      <c r="N1708" s="32">
        <f>(0.5*$C$9*$C$8*$C$7*K1708^2)*-1</f>
        <v>-363.89338719132201</v>
      </c>
      <c r="O1708" s="32">
        <f>M1708-N1708-C$17</f>
        <v>404.51853496909933</v>
      </c>
      <c r="P1708" s="79">
        <f>O1708*K1708</f>
        <v>14292.988235574845</v>
      </c>
      <c r="Q1708" s="81" t="str">
        <f>IF(L1708&lt;0,"Braking","Not Braking")</f>
        <v>Braking</v>
      </c>
      <c r="R1708" s="46">
        <f>(IF(L1708&gt;0,(O1708*((K1708+K1707)/2)),0)+R1707)</f>
        <v>3134393.4208397134</v>
      </c>
      <c r="S1708" s="47">
        <f t="shared" si="158"/>
        <v>0.87066483912214265</v>
      </c>
      <c r="T1708" s="56">
        <f>IF(L1708&lt;0,((O1708*((K1708+K1707)/2))+((N1708*((K1708+K1707)/2))+C$17*((K1708+K1707)/2))),0)</f>
        <v>-567.44760802470773</v>
      </c>
      <c r="U1708" s="57">
        <f>IF(L1708&lt;0,((O1708*((K1708+K1707)/2))+((N1708*((K1708+K1707)/2))+C$17*((K1708+K1707)/2))),0)+U1707</f>
        <v>-846024.48838734417</v>
      </c>
      <c r="V1708" s="58">
        <f t="shared" si="159"/>
        <v>-0.23500680232981783</v>
      </c>
      <c r="W1708" s="52">
        <f t="shared" si="162"/>
        <v>-424498.94980798312</v>
      </c>
      <c r="X1708" s="53">
        <f t="shared" si="160"/>
        <v>-0.11791637494666198</v>
      </c>
      <c r="Y1708" s="50">
        <f t="shared" si="161"/>
        <v>13.543256790472032</v>
      </c>
    </row>
    <row r="1709" spans="7:25" x14ac:dyDescent="0.3">
      <c r="G1709" s="40" t="s">
        <v>14</v>
      </c>
      <c r="H1709" s="29">
        <v>229</v>
      </c>
      <c r="I1709" s="29">
        <v>1707</v>
      </c>
      <c r="J1709" s="30">
        <v>127</v>
      </c>
      <c r="K1709" s="31">
        <f t="shared" si="157"/>
        <v>35.277777777777779</v>
      </c>
      <c r="L1709" s="31">
        <f>K1709-K1708</f>
        <v>-5.5555555555557135E-2</v>
      </c>
      <c r="M1709" s="32">
        <f>$C$5*L1709</f>
        <v>-16.047222222222679</v>
      </c>
      <c r="N1709" s="32">
        <f>(0.5*$C$9*$C$8*$C$7*K1709^2)*-1</f>
        <v>-362.74996798539615</v>
      </c>
      <c r="O1709" s="32">
        <f>M1709-N1709-C$17</f>
        <v>403.37511576317348</v>
      </c>
      <c r="P1709" s="79">
        <f>O1709*K1709</f>
        <v>14230.17769497862</v>
      </c>
      <c r="Q1709" s="81" t="str">
        <f>IF(L1709&lt;0,"Braking","Not Braking")</f>
        <v>Braking</v>
      </c>
      <c r="R1709" s="46">
        <f>(IF(L1709&gt;0,(O1709*((K1709+K1708)/2)),0)+R1708)</f>
        <v>3134393.4208397134</v>
      </c>
      <c r="S1709" s="47">
        <f t="shared" si="158"/>
        <v>0.87066483912214265</v>
      </c>
      <c r="T1709" s="56">
        <f>IF(L1709&lt;0,((O1709*((K1709+K1708)/2))+((N1709*((K1709+K1708)/2))+C$17*((K1709+K1708)/2))),0)</f>
        <v>-566.55609567902866</v>
      </c>
      <c r="U1709" s="57">
        <f>IF(L1709&lt;0,((O1709*((K1709+K1708)/2))+((N1709*((K1709+K1708)/2))+C$17*((K1709+K1708)/2))),0)+U1708</f>
        <v>-846591.04448302323</v>
      </c>
      <c r="V1709" s="58">
        <f t="shared" si="159"/>
        <v>-0.235164179023062</v>
      </c>
      <c r="W1709" s="52">
        <f t="shared" si="162"/>
        <v>-424783.22345599713</v>
      </c>
      <c r="X1709" s="53">
        <f t="shared" si="160"/>
        <v>-0.11799533984888809</v>
      </c>
      <c r="Y1709" s="50">
        <f t="shared" si="161"/>
        <v>13.552326285262442</v>
      </c>
    </row>
    <row r="1710" spans="7:25" x14ac:dyDescent="0.3">
      <c r="G1710" s="40" t="s">
        <v>14</v>
      </c>
      <c r="H1710" s="29">
        <v>230</v>
      </c>
      <c r="I1710" s="29">
        <v>1708</v>
      </c>
      <c r="J1710" s="30">
        <v>126.9</v>
      </c>
      <c r="K1710" s="31">
        <f t="shared" si="157"/>
        <v>35.25</v>
      </c>
      <c r="L1710" s="31">
        <f>K1710-K1709</f>
        <v>-2.7777777777778567E-2</v>
      </c>
      <c r="M1710" s="32">
        <f>$C$5*L1710</f>
        <v>-8.0236111111113395</v>
      </c>
      <c r="N1710" s="32">
        <f>(0.5*$C$9*$C$8*$C$7*K1710^2)*-1</f>
        <v>-362.17893309872312</v>
      </c>
      <c r="O1710" s="32">
        <f>M1710-N1710-C$17</f>
        <v>410.82769198761179</v>
      </c>
      <c r="P1710" s="79">
        <f>O1710*K1710</f>
        <v>14481.676142563316</v>
      </c>
      <c r="Q1710" s="81" t="str">
        <f>IF(L1710&lt;0,"Braking","Not Braking")</f>
        <v>Braking</v>
      </c>
      <c r="R1710" s="46">
        <f>(IF(L1710&gt;0,(O1710*((K1710+K1709)/2)),0)+R1709)</f>
        <v>3134393.4208397134</v>
      </c>
      <c r="S1710" s="47">
        <f t="shared" si="158"/>
        <v>0.87066483912214265</v>
      </c>
      <c r="T1710" s="56">
        <f>IF(L1710&lt;0,((O1710*((K1710+K1709)/2))+((N1710*((K1710+K1709)/2))+C$17*((K1710+K1709)/2))),0)</f>
        <v>-282.94373070988331</v>
      </c>
      <c r="U1710" s="57">
        <f>IF(L1710&lt;0,((O1710*((K1710+K1709)/2))+((N1710*((K1710+K1709)/2))+C$17*((K1710+K1709)/2))),0)+U1709</f>
        <v>-846873.98821373307</v>
      </c>
      <c r="V1710" s="58">
        <f t="shared" si="159"/>
        <v>-0.23524277450381476</v>
      </c>
      <c r="W1710" s="52">
        <f t="shared" si="162"/>
        <v>-424925.19253394904</v>
      </c>
      <c r="X1710" s="53">
        <f t="shared" si="160"/>
        <v>-0.11803477570387473</v>
      </c>
      <c r="Y1710" s="50">
        <f t="shared" si="161"/>
        <v>13.556855680870791</v>
      </c>
    </row>
    <row r="1711" spans="7:25" x14ac:dyDescent="0.3">
      <c r="G1711" s="40" t="s">
        <v>14</v>
      </c>
      <c r="H1711" s="29">
        <v>231</v>
      </c>
      <c r="I1711" s="29">
        <v>1709</v>
      </c>
      <c r="J1711" s="30">
        <v>126.8</v>
      </c>
      <c r="K1711" s="31">
        <f t="shared" si="157"/>
        <v>35.222222222222221</v>
      </c>
      <c r="L1711" s="31">
        <f>K1711-K1710</f>
        <v>-2.7777777777778567E-2</v>
      </c>
      <c r="M1711" s="32">
        <f>$C$5*L1711</f>
        <v>-8.0236111111113395</v>
      </c>
      <c r="N1711" s="32">
        <f>(0.5*$C$9*$C$8*$C$7*K1711^2)*-1</f>
        <v>-361.60834802290998</v>
      </c>
      <c r="O1711" s="32">
        <f>M1711-N1711-C$17</f>
        <v>410.25710691179864</v>
      </c>
      <c r="P1711" s="79">
        <f>O1711*K1711</f>
        <v>14450.166987893352</v>
      </c>
      <c r="Q1711" s="81" t="str">
        <f>IF(L1711&lt;0,"Braking","Not Braking")</f>
        <v>Braking</v>
      </c>
      <c r="R1711" s="46">
        <f>(IF(L1711&gt;0,(O1711*((K1711+K1710)/2)),0)+R1710)</f>
        <v>3134393.4208397134</v>
      </c>
      <c r="S1711" s="47">
        <f t="shared" si="158"/>
        <v>0.87066483912214265</v>
      </c>
      <c r="T1711" s="56">
        <f>IF(L1711&lt;0,((O1711*((K1711+K1710)/2))+((N1711*((K1711+K1710)/2))+C$17*((K1711+K1710)/2))),0)</f>
        <v>-282.72085262346627</v>
      </c>
      <c r="U1711" s="57">
        <f>IF(L1711&lt;0,((O1711*((K1711+K1710)/2))+((N1711*((K1711+K1710)/2))+C$17*((K1711+K1710)/2))),0)+U1710</f>
        <v>-847156.70906635653</v>
      </c>
      <c r="V1711" s="58">
        <f t="shared" si="159"/>
        <v>-0.23532130807398793</v>
      </c>
      <c r="W1711" s="52">
        <f t="shared" si="162"/>
        <v>-425067.04978119757</v>
      </c>
      <c r="X1711" s="53">
        <f t="shared" si="160"/>
        <v>-0.1180741804947771</v>
      </c>
      <c r="Y1711" s="50">
        <f t="shared" si="161"/>
        <v>13.561381508621237</v>
      </c>
    </row>
    <row r="1712" spans="7:25" x14ac:dyDescent="0.3">
      <c r="G1712" s="40" t="s">
        <v>14</v>
      </c>
      <c r="H1712" s="29">
        <v>232</v>
      </c>
      <c r="I1712" s="29">
        <v>1710</v>
      </c>
      <c r="J1712" s="30">
        <v>126.7</v>
      </c>
      <c r="K1712" s="31">
        <f t="shared" si="157"/>
        <v>35.194444444444443</v>
      </c>
      <c r="L1712" s="31">
        <f>K1712-K1711</f>
        <v>-2.7777777777778567E-2</v>
      </c>
      <c r="M1712" s="32">
        <f>$C$5*L1712</f>
        <v>-8.0236111111113395</v>
      </c>
      <c r="N1712" s="32">
        <f>(0.5*$C$9*$C$8*$C$7*K1712^2)*-1</f>
        <v>-361.03821275795684</v>
      </c>
      <c r="O1712" s="32">
        <f>M1712-N1712-C$17</f>
        <v>409.68697164684551</v>
      </c>
      <c r="P1712" s="79">
        <f>O1712*K1712</f>
        <v>14418.70536323759</v>
      </c>
      <c r="Q1712" s="81" t="str">
        <f>IF(L1712&lt;0,"Braking","Not Braking")</f>
        <v>Braking</v>
      </c>
      <c r="R1712" s="46">
        <f>(IF(L1712&gt;0,(O1712*((K1712+K1711)/2)),0)+R1711)</f>
        <v>3134393.4208397134</v>
      </c>
      <c r="S1712" s="47">
        <f t="shared" si="158"/>
        <v>0.87066483912214265</v>
      </c>
      <c r="T1712" s="56">
        <f>IF(L1712&lt;0,((O1712*((K1712+K1711)/2))+((N1712*((K1712+K1711)/2))+C$17*((K1712+K1711)/2))),0)</f>
        <v>-282.49797453704559</v>
      </c>
      <c r="U1712" s="57">
        <f>IF(L1712&lt;0,((O1712*((K1712+K1711)/2))+((N1712*((K1712+K1711)/2))+C$17*((K1712+K1711)/2))),0)+U1711</f>
        <v>-847439.20704089361</v>
      </c>
      <c r="V1712" s="58">
        <f t="shared" si="159"/>
        <v>-0.23539977973358156</v>
      </c>
      <c r="W1712" s="52">
        <f t="shared" si="162"/>
        <v>-425208.7951977427</v>
      </c>
      <c r="X1712" s="53">
        <f t="shared" si="160"/>
        <v>-0.1181135542215952</v>
      </c>
      <c r="Y1712" s="50">
        <f t="shared" si="161"/>
        <v>13.565903768513781</v>
      </c>
    </row>
    <row r="1713" spans="7:25" x14ac:dyDescent="0.3">
      <c r="G1713" s="40" t="s">
        <v>14</v>
      </c>
      <c r="H1713" s="29">
        <v>233</v>
      </c>
      <c r="I1713" s="29">
        <v>1711</v>
      </c>
      <c r="J1713" s="30">
        <v>126.8</v>
      </c>
      <c r="K1713" s="31">
        <f t="shared" si="157"/>
        <v>35.222222222222221</v>
      </c>
      <c r="L1713" s="31">
        <f>K1713-K1712</f>
        <v>2.7777777777778567E-2</v>
      </c>
      <c r="M1713" s="32">
        <f>$C$5*L1713</f>
        <v>8.0236111111113395</v>
      </c>
      <c r="N1713" s="32">
        <f>(0.5*$C$9*$C$8*$C$7*K1713^2)*-1</f>
        <v>-361.60834802290998</v>
      </c>
      <c r="O1713" s="32">
        <f>M1713-N1713-C$17</f>
        <v>426.30432913402132</v>
      </c>
      <c r="P1713" s="79">
        <f>O1713*K1713</f>
        <v>15015.385815053862</v>
      </c>
      <c r="Q1713" s="81" t="str">
        <f>IF(L1713&lt;0,"Braking","Not Braking")</f>
        <v>Not Braking</v>
      </c>
      <c r="R1713" s="46">
        <f>(IF(L1713&gt;0,(O1713*((K1713+K1712)/2)),0)+R1712)</f>
        <v>3149402.8857613071</v>
      </c>
      <c r="S1713" s="47">
        <f t="shared" si="158"/>
        <v>0.87483413493369644</v>
      </c>
      <c r="T1713" s="56">
        <f>IF(L1713&lt;0,((O1713*((K1713+K1712)/2))+((N1713*((K1713+K1712)/2))+C$17*((K1713+K1712)/2))),0)</f>
        <v>0</v>
      </c>
      <c r="U1713" s="57">
        <f>IF(L1713&lt;0,((O1713*((K1713+K1712)/2))+((N1713*((K1713+K1712)/2))+C$17*((K1713+K1712)/2))),0)+U1712</f>
        <v>-847439.20704089361</v>
      </c>
      <c r="V1713" s="58">
        <f t="shared" si="159"/>
        <v>-0.23539977973358156</v>
      </c>
      <c r="W1713" s="52">
        <f t="shared" si="162"/>
        <v>-425208.7951977427</v>
      </c>
      <c r="X1713" s="53">
        <f t="shared" si="160"/>
        <v>-0.1181135542215952</v>
      </c>
      <c r="Y1713" s="50">
        <f t="shared" si="161"/>
        <v>13.501251209241738</v>
      </c>
    </row>
    <row r="1714" spans="7:25" x14ac:dyDescent="0.3">
      <c r="G1714" s="40" t="s">
        <v>14</v>
      </c>
      <c r="H1714" s="29">
        <v>234</v>
      </c>
      <c r="I1714" s="29">
        <v>1712</v>
      </c>
      <c r="J1714" s="30">
        <v>126.9</v>
      </c>
      <c r="K1714" s="31">
        <f t="shared" si="157"/>
        <v>35.25</v>
      </c>
      <c r="L1714" s="31">
        <f>K1714-K1713</f>
        <v>2.7777777777778567E-2</v>
      </c>
      <c r="M1714" s="32">
        <f>$C$5*L1714</f>
        <v>8.0236111111113395</v>
      </c>
      <c r="N1714" s="32">
        <f>(0.5*$C$9*$C$8*$C$7*K1714^2)*-1</f>
        <v>-362.17893309872312</v>
      </c>
      <c r="O1714" s="32">
        <f>M1714-N1714-C$17</f>
        <v>426.87491420983446</v>
      </c>
      <c r="P1714" s="79">
        <f>O1714*K1714</f>
        <v>15047.340725896665</v>
      </c>
      <c r="Q1714" s="81" t="str">
        <f>IF(L1714&lt;0,"Braking","Not Braking")</f>
        <v>Not Braking</v>
      </c>
      <c r="R1714" s="46">
        <f>(IF(L1714&gt;0,(O1714*((K1714+K1713)/2)),0)+R1713)</f>
        <v>3164444.2976689506</v>
      </c>
      <c r="S1714" s="47">
        <f t="shared" si="158"/>
        <v>0.87901230490804183</v>
      </c>
      <c r="T1714" s="56">
        <f>IF(L1714&lt;0,((O1714*((K1714+K1713)/2))+((N1714*((K1714+K1713)/2))+C$17*((K1714+K1713)/2))),0)</f>
        <v>0</v>
      </c>
      <c r="U1714" s="57">
        <f>IF(L1714&lt;0,((O1714*((K1714+K1713)/2))+((N1714*((K1714+K1713)/2))+C$17*((K1714+K1713)/2))),0)+U1713</f>
        <v>-847439.20704089361</v>
      </c>
      <c r="V1714" s="58">
        <f t="shared" si="159"/>
        <v>-0.23539977973358156</v>
      </c>
      <c r="W1714" s="52">
        <f t="shared" si="162"/>
        <v>-425208.7951977427</v>
      </c>
      <c r="X1714" s="53">
        <f t="shared" si="160"/>
        <v>-0.1181135542215952</v>
      </c>
      <c r="Y1714" s="50">
        <f t="shared" si="161"/>
        <v>13.437076314187852</v>
      </c>
    </row>
    <row r="1715" spans="7:25" x14ac:dyDescent="0.3">
      <c r="G1715" s="40" t="s">
        <v>14</v>
      </c>
      <c r="H1715" s="29">
        <v>235</v>
      </c>
      <c r="I1715" s="29">
        <v>1713</v>
      </c>
      <c r="J1715" s="30">
        <v>127.1</v>
      </c>
      <c r="K1715" s="31">
        <f t="shared" si="157"/>
        <v>35.30555555555555</v>
      </c>
      <c r="L1715" s="31">
        <f>K1715-K1714</f>
        <v>5.5555555555550029E-2</v>
      </c>
      <c r="M1715" s="32">
        <f>$C$5*L1715</f>
        <v>16.047222222220626</v>
      </c>
      <c r="N1715" s="32">
        <f>(0.5*$C$9*$C$8*$C$7*K1715^2)*-1</f>
        <v>-363.32145268292896</v>
      </c>
      <c r="O1715" s="32">
        <f>M1715-N1715-C$17</f>
        <v>436.04104490514959</v>
      </c>
      <c r="P1715" s="79">
        <f>O1715*K1715</f>
        <v>15394.671335401252</v>
      </c>
      <c r="Q1715" s="81" t="str">
        <f>IF(L1715&lt;0,"Braking","Not Braking")</f>
        <v>Not Braking</v>
      </c>
      <c r="R1715" s="46">
        <f>(IF(L1715&gt;0,(O1715*((K1715+K1714)/2)),0)+R1714)</f>
        <v>3179826.8567531044</v>
      </c>
      <c r="S1715" s="47">
        <f t="shared" si="158"/>
        <v>0.88328523798697345</v>
      </c>
      <c r="T1715" s="56">
        <f>IF(L1715&lt;0,((O1715*((K1715+K1714)/2))+((N1715*((K1715+K1714)/2))+C$17*((K1715+K1714)/2))),0)</f>
        <v>0</v>
      </c>
      <c r="U1715" s="57">
        <f>IF(L1715&lt;0,((O1715*((K1715+K1714)/2))+((N1715*((K1715+K1714)/2))+C$17*((K1715+K1714)/2))),0)+U1714</f>
        <v>-847439.20704089361</v>
      </c>
      <c r="V1715" s="58">
        <f t="shared" si="159"/>
        <v>-0.23539977973358156</v>
      </c>
      <c r="W1715" s="52">
        <f t="shared" si="162"/>
        <v>-425208.7951977427</v>
      </c>
      <c r="X1715" s="53">
        <f t="shared" si="160"/>
        <v>-0.1181135542215952</v>
      </c>
      <c r="Y1715" s="50">
        <f t="shared" si="161"/>
        <v>13.372073837753543</v>
      </c>
    </row>
    <row r="1716" spans="7:25" x14ac:dyDescent="0.3">
      <c r="G1716" s="40" t="s">
        <v>14</v>
      </c>
      <c r="H1716" s="29">
        <v>236</v>
      </c>
      <c r="I1716" s="29">
        <v>1714</v>
      </c>
      <c r="J1716" s="30">
        <v>127.4</v>
      </c>
      <c r="K1716" s="31">
        <f t="shared" si="157"/>
        <v>35.388888888888893</v>
      </c>
      <c r="L1716" s="31">
        <f>K1716-K1715</f>
        <v>8.3333333333342807E-2</v>
      </c>
      <c r="M1716" s="32">
        <f>$C$5*L1716</f>
        <v>24.070833333336072</v>
      </c>
      <c r="N1716" s="32">
        <f>(0.5*$C$9*$C$8*$C$7*K1716^2)*-1</f>
        <v>-365.03860564068754</v>
      </c>
      <c r="O1716" s="32">
        <f>M1716-N1716-C$17</f>
        <v>445.78180897402359</v>
      </c>
      <c r="P1716" s="79">
        <f>O1716*K1716</f>
        <v>15775.722906469615</v>
      </c>
      <c r="Q1716" s="81" t="str">
        <f>IF(L1716&lt;0,"Braking","Not Braking")</f>
        <v>Not Braking</v>
      </c>
      <c r="R1716" s="46">
        <f>(IF(L1716&gt;0,(O1716*((K1716+K1715)/2)),0)+R1715)</f>
        <v>3195584.0054175332</v>
      </c>
      <c r="S1716" s="47">
        <f t="shared" si="158"/>
        <v>0.88766222372709258</v>
      </c>
      <c r="T1716" s="56">
        <f>IF(L1716&lt;0,((O1716*((K1716+K1715)/2))+((N1716*((K1716+K1715)/2))+C$17*((K1716+K1715)/2))),0)</f>
        <v>0</v>
      </c>
      <c r="U1716" s="57">
        <f>IF(L1716&lt;0,((O1716*((K1716+K1715)/2))+((N1716*((K1716+K1715)/2))+C$17*((K1716+K1715)/2))),0)+U1715</f>
        <v>-847439.20704089361</v>
      </c>
      <c r="V1716" s="58">
        <f t="shared" si="159"/>
        <v>-0.23539977973358156</v>
      </c>
      <c r="W1716" s="52">
        <f t="shared" si="162"/>
        <v>-425208.7951977427</v>
      </c>
      <c r="X1716" s="53">
        <f t="shared" si="160"/>
        <v>-0.1181135542215952</v>
      </c>
      <c r="Y1716" s="50">
        <f t="shared" si="161"/>
        <v>13.30613729687213</v>
      </c>
    </row>
    <row r="1717" spans="7:25" x14ac:dyDescent="0.3">
      <c r="G1717" s="40" t="s">
        <v>14</v>
      </c>
      <c r="H1717" s="29">
        <v>237</v>
      </c>
      <c r="I1717" s="29">
        <v>1715</v>
      </c>
      <c r="J1717" s="30">
        <v>127.7</v>
      </c>
      <c r="K1717" s="31">
        <f t="shared" si="157"/>
        <v>35.472222222222221</v>
      </c>
      <c r="L1717" s="31">
        <f>K1717-K1716</f>
        <v>8.3333333333328596E-2</v>
      </c>
      <c r="M1717" s="32">
        <f>$C$5*L1717</f>
        <v>24.070833333331969</v>
      </c>
      <c r="N1717" s="32">
        <f>(0.5*$C$9*$C$8*$C$7*K1717^2)*-1</f>
        <v>-366.75980689618513</v>
      </c>
      <c r="O1717" s="32">
        <f>M1717-N1717-C$17</f>
        <v>447.50301022951709</v>
      </c>
      <c r="P1717" s="79">
        <f>O1717*K1717</f>
        <v>15873.926223974815</v>
      </c>
      <c r="Q1717" s="81" t="str">
        <f>IF(L1717&lt;0,"Braking","Not Braking")</f>
        <v>Not Braking</v>
      </c>
      <c r="R1717" s="46">
        <f>(IF(L1717&gt;0,(O1717*((K1717+K1716)/2)),0)+R1716)</f>
        <v>3211439.2856827485</v>
      </c>
      <c r="S1717" s="47">
        <f t="shared" si="158"/>
        <v>0.89206646824520797</v>
      </c>
      <c r="T1717" s="56">
        <f>IF(L1717&lt;0,((O1717*((K1717+K1716)/2))+((N1717*((K1717+K1716)/2))+C$17*((K1717+K1716)/2))),0)</f>
        <v>0</v>
      </c>
      <c r="U1717" s="57">
        <f>IF(L1717&lt;0,((O1717*((K1717+K1716)/2))+((N1717*((K1717+K1716)/2))+C$17*((K1717+K1716)/2))),0)+U1716</f>
        <v>-847439.20704089361</v>
      </c>
      <c r="V1717" s="58">
        <f t="shared" si="159"/>
        <v>-0.23539977973358156</v>
      </c>
      <c r="W1717" s="52">
        <f t="shared" si="162"/>
        <v>-425208.7951977427</v>
      </c>
      <c r="X1717" s="53">
        <f t="shared" si="160"/>
        <v>-0.1181135542215952</v>
      </c>
      <c r="Y1717" s="50">
        <f t="shared" si="161"/>
        <v>13.240443221000946</v>
      </c>
    </row>
    <row r="1718" spans="7:25" x14ac:dyDescent="0.3">
      <c r="G1718" s="40" t="s">
        <v>14</v>
      </c>
      <c r="H1718" s="29">
        <v>238</v>
      </c>
      <c r="I1718" s="29">
        <v>1716</v>
      </c>
      <c r="J1718" s="30">
        <v>128.1</v>
      </c>
      <c r="K1718" s="31">
        <f t="shared" si="157"/>
        <v>35.583333333333329</v>
      </c>
      <c r="L1718" s="31">
        <f>K1718-K1717</f>
        <v>0.11111111111110716</v>
      </c>
      <c r="M1718" s="32">
        <f>$C$5*L1718</f>
        <v>32.094444444443305</v>
      </c>
      <c r="N1718" s="32">
        <f>(0.5*$C$9*$C$8*$C$7*K1718^2)*-1</f>
        <v>-369.06103925555431</v>
      </c>
      <c r="O1718" s="32">
        <f>M1718-N1718-C$17</f>
        <v>457.8278536999976</v>
      </c>
      <c r="P1718" s="79">
        <f>O1718*K1718</f>
        <v>16291.041127491579</v>
      </c>
      <c r="Q1718" s="81" t="str">
        <f>IF(L1718&lt;0,"Braking","Not Braking")</f>
        <v>Not Braking</v>
      </c>
      <c r="R1718" s="46">
        <f>(IF(L1718&gt;0,(O1718*((K1718+K1717)/2)),0)+R1717)</f>
        <v>3227704.8919294789</v>
      </c>
      <c r="S1718" s="47">
        <f t="shared" si="158"/>
        <v>0.89658469220263304</v>
      </c>
      <c r="T1718" s="56">
        <f>IF(L1718&lt;0,((O1718*((K1718+K1717)/2))+((N1718*((K1718+K1717)/2))+C$17*((K1718+K1717)/2))),0)</f>
        <v>0</v>
      </c>
      <c r="U1718" s="57">
        <f>IF(L1718&lt;0,((O1718*((K1718+K1717)/2))+((N1718*((K1718+K1717)/2))+C$17*((K1718+K1717)/2))),0)+U1717</f>
        <v>-847439.20704089361</v>
      </c>
      <c r="V1718" s="58">
        <f t="shared" si="159"/>
        <v>-0.23539977973358156</v>
      </c>
      <c r="W1718" s="52">
        <f t="shared" si="162"/>
        <v>-425208.7951977427</v>
      </c>
      <c r="X1718" s="53">
        <f t="shared" si="160"/>
        <v>-0.1181135542215952</v>
      </c>
      <c r="Y1718" s="50">
        <f t="shared" si="161"/>
        <v>13.173719699744874</v>
      </c>
    </row>
    <row r="1719" spans="7:25" x14ac:dyDescent="0.3">
      <c r="G1719" s="40" t="s">
        <v>14</v>
      </c>
      <c r="H1719" s="29">
        <v>239</v>
      </c>
      <c r="I1719" s="29">
        <v>1717</v>
      </c>
      <c r="J1719" s="30">
        <v>128.5</v>
      </c>
      <c r="K1719" s="31">
        <f t="shared" si="157"/>
        <v>35.694444444444443</v>
      </c>
      <c r="L1719" s="31">
        <f>K1719-K1718</f>
        <v>0.11111111111111427</v>
      </c>
      <c r="M1719" s="32">
        <f>$C$5*L1719</f>
        <v>32.094444444445358</v>
      </c>
      <c r="N1719" s="32">
        <f>(0.5*$C$9*$C$8*$C$7*K1719^2)*-1</f>
        <v>-371.36946858868231</v>
      </c>
      <c r="O1719" s="32">
        <f>M1719-N1719-C$17</f>
        <v>460.13628303312765</v>
      </c>
      <c r="P1719" s="79">
        <f>O1719*K1719</f>
        <v>16424.30899159914</v>
      </c>
      <c r="Q1719" s="81" t="str">
        <f>IF(L1719&lt;0,"Braking","Not Braking")</f>
        <v>Not Braking</v>
      </c>
      <c r="R1719" s="46">
        <f>(IF(L1719&gt;0,(O1719*((K1719+K1718)/2)),0)+R1718)</f>
        <v>3244103.6377942427</v>
      </c>
      <c r="S1719" s="47">
        <f t="shared" si="158"/>
        <v>0.90113989938728967</v>
      </c>
      <c r="T1719" s="56">
        <f>IF(L1719&lt;0,((O1719*((K1719+K1718)/2))+((N1719*((K1719+K1718)/2))+C$17*((K1719+K1718)/2))),0)</f>
        <v>0</v>
      </c>
      <c r="U1719" s="57">
        <f>IF(L1719&lt;0,((O1719*((K1719+K1718)/2))+((N1719*((K1719+K1718)/2))+C$17*((K1719+K1718)/2))),0)+U1718</f>
        <v>-847439.20704089361</v>
      </c>
      <c r="V1719" s="58">
        <f t="shared" si="159"/>
        <v>-0.23539977973358156</v>
      </c>
      <c r="W1719" s="52">
        <f t="shared" si="162"/>
        <v>-425208.7951977427</v>
      </c>
      <c r="X1719" s="53">
        <f t="shared" si="160"/>
        <v>-0.1181135542215952</v>
      </c>
      <c r="Y1719" s="50">
        <f t="shared" si="161"/>
        <v>13.107127350803568</v>
      </c>
    </row>
    <row r="1720" spans="7:25" x14ac:dyDescent="0.3">
      <c r="G1720" s="40" t="s">
        <v>14</v>
      </c>
      <c r="H1720" s="29">
        <v>240</v>
      </c>
      <c r="I1720" s="29">
        <v>1718</v>
      </c>
      <c r="J1720" s="30">
        <v>129</v>
      </c>
      <c r="K1720" s="31">
        <f t="shared" si="157"/>
        <v>35.833333333333336</v>
      </c>
      <c r="L1720" s="31">
        <f>K1720-K1719</f>
        <v>0.13888888888889284</v>
      </c>
      <c r="M1720" s="32">
        <f>$C$5*L1720</f>
        <v>40.118055555556701</v>
      </c>
      <c r="N1720" s="32">
        <f>(0.5*$C$9*$C$8*$C$7*K1720^2)*-1</f>
        <v>-374.26512599944067</v>
      </c>
      <c r="O1720" s="32">
        <f>M1720-N1720-C$17</f>
        <v>471.05555155499735</v>
      </c>
      <c r="P1720" s="79">
        <f>O1720*K1720</f>
        <v>16879.490597387405</v>
      </c>
      <c r="Q1720" s="81" t="str">
        <f>IF(L1720&lt;0,"Braking","Not Braking")</f>
        <v>Not Braking</v>
      </c>
      <c r="R1720" s="46">
        <f>(IF(L1720&gt;0,(O1720*((K1720+K1719)/2)),0)+R1719)</f>
        <v>3260950.4162005498</v>
      </c>
      <c r="S1720" s="47">
        <f t="shared" si="158"/>
        <v>0.90581956005570829</v>
      </c>
      <c r="T1720" s="56">
        <f>IF(L1720&lt;0,((O1720*((K1720+K1719)/2))+((N1720*((K1720+K1719)/2))+C$17*((K1720+K1719)/2))),0)</f>
        <v>0</v>
      </c>
      <c r="U1720" s="57">
        <f>IF(L1720&lt;0,((O1720*((K1720+K1719)/2))+((N1720*((K1720+K1719)/2))+C$17*((K1720+K1719)/2))),0)+U1719</f>
        <v>-847439.20704089361</v>
      </c>
      <c r="V1720" s="58">
        <f t="shared" si="159"/>
        <v>-0.23539977973358156</v>
      </c>
      <c r="W1720" s="52">
        <f t="shared" si="162"/>
        <v>-425208.7951977427</v>
      </c>
      <c r="X1720" s="53">
        <f t="shared" si="160"/>
        <v>-0.1181135542215952</v>
      </c>
      <c r="Y1720" s="50">
        <f t="shared" si="161"/>
        <v>13.039413082924723</v>
      </c>
    </row>
    <row r="1721" spans="7:25" x14ac:dyDescent="0.3">
      <c r="G1721" s="40" t="s">
        <v>14</v>
      </c>
      <c r="H1721" s="29">
        <v>241</v>
      </c>
      <c r="I1721" s="29">
        <v>1719</v>
      </c>
      <c r="J1721" s="30">
        <v>129.5</v>
      </c>
      <c r="K1721" s="31">
        <f t="shared" si="157"/>
        <v>35.972222222222221</v>
      </c>
      <c r="L1721" s="31">
        <f>K1721-K1720</f>
        <v>0.13888888888888573</v>
      </c>
      <c r="M1721" s="32">
        <f>$C$5*L1721</f>
        <v>40.118055555554648</v>
      </c>
      <c r="N1721" s="32">
        <f>(0.5*$C$9*$C$8*$C$7*K1721^2)*-1</f>
        <v>-377.17202868169687</v>
      </c>
      <c r="O1721" s="32">
        <f>M1721-N1721-C$17</f>
        <v>473.96245423725151</v>
      </c>
      <c r="P1721" s="79">
        <f>O1721*K1721</f>
        <v>17049.48272881224</v>
      </c>
      <c r="Q1721" s="81" t="str">
        <f>IF(L1721&lt;0,"Braking","Not Braking")</f>
        <v>Not Braking</v>
      </c>
      <c r="R1721" s="46">
        <f>(IF(L1721&gt;0,(O1721*((K1721+K1720)/2)),0)+R1720)</f>
        <v>3277966.9848700399</v>
      </c>
      <c r="S1721" s="47">
        <f t="shared" si="158"/>
        <v>0.91054638468612215</v>
      </c>
      <c r="T1721" s="56">
        <f>IF(L1721&lt;0,((O1721*((K1721+K1720)/2))+((N1721*((K1721+K1720)/2))+C$17*((K1721+K1720)/2))),0)</f>
        <v>0</v>
      </c>
      <c r="U1721" s="57">
        <f>IF(L1721&lt;0,((O1721*((K1721+K1720)/2))+((N1721*((K1721+K1720)/2))+C$17*((K1721+K1720)/2))),0)+U1720</f>
        <v>-847439.20704089361</v>
      </c>
      <c r="V1721" s="58">
        <f t="shared" si="159"/>
        <v>-0.23539977973358156</v>
      </c>
      <c r="W1721" s="52">
        <f t="shared" si="162"/>
        <v>-425208.7951977427</v>
      </c>
      <c r="X1721" s="53">
        <f t="shared" si="160"/>
        <v>-0.1181135542215952</v>
      </c>
      <c r="Y1721" s="50">
        <f t="shared" si="161"/>
        <v>12.971722935598779</v>
      </c>
    </row>
    <row r="1722" spans="7:25" x14ac:dyDescent="0.3">
      <c r="G1722" s="40" t="s">
        <v>14</v>
      </c>
      <c r="H1722" s="29">
        <v>242</v>
      </c>
      <c r="I1722" s="29">
        <v>1720</v>
      </c>
      <c r="J1722" s="30">
        <v>130.1</v>
      </c>
      <c r="K1722" s="31">
        <f t="shared" si="157"/>
        <v>36.138888888888886</v>
      </c>
      <c r="L1722" s="31">
        <f>K1722-K1721</f>
        <v>0.1666666666666643</v>
      </c>
      <c r="M1722" s="32">
        <f>$C$5*L1722</f>
        <v>48.141666666665984</v>
      </c>
      <c r="N1722" s="32">
        <f>(0.5*$C$9*$C$8*$C$7*K1722^2)*-1</f>
        <v>-380.67515565878193</v>
      </c>
      <c r="O1722" s="32">
        <f>M1722-N1722-C$17</f>
        <v>485.4891923254479</v>
      </c>
      <c r="P1722" s="79">
        <f>O1722*K1722</f>
        <v>17545.039978205768</v>
      </c>
      <c r="Q1722" s="81" t="str">
        <f>IF(L1722&lt;0,"Braking","Not Braking")</f>
        <v>Not Braking</v>
      </c>
      <c r="R1722" s="46">
        <f>(IF(L1722&gt;0,(O1722*((K1722+K1721)/2)),0)+R1721)</f>
        <v>3295471.5674155517</v>
      </c>
      <c r="S1722" s="47">
        <f t="shared" si="158"/>
        <v>0.9154087687265422</v>
      </c>
      <c r="T1722" s="56">
        <f>IF(L1722&lt;0,((O1722*((K1722+K1721)/2))+((N1722*((K1722+K1721)/2))+C$17*((K1722+K1721)/2))),0)</f>
        <v>0</v>
      </c>
      <c r="U1722" s="57">
        <f>IF(L1722&lt;0,((O1722*((K1722+K1721)/2))+((N1722*((K1722+K1721)/2))+C$17*((K1722+K1721)/2))),0)+U1721</f>
        <v>-847439.20704089361</v>
      </c>
      <c r="V1722" s="58">
        <f t="shared" si="159"/>
        <v>-0.23539977973358156</v>
      </c>
      <c r="W1722" s="52">
        <f t="shared" si="162"/>
        <v>-425208.7951977427</v>
      </c>
      <c r="X1722" s="53">
        <f t="shared" si="160"/>
        <v>-0.1181135542215952</v>
      </c>
      <c r="Y1722" s="50">
        <f t="shared" si="161"/>
        <v>12.902820931670469</v>
      </c>
    </row>
    <row r="1723" spans="7:25" x14ac:dyDescent="0.3">
      <c r="G1723" s="40" t="s">
        <v>14</v>
      </c>
      <c r="H1723" s="29">
        <v>243</v>
      </c>
      <c r="I1723" s="29">
        <v>1721</v>
      </c>
      <c r="J1723" s="30">
        <v>130.6</v>
      </c>
      <c r="K1723" s="31">
        <f t="shared" si="157"/>
        <v>36.277777777777779</v>
      </c>
      <c r="L1723" s="31">
        <f>K1723-K1722</f>
        <v>0.13888888888889284</v>
      </c>
      <c r="M1723" s="32">
        <f>$C$5*L1723</f>
        <v>40.118055555556701</v>
      </c>
      <c r="N1723" s="32">
        <f>(0.5*$C$9*$C$8*$C$7*K1723^2)*-1</f>
        <v>-383.60679793833413</v>
      </c>
      <c r="O1723" s="32">
        <f>M1723-N1723-C$17</f>
        <v>480.39722349389081</v>
      </c>
      <c r="P1723" s="79">
        <f>O1723*K1723</f>
        <v>17427.743718972815</v>
      </c>
      <c r="Q1723" s="81" t="str">
        <f>IF(L1723&lt;0,"Braking","Not Braking")</f>
        <v>Not Braking</v>
      </c>
      <c r="R1723" s="46">
        <f>(IF(L1723&gt;0,(O1723*((K1723+K1722)/2)),0)+R1722)</f>
        <v>3312865.9502162263</v>
      </c>
      <c r="S1723" s="47">
        <f t="shared" si="158"/>
        <v>0.92024054172672953</v>
      </c>
      <c r="T1723" s="56">
        <f>IF(L1723&lt;0,((O1723*((K1723+K1722)/2))+((N1723*((K1723+K1722)/2))+C$17*((K1723+K1722)/2))),0)</f>
        <v>0</v>
      </c>
      <c r="U1723" s="57">
        <f>IF(L1723&lt;0,((O1723*((K1723+K1722)/2))+((N1723*((K1723+K1722)/2))+C$17*((K1723+K1722)/2))),0)+U1722</f>
        <v>-847439.20704089361</v>
      </c>
      <c r="V1723" s="58">
        <f t="shared" si="159"/>
        <v>-0.23539977973358156</v>
      </c>
      <c r="W1723" s="52">
        <f t="shared" si="162"/>
        <v>-425208.7951977427</v>
      </c>
      <c r="X1723" s="53">
        <f t="shared" si="160"/>
        <v>-0.1181135542215952</v>
      </c>
      <c r="Y1723" s="50">
        <f t="shared" si="161"/>
        <v>12.835073968809088</v>
      </c>
    </row>
    <row r="1724" spans="7:25" x14ac:dyDescent="0.3">
      <c r="G1724" s="40" t="s">
        <v>14</v>
      </c>
      <c r="H1724" s="29">
        <v>244</v>
      </c>
      <c r="I1724" s="29">
        <v>1722</v>
      </c>
      <c r="J1724" s="30">
        <v>131</v>
      </c>
      <c r="K1724" s="31">
        <f t="shared" si="157"/>
        <v>36.388888888888886</v>
      </c>
      <c r="L1724" s="31">
        <f>K1724-K1723</f>
        <v>0.11111111111110716</v>
      </c>
      <c r="M1724" s="32">
        <f>$C$5*L1724</f>
        <v>32.094444444443305</v>
      </c>
      <c r="N1724" s="32">
        <f>(0.5*$C$9*$C$8*$C$7*K1724^2)*-1</f>
        <v>-385.96020835745435</v>
      </c>
      <c r="O1724" s="32">
        <f>M1724-N1724-C$17</f>
        <v>474.72702280189765</v>
      </c>
      <c r="P1724" s="79">
        <f>O1724*K1724</f>
        <v>17274.788885291273</v>
      </c>
      <c r="Q1724" s="81" t="str">
        <f>IF(L1724&lt;0,"Braking","Not Braking")</f>
        <v>Not Braking</v>
      </c>
      <c r="R1724" s="46">
        <f>(IF(L1724&gt;0,(O1724*((K1724+K1723)/2)),0)+R1723)</f>
        <v>3330114.3653780287</v>
      </c>
      <c r="S1724" s="47">
        <f t="shared" si="158"/>
        <v>0.92503176816056354</v>
      </c>
      <c r="T1724" s="56">
        <f>IF(L1724&lt;0,((O1724*((K1724+K1723)/2))+((N1724*((K1724+K1723)/2))+C$17*((K1724+K1723)/2))),0)</f>
        <v>0</v>
      </c>
      <c r="U1724" s="57">
        <f>IF(L1724&lt;0,((O1724*((K1724+K1723)/2))+((N1724*((K1724+K1723)/2))+C$17*((K1724+K1723)/2))),0)+U1723</f>
        <v>-847439.20704089361</v>
      </c>
      <c r="V1724" s="58">
        <f t="shared" si="159"/>
        <v>-0.23539977973358156</v>
      </c>
      <c r="W1724" s="52">
        <f t="shared" si="162"/>
        <v>-425208.7951977427</v>
      </c>
      <c r="X1724" s="53">
        <f t="shared" si="160"/>
        <v>-0.1181135542215952</v>
      </c>
      <c r="Y1724" s="50">
        <f t="shared" si="161"/>
        <v>12.768594364760617</v>
      </c>
    </row>
    <row r="1725" spans="7:25" x14ac:dyDescent="0.3">
      <c r="G1725" s="40" t="s">
        <v>14</v>
      </c>
      <c r="H1725" s="29">
        <v>245</v>
      </c>
      <c r="I1725" s="29">
        <v>1723</v>
      </c>
      <c r="J1725" s="30">
        <v>131.19999999999999</v>
      </c>
      <c r="K1725" s="31">
        <f t="shared" si="157"/>
        <v>36.444444444444443</v>
      </c>
      <c r="L1725" s="31">
        <f>K1725-K1724</f>
        <v>5.5555555555557135E-2</v>
      </c>
      <c r="M1725" s="32">
        <f>$C$5*L1725</f>
        <v>16.047222222222679</v>
      </c>
      <c r="N1725" s="32">
        <f>(0.5*$C$9*$C$8*$C$7*K1725^2)*-1</f>
        <v>-387.13961243217415</v>
      </c>
      <c r="O1725" s="32">
        <f>M1725-N1725-C$17</f>
        <v>459.85920465439682</v>
      </c>
      <c r="P1725" s="79">
        <f>O1725*K1725</f>
        <v>16759.313236293572</v>
      </c>
      <c r="Q1725" s="81" t="str">
        <f>IF(L1725&lt;0,"Braking","Not Braking")</f>
        <v>Not Braking</v>
      </c>
      <c r="R1725" s="46">
        <f>(IF(L1725&gt;0,(O1725*((K1725+K1724)/2)),0)+R1724)</f>
        <v>3346860.9047475262</v>
      </c>
      <c r="S1725" s="47">
        <f t="shared" si="158"/>
        <v>0.92968358465209056</v>
      </c>
      <c r="T1725" s="56">
        <f>IF(L1725&lt;0,((O1725*((K1725+K1724)/2))+((N1725*((K1725+K1724)/2))+C$17*((K1725+K1724)/2))),0)</f>
        <v>0</v>
      </c>
      <c r="U1725" s="57">
        <f>IF(L1725&lt;0,((O1725*((K1725+K1724)/2))+((N1725*((K1725+K1724)/2))+C$17*((K1725+K1724)/2))),0)+U1724</f>
        <v>-847439.20704089361</v>
      </c>
      <c r="V1725" s="58">
        <f t="shared" si="159"/>
        <v>-0.23539977973358156</v>
      </c>
      <c r="W1725" s="52">
        <f t="shared" si="162"/>
        <v>-425208.7951977427</v>
      </c>
      <c r="X1725" s="53">
        <f t="shared" si="160"/>
        <v>-0.1181135542215952</v>
      </c>
      <c r="Y1725" s="50">
        <f t="shared" si="161"/>
        <v>12.704704715830392</v>
      </c>
    </row>
    <row r="1726" spans="7:25" x14ac:dyDescent="0.3">
      <c r="G1726" s="40" t="s">
        <v>14</v>
      </c>
      <c r="H1726" s="29">
        <v>246</v>
      </c>
      <c r="I1726" s="29">
        <v>1724</v>
      </c>
      <c r="J1726" s="30">
        <v>131.30000000000001</v>
      </c>
      <c r="K1726" s="31">
        <f t="shared" si="157"/>
        <v>36.472222222222221</v>
      </c>
      <c r="L1726" s="31">
        <f>K1726-K1725</f>
        <v>2.7777777777778567E-2</v>
      </c>
      <c r="M1726" s="32">
        <f>$C$5*L1726</f>
        <v>8.0236111111113395</v>
      </c>
      <c r="N1726" s="32">
        <f>(0.5*$C$9*$C$8*$C$7*K1726^2)*-1</f>
        <v>-387.72998918582391</v>
      </c>
      <c r="O1726" s="32">
        <f>M1726-N1726-C$17</f>
        <v>452.42597029693525</v>
      </c>
      <c r="P1726" s="79">
        <f>O1726*K1726</f>
        <v>16500.980527774333</v>
      </c>
      <c r="Q1726" s="81" t="str">
        <f>IF(L1726&lt;0,"Braking","Not Braking")</f>
        <v>Not Braking</v>
      </c>
      <c r="R1726" s="46">
        <f>(IF(L1726&gt;0,(O1726*((K1726+K1725)/2)),0)+R1725)</f>
        <v>3363355.6015812685</v>
      </c>
      <c r="S1726" s="47">
        <f t="shared" si="158"/>
        <v>0.93426544488368568</v>
      </c>
      <c r="T1726" s="56">
        <f>IF(L1726&lt;0,((O1726*((K1726+K1725)/2))+((N1726*((K1726+K1725)/2))+C$17*((K1726+K1725)/2))),0)</f>
        <v>0</v>
      </c>
      <c r="U1726" s="57">
        <f>IF(L1726&lt;0,((O1726*((K1726+K1725)/2))+((N1726*((K1726+K1725)/2))+C$17*((K1726+K1725)/2))),0)+U1725</f>
        <v>-847439.20704089361</v>
      </c>
      <c r="V1726" s="58">
        <f t="shared" si="159"/>
        <v>-0.23539977973358156</v>
      </c>
      <c r="W1726" s="52">
        <f t="shared" si="162"/>
        <v>-425208.7951977427</v>
      </c>
      <c r="X1726" s="53">
        <f t="shared" si="160"/>
        <v>-0.1181135542215952</v>
      </c>
      <c r="Y1726" s="50">
        <f t="shared" si="161"/>
        <v>12.642397818352375</v>
      </c>
    </row>
    <row r="1727" spans="7:25" x14ac:dyDescent="0.3">
      <c r="G1727" s="40" t="s">
        <v>14</v>
      </c>
      <c r="H1727" s="29">
        <v>247</v>
      </c>
      <c r="I1727" s="29">
        <v>1725</v>
      </c>
      <c r="J1727" s="30">
        <v>131.19999999999999</v>
      </c>
      <c r="K1727" s="31">
        <f t="shared" si="157"/>
        <v>36.444444444444443</v>
      </c>
      <c r="L1727" s="31">
        <f>K1727-K1726</f>
        <v>-2.7777777777778567E-2</v>
      </c>
      <c r="M1727" s="32">
        <f>$C$5*L1727</f>
        <v>-8.0236111111113395</v>
      </c>
      <c r="N1727" s="32">
        <f>(0.5*$C$9*$C$8*$C$7*K1727^2)*-1</f>
        <v>-387.13961243217415</v>
      </c>
      <c r="O1727" s="32">
        <f>M1727-N1727-C$17</f>
        <v>435.78837132106281</v>
      </c>
      <c r="P1727" s="79">
        <f>O1727*K1727</f>
        <v>15882.0650881454</v>
      </c>
      <c r="Q1727" s="81" t="str">
        <f>IF(L1727&lt;0,"Braking","Not Braking")</f>
        <v>Braking</v>
      </c>
      <c r="R1727" s="46">
        <f>(IF(L1727&gt;0,(O1727*((K1727+K1726)/2)),0)+R1726)</f>
        <v>3363355.6015812685</v>
      </c>
      <c r="S1727" s="47">
        <f t="shared" si="158"/>
        <v>0.93426544488368568</v>
      </c>
      <c r="T1727" s="56">
        <f>IF(L1727&lt;0,((O1727*((K1727+K1726)/2))+((N1727*((K1727+K1726)/2))+C$17*((K1727+K1726)/2))),0)</f>
        <v>-292.5274884259361</v>
      </c>
      <c r="U1727" s="57">
        <f>IF(L1727&lt;0,((O1727*((K1727+K1726)/2))+((N1727*((K1727+K1726)/2))+C$17*((K1727+K1726)/2))),0)+U1726</f>
        <v>-847731.73452931957</v>
      </c>
      <c r="V1727" s="58">
        <f t="shared" si="159"/>
        <v>-0.23548103736925544</v>
      </c>
      <c r="W1727" s="52">
        <f t="shared" si="162"/>
        <v>-425355.57299594034</v>
      </c>
      <c r="X1727" s="53">
        <f t="shared" si="160"/>
        <v>-0.11815432583220566</v>
      </c>
      <c r="Y1727" s="50">
        <f t="shared" si="161"/>
        <v>12.646761846887708</v>
      </c>
    </row>
    <row r="1728" spans="7:25" x14ac:dyDescent="0.3">
      <c r="G1728" s="40" t="s">
        <v>14</v>
      </c>
      <c r="H1728" s="29">
        <v>248</v>
      </c>
      <c r="I1728" s="29">
        <v>1726</v>
      </c>
      <c r="J1728" s="30">
        <v>130.69999999999999</v>
      </c>
      <c r="K1728" s="31">
        <f t="shared" si="157"/>
        <v>36.30555555555555</v>
      </c>
      <c r="L1728" s="31">
        <f>K1728-K1727</f>
        <v>-0.13888888888889284</v>
      </c>
      <c r="M1728" s="32">
        <f>$C$5*L1728</f>
        <v>-40.118055555556701</v>
      </c>
      <c r="N1728" s="32">
        <f>(0.5*$C$9*$C$8*$C$7*K1728^2)*-1</f>
        <v>-384.1944758268242</v>
      </c>
      <c r="O1728" s="32">
        <f>M1728-N1728-C$17</f>
        <v>400.74879027126752</v>
      </c>
      <c r="P1728" s="79">
        <f>O1728*K1728</f>
        <v>14549.407469015183</v>
      </c>
      <c r="Q1728" s="81" t="str">
        <f>IF(L1728&lt;0,"Braking","Not Braking")</f>
        <v>Braking</v>
      </c>
      <c r="R1728" s="46">
        <f>(IF(L1728&gt;0,(O1728*((K1728+K1727)/2)),0)+R1727)</f>
        <v>3363355.6015812685</v>
      </c>
      <c r="S1728" s="47">
        <f t="shared" si="158"/>
        <v>0.93426544488368568</v>
      </c>
      <c r="T1728" s="56">
        <f>IF(L1728&lt;0,((O1728*((K1728+K1727)/2))+((N1728*((K1728+K1727)/2))+C$17*((K1728+K1727)/2))),0)</f>
        <v>-1459.294270833374</v>
      </c>
      <c r="U1728" s="57">
        <f>IF(L1728&lt;0,((O1728*((K1728+K1727)/2))+((N1728*((K1728+K1727)/2))+C$17*((K1728+K1727)/2))),0)+U1727</f>
        <v>-849191.02880015294</v>
      </c>
      <c r="V1728" s="58">
        <f t="shared" si="159"/>
        <v>-0.23588639688893137</v>
      </c>
      <c r="W1728" s="52">
        <f t="shared" si="162"/>
        <v>-426087.78452637768</v>
      </c>
      <c r="X1728" s="53">
        <f t="shared" si="160"/>
        <v>-0.1183577179239938</v>
      </c>
      <c r="Y1728" s="50">
        <f t="shared" si="161"/>
        <v>12.668532114952525</v>
      </c>
    </row>
    <row r="1729" spans="7:25" x14ac:dyDescent="0.3">
      <c r="G1729" s="40" t="s">
        <v>14</v>
      </c>
      <c r="H1729" s="29">
        <v>249</v>
      </c>
      <c r="I1729" s="29">
        <v>1727</v>
      </c>
      <c r="J1729" s="30">
        <v>129.80000000000001</v>
      </c>
      <c r="K1729" s="31">
        <f t="shared" si="157"/>
        <v>36.055555555555557</v>
      </c>
      <c r="L1729" s="31">
        <f>K1729-K1728</f>
        <v>-0.24999999999999289</v>
      </c>
      <c r="M1729" s="32">
        <f>$C$5*L1729</f>
        <v>-72.212499999997959</v>
      </c>
      <c r="N1729" s="32">
        <f>(0.5*$C$9*$C$8*$C$7*K1729^2)*-1</f>
        <v>-378.92156802136981</v>
      </c>
      <c r="O1729" s="32">
        <f>M1729-N1729-C$17</f>
        <v>363.38143802137188</v>
      </c>
      <c r="P1729" s="79">
        <f>O1729*K1729</f>
        <v>13101.919626437242</v>
      </c>
      <c r="Q1729" s="81" t="str">
        <f>IF(L1729&lt;0,"Braking","Not Braking")</f>
        <v>Braking</v>
      </c>
      <c r="R1729" s="46">
        <f>(IF(L1729&gt;0,(O1729*((K1729+K1728)/2)),0)+R1728)</f>
        <v>3363355.6015812685</v>
      </c>
      <c r="S1729" s="47">
        <f t="shared" si="158"/>
        <v>0.93426544488368568</v>
      </c>
      <c r="T1729" s="56">
        <f>IF(L1729&lt;0,((O1729*((K1729+K1728)/2))+((N1729*((K1729+K1728)/2))+C$17*((K1729+K1728)/2))),0)</f>
        <v>-2612.6883680554802</v>
      </c>
      <c r="U1729" s="57">
        <f>IF(L1729&lt;0,((O1729*((K1729+K1728)/2))+((N1729*((K1729+K1728)/2))+C$17*((K1729+K1728)/2))),0)+U1728</f>
        <v>-851803.71716820844</v>
      </c>
      <c r="V1729" s="58">
        <f t="shared" si="159"/>
        <v>-0.23661214365783567</v>
      </c>
      <c r="W1729" s="52">
        <f t="shared" si="162"/>
        <v>-427398.71994685137</v>
      </c>
      <c r="X1729" s="53">
        <f t="shared" si="160"/>
        <v>-0.11872186665190317</v>
      </c>
      <c r="Y1729" s="50">
        <f t="shared" si="161"/>
        <v>12.707509124099502</v>
      </c>
    </row>
    <row r="1730" spans="7:25" x14ac:dyDescent="0.3">
      <c r="G1730" s="40" t="s">
        <v>14</v>
      </c>
      <c r="H1730" s="29">
        <v>250</v>
      </c>
      <c r="I1730" s="29">
        <v>1728</v>
      </c>
      <c r="J1730" s="30">
        <v>128.4</v>
      </c>
      <c r="K1730" s="31">
        <f t="shared" si="157"/>
        <v>35.666666666666664</v>
      </c>
      <c r="L1730" s="31">
        <f>K1730-K1729</f>
        <v>-0.38888888888889284</v>
      </c>
      <c r="M1730" s="32">
        <f>$C$5*L1730</f>
        <v>-112.3305555555567</v>
      </c>
      <c r="N1730" s="32">
        <f>(0.5*$C$9*$C$8*$C$7*K1730^2)*-1</f>
        <v>-370.7916865391104</v>
      </c>
      <c r="O1730" s="32">
        <f>M1730-N1730-C$17</f>
        <v>315.13350098355369</v>
      </c>
      <c r="P1730" s="79">
        <f>O1730*K1730</f>
        <v>11239.761535080081</v>
      </c>
      <c r="Q1730" s="81" t="str">
        <f>IF(L1730&lt;0,"Braking","Not Braking")</f>
        <v>Braking</v>
      </c>
      <c r="R1730" s="46">
        <f>(IF(L1730&gt;0,(O1730*((K1730+K1729)/2)),0)+R1729)</f>
        <v>3363355.6015812685</v>
      </c>
      <c r="S1730" s="47">
        <f t="shared" si="158"/>
        <v>0.93426544488368568</v>
      </c>
      <c r="T1730" s="56">
        <f>IF(L1730&lt;0,((O1730*((K1730+K1729)/2))+((N1730*((K1730+K1729)/2))+C$17*((K1730+K1729)/2))),0)</f>
        <v>-4028.2985339506577</v>
      </c>
      <c r="U1730" s="57">
        <f>IF(L1730&lt;0,((O1730*((K1730+K1729)/2))+((N1730*((K1730+K1729)/2))+C$17*((K1730+K1729)/2))),0)+U1729</f>
        <v>-855832.01570215914</v>
      </c>
      <c r="V1730" s="58">
        <f t="shared" si="159"/>
        <v>-0.237731115472822</v>
      </c>
      <c r="W1730" s="52">
        <f t="shared" si="162"/>
        <v>-429419.94807989825</v>
      </c>
      <c r="X1730" s="53">
        <f t="shared" si="160"/>
        <v>-0.11928331891108285</v>
      </c>
      <c r="Y1730" s="50">
        <f t="shared" si="161"/>
        <v>12.767604706383356</v>
      </c>
    </row>
    <row r="1731" spans="7:25" x14ac:dyDescent="0.3">
      <c r="G1731" s="40" t="s">
        <v>14</v>
      </c>
      <c r="H1731" s="29">
        <v>251</v>
      </c>
      <c r="I1731" s="29">
        <v>1729</v>
      </c>
      <c r="J1731" s="30">
        <v>126.5</v>
      </c>
      <c r="K1731" s="31">
        <f t="shared" ref="K1731:K1794" si="163">J1731/3.6</f>
        <v>35.138888888888886</v>
      </c>
      <c r="L1731" s="31">
        <f>K1731-K1730</f>
        <v>-0.52777777777777857</v>
      </c>
      <c r="M1731" s="32">
        <f>$C$5*L1731</f>
        <v>-152.44861111111135</v>
      </c>
      <c r="N1731" s="32">
        <f>(0.5*$C$9*$C$8*$C$7*K1731^2)*-1</f>
        <v>-359.89929166063018</v>
      </c>
      <c r="O1731" s="32">
        <f>M1731-N1731-C$17</f>
        <v>264.12305054951884</v>
      </c>
      <c r="P1731" s="79">
        <f>O1731*K1731</f>
        <v>9280.9905262539251</v>
      </c>
      <c r="Q1731" s="81" t="str">
        <f>IF(L1731&lt;0,"Braking","Not Braking")</f>
        <v>Braking</v>
      </c>
      <c r="R1731" s="46">
        <f>(IF(L1731&gt;0,(O1731*((K1731+K1730)/2)),0)+R1730)</f>
        <v>3363355.6015812685</v>
      </c>
      <c r="S1731" s="47">
        <f t="shared" ref="S1731:S1794" si="164">R1731/3600000</f>
        <v>0.93426544488368568</v>
      </c>
      <c r="T1731" s="56">
        <f>IF(L1731&lt;0,((O1731*((K1731+K1730)/2))+((N1731*((K1731+K1730)/2))+C$17*((K1731+K1730)/2))),0)</f>
        <v>-5397.1043016975382</v>
      </c>
      <c r="U1731" s="57">
        <f>IF(L1731&lt;0,((O1731*((K1731+K1730)/2))+((N1731*((K1731+K1730)/2))+C$17*((K1731+K1730)/2))),0)+U1730</f>
        <v>-861229.12000385672</v>
      </c>
      <c r="V1731" s="58">
        <f t="shared" ref="V1731:V1794" si="165">U1731/3600000</f>
        <v>-0.23923031111218243</v>
      </c>
      <c r="W1731" s="52">
        <f t="shared" si="162"/>
        <v>-432127.98447780666</v>
      </c>
      <c r="X1731" s="53">
        <f t="shared" ref="X1731:X1794" si="166">W1731/3600000</f>
        <v>-0.12003555124383518</v>
      </c>
      <c r="Y1731" s="50">
        <f t="shared" si="161"/>
        <v>12.848120617238431</v>
      </c>
    </row>
    <row r="1732" spans="7:25" x14ac:dyDescent="0.3">
      <c r="G1732" s="40" t="s">
        <v>14</v>
      </c>
      <c r="H1732" s="29">
        <v>252</v>
      </c>
      <c r="I1732" s="29">
        <v>1730</v>
      </c>
      <c r="J1732" s="30">
        <v>124.1</v>
      </c>
      <c r="K1732" s="31">
        <f t="shared" si="163"/>
        <v>34.472222222222221</v>
      </c>
      <c r="L1732" s="31">
        <f>K1732-K1731</f>
        <v>-0.6666666666666643</v>
      </c>
      <c r="M1732" s="32">
        <f>$C$5*L1732</f>
        <v>-192.56666666666601</v>
      </c>
      <c r="N1732" s="32">
        <f>(0.5*$C$9*$C$8*$C$7*K1732^2)*-1</f>
        <v>-346.37257948100739</v>
      </c>
      <c r="O1732" s="32">
        <f>M1732-N1732-C$17</f>
        <v>210.47828281434138</v>
      </c>
      <c r="P1732" s="79">
        <f>O1732*K1732</f>
        <v>7255.6541381277129</v>
      </c>
      <c r="Q1732" s="81" t="str">
        <f>IF(L1732&lt;0,"Braking","Not Braking")</f>
        <v>Braking</v>
      </c>
      <c r="R1732" s="46">
        <f>(IF(L1732&gt;0,(O1732*((K1732+K1731)/2)),0)+R1731)</f>
        <v>3363355.6015812685</v>
      </c>
      <c r="S1732" s="47">
        <f t="shared" si="164"/>
        <v>0.93426544488368568</v>
      </c>
      <c r="T1732" s="56">
        <f>IF(L1732&lt;0,((O1732*((K1732+K1731)/2))+((N1732*((K1732+K1731)/2))+C$17*((K1732+K1731)/2))),0)</f>
        <v>-6702.3898148147919</v>
      </c>
      <c r="U1732" s="57">
        <f>IF(L1732&lt;0,((O1732*((K1732+K1731)/2))+((N1732*((K1732+K1731)/2))+C$17*((K1732+K1731)/2))),0)+U1731</f>
        <v>-867931.5098186715</v>
      </c>
      <c r="V1732" s="58">
        <f t="shared" si="165"/>
        <v>-0.24109208606074209</v>
      </c>
      <c r="W1732" s="52">
        <f t="shared" si="162"/>
        <v>-435490.95739011077</v>
      </c>
      <c r="X1732" s="53">
        <f t="shared" si="166"/>
        <v>-0.12096971038614188</v>
      </c>
      <c r="Y1732" s="50">
        <f t="shared" si="161"/>
        <v>12.948109239039916</v>
      </c>
    </row>
    <row r="1733" spans="7:25" x14ac:dyDescent="0.3">
      <c r="G1733" s="40" t="s">
        <v>14</v>
      </c>
      <c r="H1733" s="29">
        <v>253</v>
      </c>
      <c r="I1733" s="29">
        <v>1731</v>
      </c>
      <c r="J1733" s="30">
        <v>121.6</v>
      </c>
      <c r="K1733" s="31">
        <f t="shared" si="163"/>
        <v>33.777777777777779</v>
      </c>
      <c r="L1733" s="31">
        <f>K1733-K1732</f>
        <v>-0.69444444444444287</v>
      </c>
      <c r="M1733" s="32">
        <f>$C$5*L1733</f>
        <v>-200.59027777777735</v>
      </c>
      <c r="N1733" s="32">
        <f>(0.5*$C$9*$C$8*$C$7*K1733^2)*-1</f>
        <v>-332.55776344560354</v>
      </c>
      <c r="O1733" s="32">
        <f>M1733-N1733-C$17</f>
        <v>188.6398556678262</v>
      </c>
      <c r="P1733" s="79">
        <f>O1733*K1733</f>
        <v>6371.8351247799073</v>
      </c>
      <c r="Q1733" s="81" t="str">
        <f>IF(L1733&lt;0,"Braking","Not Braking")</f>
        <v>Braking</v>
      </c>
      <c r="R1733" s="46">
        <f>(IF(L1733&gt;0,(O1733*((K1733+K1732)/2)),0)+R1732)</f>
        <v>3363355.6015812685</v>
      </c>
      <c r="S1733" s="47">
        <f t="shared" si="164"/>
        <v>0.93426544488368568</v>
      </c>
      <c r="T1733" s="56">
        <f>IF(L1733&lt;0,((O1733*((K1733+K1732)/2))+((N1733*((K1733+K1732)/2))+C$17*((K1733+K1732)/2))),0)</f>
        <v>-6845.1432291666524</v>
      </c>
      <c r="U1733" s="57">
        <f>IF(L1733&lt;0,((O1733*((K1733+K1732)/2))+((N1733*((K1733+K1732)/2))+C$17*((K1733+K1732)/2))),0)+U1732</f>
        <v>-874776.65304783813</v>
      </c>
      <c r="V1733" s="58">
        <f t="shared" si="165"/>
        <v>-0.24299351473551059</v>
      </c>
      <c r="W1733" s="52">
        <f t="shared" si="162"/>
        <v>-438925.55786793533</v>
      </c>
      <c r="X1733" s="53">
        <f t="shared" si="166"/>
        <v>-0.12192376607442648</v>
      </c>
      <c r="Y1733" s="50">
        <f t="shared" si="161"/>
        <v>13.050227506766641</v>
      </c>
    </row>
    <row r="1734" spans="7:25" x14ac:dyDescent="0.3">
      <c r="G1734" s="40" t="s">
        <v>14</v>
      </c>
      <c r="H1734" s="29">
        <v>254</v>
      </c>
      <c r="I1734" s="29">
        <v>1732</v>
      </c>
      <c r="J1734" s="30">
        <v>119</v>
      </c>
      <c r="K1734" s="31">
        <f t="shared" si="163"/>
        <v>33.055555555555557</v>
      </c>
      <c r="L1734" s="31">
        <f>K1734-K1733</f>
        <v>-0.72222222222222143</v>
      </c>
      <c r="M1734" s="32">
        <f>$C$5*L1734</f>
        <v>-208.61388888888868</v>
      </c>
      <c r="N1734" s="32">
        <f>(0.5*$C$9*$C$8*$C$7*K1734^2)*-1</f>
        <v>-318.48857936891284</v>
      </c>
      <c r="O1734" s="32">
        <f>M1734-N1734-C$17</f>
        <v>166.54706048002416</v>
      </c>
      <c r="P1734" s="79">
        <f>O1734*K1734</f>
        <v>5505.3056103119097</v>
      </c>
      <c r="Q1734" s="81" t="str">
        <f>IF(L1734&lt;0,"Braking","Not Braking")</f>
        <v>Braking</v>
      </c>
      <c r="R1734" s="46">
        <f>(IF(L1734&gt;0,(O1734*((K1734+K1733)/2)),0)+R1733)</f>
        <v>3363355.6015812685</v>
      </c>
      <c r="S1734" s="47">
        <f t="shared" si="164"/>
        <v>0.93426544488368568</v>
      </c>
      <c r="T1734" s="56">
        <f>IF(L1734&lt;0,((O1734*((K1734+K1733)/2))+((N1734*((K1734+K1733)/2))+C$17*((K1734+K1733)/2))),0)</f>
        <v>-6971.1807870370321</v>
      </c>
      <c r="U1734" s="57">
        <f>IF(L1734&lt;0,((O1734*((K1734+K1733)/2))+((N1734*((K1734+K1733)/2))+C$17*((K1734+K1733)/2))),0)+U1733</f>
        <v>-881747.83383487514</v>
      </c>
      <c r="V1734" s="58">
        <f t="shared" si="165"/>
        <v>-0.24492995384302088</v>
      </c>
      <c r="W1734" s="52">
        <f t="shared" si="162"/>
        <v>-442423.39860852621</v>
      </c>
      <c r="X1734" s="53">
        <f t="shared" si="166"/>
        <v>-0.12289538850236839</v>
      </c>
      <c r="Y1734" s="50">
        <f t="shared" si="161"/>
        <v>13.154226047359446</v>
      </c>
    </row>
    <row r="1735" spans="7:25" x14ac:dyDescent="0.3">
      <c r="G1735" s="40" t="s">
        <v>14</v>
      </c>
      <c r="H1735" s="29">
        <v>255</v>
      </c>
      <c r="I1735" s="29">
        <v>1733</v>
      </c>
      <c r="J1735" s="30">
        <v>116.5</v>
      </c>
      <c r="K1735" s="31">
        <f t="shared" si="163"/>
        <v>32.361111111111107</v>
      </c>
      <c r="L1735" s="31">
        <f>K1735-K1734</f>
        <v>-0.69444444444444997</v>
      </c>
      <c r="M1735" s="32">
        <f>$C$5*L1735</f>
        <v>-200.59027777777939</v>
      </c>
      <c r="N1735" s="32">
        <f>(0.5*$C$9*$C$8*$C$7*K1735^2)*-1</f>
        <v>-305.24727217991142</v>
      </c>
      <c r="O1735" s="32">
        <f>M1735-N1735-C$17</f>
        <v>161.32936440213203</v>
      </c>
      <c r="P1735" s="79">
        <f>O1735*K1735</f>
        <v>5220.7974869023274</v>
      </c>
      <c r="Q1735" s="81" t="str">
        <f>IF(L1735&lt;0,"Braking","Not Braking")</f>
        <v>Braking</v>
      </c>
      <c r="R1735" s="46">
        <f>(IF(L1735&gt;0,(O1735*((K1735+K1734)/2)),0)+R1734)</f>
        <v>3363355.6015812685</v>
      </c>
      <c r="S1735" s="47">
        <f t="shared" si="164"/>
        <v>0.93426544488368568</v>
      </c>
      <c r="T1735" s="56">
        <f>IF(L1735&lt;0,((O1735*((K1735+K1734)/2))+((N1735*((K1735+K1734)/2))+C$17*((K1735+K1734)/2))),0)</f>
        <v>-6560.9736689815327</v>
      </c>
      <c r="U1735" s="57">
        <f>IF(L1735&lt;0,((O1735*((K1735+K1734)/2))+((N1735*((K1735+K1734)/2))+C$17*((K1735+K1734)/2))),0)+U1734</f>
        <v>-888308.80750385672</v>
      </c>
      <c r="V1735" s="58">
        <f t="shared" si="165"/>
        <v>-0.24675244652884909</v>
      </c>
      <c r="W1735" s="52">
        <f t="shared" si="162"/>
        <v>-445715.41493953025</v>
      </c>
      <c r="X1735" s="53">
        <f t="shared" si="166"/>
        <v>-0.12380983748320284</v>
      </c>
      <c r="Y1735" s="50">
        <f t="shared" si="161"/>
        <v>13.252104973080423</v>
      </c>
    </row>
    <row r="1736" spans="7:25" x14ac:dyDescent="0.3">
      <c r="G1736" s="40" t="s">
        <v>14</v>
      </c>
      <c r="H1736" s="29">
        <v>256</v>
      </c>
      <c r="I1736" s="29">
        <v>1734</v>
      </c>
      <c r="J1736" s="30">
        <v>114.1</v>
      </c>
      <c r="K1736" s="31">
        <f t="shared" si="163"/>
        <v>31.694444444444443</v>
      </c>
      <c r="L1736" s="31">
        <f>K1736-K1735</f>
        <v>-0.6666666666666643</v>
      </c>
      <c r="M1736" s="32">
        <f>$C$5*L1736</f>
        <v>-192.56666666666601</v>
      </c>
      <c r="N1736" s="32">
        <f>(0.5*$C$9*$C$8*$C$7*K1736^2)*-1</f>
        <v>-292.80010606410531</v>
      </c>
      <c r="O1736" s="32">
        <f>M1736-N1736-C$17</f>
        <v>156.9058093974393</v>
      </c>
      <c r="P1736" s="79">
        <f>O1736*K1736</f>
        <v>4973.0424589577287</v>
      </c>
      <c r="Q1736" s="81" t="str">
        <f>IF(L1736&lt;0,"Braking","Not Braking")</f>
        <v>Braking</v>
      </c>
      <c r="R1736" s="46">
        <f>(IF(L1736&gt;0,(O1736*((K1736+K1735)/2)),0)+R1735)</f>
        <v>3363355.6015812685</v>
      </c>
      <c r="S1736" s="47">
        <f t="shared" si="164"/>
        <v>0.93426544488368568</v>
      </c>
      <c r="T1736" s="56">
        <f>IF(L1736&lt;0,((O1736*((K1736+K1735)/2))+((N1736*((K1736+K1735)/2))+C$17*((K1736+K1735)/2))),0)</f>
        <v>-6167.482407407384</v>
      </c>
      <c r="U1736" s="57">
        <f>IF(L1736&lt;0,((O1736*((K1736+K1735)/2))+((N1736*((K1736+K1735)/2))+C$17*((K1736+K1735)/2))),0)+U1735</f>
        <v>-894476.28991126409</v>
      </c>
      <c r="V1736" s="58">
        <f t="shared" si="165"/>
        <v>-0.24846563608646224</v>
      </c>
      <c r="W1736" s="52">
        <f t="shared" si="162"/>
        <v>-448809.99416370154</v>
      </c>
      <c r="X1736" s="53">
        <f t="shared" si="166"/>
        <v>-0.12466944282325043</v>
      </c>
      <c r="Y1736" s="50">
        <f t="shared" si="161"/>
        <v>13.344113656988732</v>
      </c>
    </row>
    <row r="1737" spans="7:25" x14ac:dyDescent="0.3">
      <c r="G1737" s="40" t="s">
        <v>14</v>
      </c>
      <c r="H1737" s="29">
        <v>257</v>
      </c>
      <c r="I1737" s="29">
        <v>1735</v>
      </c>
      <c r="J1737" s="30">
        <v>111.8</v>
      </c>
      <c r="K1737" s="31">
        <f t="shared" si="163"/>
        <v>31.055555555555554</v>
      </c>
      <c r="L1737" s="31">
        <f>K1737-K1736</f>
        <v>-0.63888888888888928</v>
      </c>
      <c r="M1737" s="32">
        <f>$C$5*L1737</f>
        <v>-184.5430555555557</v>
      </c>
      <c r="N1737" s="32">
        <f>(0.5*$C$9*$C$8*$C$7*K1737^2)*-1</f>
        <v>-281.1146946395798</v>
      </c>
      <c r="O1737" s="32">
        <f>M1737-N1737-C$17</f>
        <v>153.2440090840241</v>
      </c>
      <c r="P1737" s="79">
        <f>O1737*K1737</f>
        <v>4759.0778376649705</v>
      </c>
      <c r="Q1737" s="81" t="str">
        <f>IF(L1737&lt;0,"Braking","Not Braking")</f>
        <v>Braking</v>
      </c>
      <c r="R1737" s="46">
        <f>(IF(L1737&gt;0,(O1737*((K1737+K1736)/2)),0)+R1736)</f>
        <v>3363355.6015812685</v>
      </c>
      <c r="S1737" s="47">
        <f t="shared" si="164"/>
        <v>0.93426544488368568</v>
      </c>
      <c r="T1737" s="56">
        <f>IF(L1737&lt;0,((O1737*((K1737+K1736)/2))+((N1737*((K1737+K1736)/2))+C$17*((K1737+K1736)/2))),0)</f>
        <v>-5790.0383680555597</v>
      </c>
      <c r="U1737" s="57">
        <f>IF(L1737&lt;0,((O1737*((K1737+K1736)/2))+((N1737*((K1737+K1736)/2))+C$17*((K1737+K1736)/2))),0)+U1736</f>
        <v>-900266.32827931968</v>
      </c>
      <c r="V1737" s="58">
        <f t="shared" si="165"/>
        <v>-0.2500739800775888</v>
      </c>
      <c r="W1737" s="52">
        <f t="shared" si="162"/>
        <v>-451715.18809168413</v>
      </c>
      <c r="X1737" s="53">
        <f t="shared" si="166"/>
        <v>-0.12547644113657894</v>
      </c>
      <c r="Y1737" s="50">
        <f t="shared" si="161"/>
        <v>13.430491497221169</v>
      </c>
    </row>
    <row r="1738" spans="7:25" x14ac:dyDescent="0.3">
      <c r="G1738" s="40" t="s">
        <v>14</v>
      </c>
      <c r="H1738" s="29">
        <v>258</v>
      </c>
      <c r="I1738" s="29">
        <v>1736</v>
      </c>
      <c r="J1738" s="30">
        <v>109.5</v>
      </c>
      <c r="K1738" s="31">
        <f t="shared" si="163"/>
        <v>30.416666666666664</v>
      </c>
      <c r="L1738" s="31">
        <f>K1738-K1737</f>
        <v>-0.63888888888888928</v>
      </c>
      <c r="M1738" s="32">
        <f>$C$5*L1738</f>
        <v>-184.5430555555557</v>
      </c>
      <c r="N1738" s="32">
        <f>(0.5*$C$9*$C$8*$C$7*K1738^2)*-1</f>
        <v>-269.66723315995381</v>
      </c>
      <c r="O1738" s="32">
        <f>M1738-N1738-C$17</f>
        <v>141.79654760439811</v>
      </c>
      <c r="P1738" s="79">
        <f>O1738*K1738</f>
        <v>4312.9783229671093</v>
      </c>
      <c r="Q1738" s="81" t="str">
        <f>IF(L1738&lt;0,"Braking","Not Braking")</f>
        <v>Braking</v>
      </c>
      <c r="R1738" s="46">
        <f>(IF(L1738&gt;0,(O1738*((K1738+K1737)/2)),0)+R1737)</f>
        <v>3363355.6015812685</v>
      </c>
      <c r="S1738" s="47">
        <f t="shared" si="164"/>
        <v>0.93426544488368568</v>
      </c>
      <c r="T1738" s="56">
        <f>IF(L1738&lt;0,((O1738*((K1738+K1737)/2))+((N1738*((K1738+K1737)/2))+C$17*((K1738+K1737)/2))),0)</f>
        <v>-5672.1358603395101</v>
      </c>
      <c r="U1738" s="57">
        <f>IF(L1738&lt;0,((O1738*((K1738+K1737)/2))+((N1738*((K1738+K1737)/2))+C$17*((K1738+K1737)/2))),0)+U1737</f>
        <v>-905938.46413965919</v>
      </c>
      <c r="V1738" s="58">
        <f t="shared" si="165"/>
        <v>-0.25164957337212757</v>
      </c>
      <c r="W1738" s="52">
        <f t="shared" si="162"/>
        <v>-454561.22357757413</v>
      </c>
      <c r="X1738" s="53">
        <f t="shared" si="166"/>
        <v>-0.12626700654932616</v>
      </c>
      <c r="Y1738" s="50">
        <f t="shared" si="161"/>
        <v>13.515110426142988</v>
      </c>
    </row>
    <row r="1739" spans="7:25" x14ac:dyDescent="0.3">
      <c r="G1739" s="40" t="s">
        <v>14</v>
      </c>
      <c r="H1739" s="29">
        <v>259</v>
      </c>
      <c r="I1739" s="29">
        <v>1737</v>
      </c>
      <c r="J1739" s="30">
        <v>107.1</v>
      </c>
      <c r="K1739" s="31">
        <f t="shared" si="163"/>
        <v>29.749999999999996</v>
      </c>
      <c r="L1739" s="31">
        <f>K1739-K1738</f>
        <v>-0.66666666666666785</v>
      </c>
      <c r="M1739" s="32">
        <f>$C$5*L1739</f>
        <v>-192.56666666666703</v>
      </c>
      <c r="N1739" s="32">
        <f>(0.5*$C$9*$C$8*$C$7*K1739^2)*-1</f>
        <v>-257.97574928881932</v>
      </c>
      <c r="O1739" s="32">
        <f>M1739-N1739-C$17</f>
        <v>122.08145262215228</v>
      </c>
      <c r="P1739" s="79">
        <f>O1739*K1739</f>
        <v>3631.9232155090299</v>
      </c>
      <c r="Q1739" s="81" t="str">
        <f>IF(L1739&lt;0,"Braking","Not Braking")</f>
        <v>Braking</v>
      </c>
      <c r="R1739" s="46">
        <f>(IF(L1739&gt;0,(O1739*((K1739+K1738)/2)),0)+R1738)</f>
        <v>3363355.6015812685</v>
      </c>
      <c r="S1739" s="47">
        <f t="shared" si="164"/>
        <v>0.93426544488368568</v>
      </c>
      <c r="T1739" s="56">
        <f>IF(L1739&lt;0,((O1739*((K1739+K1738)/2))+((N1739*((K1739+K1738)/2))+C$17*((K1739+K1738)/2))),0)</f>
        <v>-5793.0472222222315</v>
      </c>
      <c r="U1739" s="57">
        <f>IF(L1739&lt;0,((O1739*((K1739+K1738)/2))+((N1739*((K1739+K1738)/2))+C$17*((K1739+K1738)/2))),0)+U1738</f>
        <v>-911731.51136188139</v>
      </c>
      <c r="V1739" s="58">
        <f t="shared" si="165"/>
        <v>-0.25325875315607815</v>
      </c>
      <c r="W1739" s="52">
        <f t="shared" si="162"/>
        <v>-457467.92722005252</v>
      </c>
      <c r="X1739" s="53">
        <f t="shared" si="166"/>
        <v>-0.12707442422779236</v>
      </c>
      <c r="Y1739" s="50">
        <f t="shared" si="161"/>
        <v>13.601533153526072</v>
      </c>
    </row>
    <row r="1740" spans="7:25" x14ac:dyDescent="0.3">
      <c r="G1740" s="40" t="s">
        <v>14</v>
      </c>
      <c r="H1740" s="29">
        <v>260</v>
      </c>
      <c r="I1740" s="29">
        <v>1738</v>
      </c>
      <c r="J1740" s="30">
        <v>104.8</v>
      </c>
      <c r="K1740" s="31">
        <f t="shared" si="163"/>
        <v>29.111111111111111</v>
      </c>
      <c r="L1740" s="31">
        <f>K1740-K1739</f>
        <v>-0.63888888888888573</v>
      </c>
      <c r="M1740" s="32">
        <f>$C$5*L1740</f>
        <v>-184.54305555555464</v>
      </c>
      <c r="N1740" s="32">
        <f>(0.5*$C$9*$C$8*$C$7*K1740^2)*-1</f>
        <v>-247.01453334877087</v>
      </c>
      <c r="O1740" s="32">
        <f>M1740-N1740-C$17</f>
        <v>119.14384779321622</v>
      </c>
      <c r="P1740" s="79">
        <f>O1740*K1740</f>
        <v>3468.4097913136279</v>
      </c>
      <c r="Q1740" s="81" t="str">
        <f>IF(L1740&lt;0,"Braking","Not Braking")</f>
        <v>Braking</v>
      </c>
      <c r="R1740" s="46">
        <f>(IF(L1740&gt;0,(O1740*((K1740+K1739)/2)),0)+R1739)</f>
        <v>3363355.6015812685</v>
      </c>
      <c r="S1740" s="47">
        <f t="shared" si="164"/>
        <v>0.93426544488368568</v>
      </c>
      <c r="T1740" s="56">
        <f>IF(L1740&lt;0,((O1740*((K1740+K1739)/2))+((N1740*((K1740+K1739)/2))+C$17*((K1740+K1739)/2))),0)</f>
        <v>-5431.2046489197255</v>
      </c>
      <c r="U1740" s="57">
        <f>IF(L1740&lt;0,((O1740*((K1740+K1739)/2))+((N1740*((K1740+K1739)/2))+C$17*((K1740+K1739)/2))),0)+U1739</f>
        <v>-917162.71601080114</v>
      </c>
      <c r="V1740" s="58">
        <f t="shared" si="165"/>
        <v>-0.25476742111411144</v>
      </c>
      <c r="W1740" s="52">
        <f t="shared" si="162"/>
        <v>-460193.07371557935</v>
      </c>
      <c r="X1740" s="53">
        <f t="shared" si="166"/>
        <v>-0.12783140936543871</v>
      </c>
      <c r="Y1740" s="50">
        <f t="shared" si="161"/>
        <v>13.682557785421839</v>
      </c>
    </row>
    <row r="1741" spans="7:25" x14ac:dyDescent="0.3">
      <c r="G1741" s="40" t="s">
        <v>14</v>
      </c>
      <c r="H1741" s="29">
        <v>261</v>
      </c>
      <c r="I1741" s="29">
        <v>1739</v>
      </c>
      <c r="J1741" s="30">
        <v>102.5</v>
      </c>
      <c r="K1741" s="31">
        <f t="shared" si="163"/>
        <v>28.472222222222221</v>
      </c>
      <c r="L1741" s="31">
        <f>K1741-K1740</f>
        <v>-0.63888888888888928</v>
      </c>
      <c r="M1741" s="32">
        <f>$C$5*L1741</f>
        <v>-184.5430555555557</v>
      </c>
      <c r="N1741" s="32">
        <f>(0.5*$C$9*$C$8*$C$7*K1741^2)*-1</f>
        <v>-236.29126735362189</v>
      </c>
      <c r="O1741" s="32">
        <f>M1741-N1741-C$17</f>
        <v>108.42058179806619</v>
      </c>
      <c r="P1741" s="79">
        <f>O1741*K1741</f>
        <v>3086.9748984171624</v>
      </c>
      <c r="Q1741" s="81" t="str">
        <f>IF(L1741&lt;0,"Braking","Not Braking")</f>
        <v>Braking</v>
      </c>
      <c r="R1741" s="46">
        <f>(IF(L1741&gt;0,(O1741*((K1741+K1740)/2)),0)+R1740)</f>
        <v>3363355.6015812685</v>
      </c>
      <c r="S1741" s="47">
        <f t="shared" si="164"/>
        <v>0.93426544488368568</v>
      </c>
      <c r="T1741" s="56">
        <f>IF(L1741&lt;0,((O1741*((K1741+K1740)/2))+((N1741*((K1741+K1740)/2))+C$17*((K1741+K1740)/2))),0)</f>
        <v>-5313.3021412037078</v>
      </c>
      <c r="U1741" s="57">
        <f>IF(L1741&lt;0,((O1741*((K1741+K1740)/2))+((N1741*((K1741+K1740)/2))+C$17*((K1741+K1740)/2))),0)+U1740</f>
        <v>-922476.01815200481</v>
      </c>
      <c r="V1741" s="58">
        <f t="shared" si="165"/>
        <v>-0.25624333837555691</v>
      </c>
      <c r="W1741" s="52">
        <f t="shared" si="162"/>
        <v>-462859.06176901358</v>
      </c>
      <c r="X1741" s="53">
        <f t="shared" si="166"/>
        <v>-0.12857196160250378</v>
      </c>
      <c r="Y1741" s="50">
        <f t="shared" si="161"/>
        <v>13.761823506006984</v>
      </c>
    </row>
    <row r="1742" spans="7:25" x14ac:dyDescent="0.3">
      <c r="G1742" s="40" t="s">
        <v>14</v>
      </c>
      <c r="H1742" s="29">
        <v>262</v>
      </c>
      <c r="I1742" s="29">
        <v>1740</v>
      </c>
      <c r="J1742" s="30">
        <v>100.4</v>
      </c>
      <c r="K1742" s="31">
        <f t="shared" si="163"/>
        <v>27.888888888888889</v>
      </c>
      <c r="L1742" s="31">
        <f>K1742-K1741</f>
        <v>-0.58333333333333215</v>
      </c>
      <c r="M1742" s="32">
        <f>$C$5*L1742</f>
        <v>-168.495833333333</v>
      </c>
      <c r="N1742" s="32">
        <f>(0.5*$C$9*$C$8*$C$7*K1742^2)*-1</f>
        <v>-226.70827188837939</v>
      </c>
      <c r="O1742" s="32">
        <f>M1742-N1742-C$17</f>
        <v>114.88480855504639</v>
      </c>
      <c r="P1742" s="79">
        <f>O1742*K1742</f>
        <v>3204.0096608129606</v>
      </c>
      <c r="Q1742" s="81" t="str">
        <f>IF(L1742&lt;0,"Braking","Not Braking")</f>
        <v>Braking</v>
      </c>
      <c r="R1742" s="46">
        <f>(IF(L1742&gt;0,(O1742*((K1742+K1741)/2)),0)+R1741)</f>
        <v>3363355.6015812685</v>
      </c>
      <c r="S1742" s="47">
        <f t="shared" si="164"/>
        <v>0.93426544488368568</v>
      </c>
      <c r="T1742" s="56">
        <f>IF(L1742&lt;0,((O1742*((K1742+K1741)/2))+((N1742*((K1742+K1741)/2))+C$17*((K1742+K1741)/2))),0)</f>
        <v>-4748.3061921296203</v>
      </c>
      <c r="U1742" s="57">
        <f>IF(L1742&lt;0,((O1742*((K1742+K1741)/2))+((N1742*((K1742+K1741)/2))+C$17*((K1742+K1741)/2))),0)+U1741</f>
        <v>-927224.32434413442</v>
      </c>
      <c r="V1742" s="58">
        <f t="shared" si="165"/>
        <v>-0.25756231231781512</v>
      </c>
      <c r="W1742" s="52">
        <f t="shared" si="162"/>
        <v>-465241.55898935755</v>
      </c>
      <c r="X1742" s="53">
        <f t="shared" si="166"/>
        <v>-0.12923376638593265</v>
      </c>
      <c r="Y1742" s="50">
        <f t="shared" si="161"/>
        <v>13.832660417192463</v>
      </c>
    </row>
    <row r="1743" spans="7:25" x14ac:dyDescent="0.3">
      <c r="G1743" s="40" t="s">
        <v>14</v>
      </c>
      <c r="H1743" s="29">
        <v>263</v>
      </c>
      <c r="I1743" s="29">
        <v>1741</v>
      </c>
      <c r="J1743" s="30">
        <v>98.6</v>
      </c>
      <c r="K1743" s="31">
        <f t="shared" si="163"/>
        <v>27.388888888888886</v>
      </c>
      <c r="L1743" s="31">
        <f>K1743-K1742</f>
        <v>-0.50000000000000355</v>
      </c>
      <c r="M1743" s="32">
        <f>$C$5*L1743</f>
        <v>-144.42500000000103</v>
      </c>
      <c r="N1743" s="32">
        <f>(0.5*$C$9*$C$8*$C$7*K1743^2)*-1</f>
        <v>-218.65215938714744</v>
      </c>
      <c r="O1743" s="32">
        <f>M1743-N1743-C$17</f>
        <v>130.8995293871464</v>
      </c>
      <c r="P1743" s="79">
        <f>O1743*K1743</f>
        <v>3585.1926659923984</v>
      </c>
      <c r="Q1743" s="81" t="str">
        <f>IF(L1743&lt;0,"Braking","Not Braking")</f>
        <v>Braking</v>
      </c>
      <c r="R1743" s="46">
        <f>(IF(L1743&gt;0,(O1743*((K1743+K1742)/2)),0)+R1742)</f>
        <v>3363355.6015812685</v>
      </c>
      <c r="S1743" s="47">
        <f t="shared" si="164"/>
        <v>0.93426544488368568</v>
      </c>
      <c r="T1743" s="56">
        <f>IF(L1743&lt;0,((O1743*((K1743+K1742)/2))+((N1743*((K1743+K1742)/2))+C$17*((K1743+K1742)/2))),0)</f>
        <v>-3991.746527777806</v>
      </c>
      <c r="U1743" s="57">
        <f>IF(L1743&lt;0,((O1743*((K1743+K1742)/2))+((N1743*((K1743+K1742)/2))+C$17*((K1743+K1742)/2))),0)+U1742</f>
        <v>-931216.07087191218</v>
      </c>
      <c r="V1743" s="58">
        <f t="shared" si="165"/>
        <v>-0.25867113079775339</v>
      </c>
      <c r="W1743" s="52">
        <f t="shared" si="162"/>
        <v>-467244.44688704866</v>
      </c>
      <c r="X1743" s="53">
        <f t="shared" si="166"/>
        <v>-0.12979012413529128</v>
      </c>
      <c r="Y1743" s="50">
        <f t="shared" ref="Y1743:Y1802" si="167">(X1743/S1743)*100*-1</f>
        <v>13.892210703720281</v>
      </c>
    </row>
    <row r="1744" spans="7:25" x14ac:dyDescent="0.3">
      <c r="G1744" s="40" t="s">
        <v>14</v>
      </c>
      <c r="H1744" s="29">
        <v>264</v>
      </c>
      <c r="I1744" s="29">
        <v>1742</v>
      </c>
      <c r="J1744" s="30">
        <v>97.2</v>
      </c>
      <c r="K1744" s="31">
        <f t="shared" si="163"/>
        <v>27</v>
      </c>
      <c r="L1744" s="31">
        <f>K1744-K1743</f>
        <v>-0.38888888888888573</v>
      </c>
      <c r="M1744" s="32">
        <f>$C$5*L1744</f>
        <v>-112.33055555555465</v>
      </c>
      <c r="N1744" s="32">
        <f>(0.5*$C$9*$C$8*$C$7*K1744^2)*-1</f>
        <v>-212.48705174103446</v>
      </c>
      <c r="O1744" s="32">
        <f>M1744-N1744-C$17</f>
        <v>156.82886618547982</v>
      </c>
      <c r="P1744" s="79">
        <f>O1744*K1744</f>
        <v>4234.3793870079553</v>
      </c>
      <c r="Q1744" s="81" t="str">
        <f>IF(L1744&lt;0,"Braking","Not Braking")</f>
        <v>Braking</v>
      </c>
      <c r="R1744" s="46">
        <f>(IF(L1744&gt;0,(O1744*((K1744+K1743)/2)),0)+R1743)</f>
        <v>3363355.6015812685</v>
      </c>
      <c r="S1744" s="47">
        <f t="shared" si="164"/>
        <v>0.93426544488368568</v>
      </c>
      <c r="T1744" s="56">
        <f>IF(L1744&lt;0,((O1744*((K1744+K1743)/2))+((N1744*((K1744+K1743)/2))+C$17*((K1744+K1743)/2))),0)</f>
        <v>-3054.7670524691102</v>
      </c>
      <c r="U1744" s="57">
        <f>IF(L1744&lt;0,((O1744*((K1744+K1743)/2))+((N1744*((K1744+K1743)/2))+C$17*((K1744+K1743)/2))),0)+U1743</f>
        <v>-934270.83792438125</v>
      </c>
      <c r="V1744" s="58">
        <f t="shared" si="165"/>
        <v>-0.25951967720121699</v>
      </c>
      <c r="W1744" s="52">
        <f t="shared" si="162"/>
        <v>-468777.19850769377</v>
      </c>
      <c r="X1744" s="53">
        <f t="shared" si="166"/>
        <v>-0.13021588847435939</v>
      </c>
      <c r="Y1744" s="50">
        <f t="shared" si="167"/>
        <v>13.937782799038557</v>
      </c>
    </row>
    <row r="1745" spans="7:25" x14ac:dyDescent="0.3">
      <c r="G1745" s="40" t="s">
        <v>14</v>
      </c>
      <c r="H1745" s="29">
        <v>265</v>
      </c>
      <c r="I1745" s="29">
        <v>1743</v>
      </c>
      <c r="J1745" s="30">
        <v>95.9</v>
      </c>
      <c r="K1745" s="31">
        <f t="shared" si="163"/>
        <v>26.638888888888889</v>
      </c>
      <c r="L1745" s="31">
        <f>K1745-K1744</f>
        <v>-0.36111111111111072</v>
      </c>
      <c r="M1745" s="32">
        <f>$C$5*L1745</f>
        <v>-104.30694444444434</v>
      </c>
      <c r="N1745" s="32">
        <f>(0.5*$C$9*$C$8*$C$7*K1745^2)*-1</f>
        <v>-206.84125073270326</v>
      </c>
      <c r="O1745" s="32">
        <f>M1745-N1745-C$17</f>
        <v>159.20667628825893</v>
      </c>
      <c r="P1745" s="79">
        <f>O1745*K1745</f>
        <v>4241.0889600122309</v>
      </c>
      <c r="Q1745" s="81" t="str">
        <f>IF(L1745&lt;0,"Braking","Not Braking")</f>
        <v>Braking</v>
      </c>
      <c r="R1745" s="46">
        <f>(IF(L1745&gt;0,(O1745*((K1745+K1744)/2)),0)+R1744)</f>
        <v>3363355.6015812685</v>
      </c>
      <c r="S1745" s="47">
        <f t="shared" si="164"/>
        <v>0.93426544488368568</v>
      </c>
      <c r="T1745" s="56">
        <f>IF(L1745&lt;0,((O1745*((K1745+K1744)/2))+((N1745*((K1745+K1744)/2))+C$17*((K1745+K1744)/2))),0)</f>
        <v>-2797.4543016975285</v>
      </c>
      <c r="U1745" s="57">
        <f>IF(L1745&lt;0,((O1745*((K1745+K1744)/2))+((N1745*((K1745+K1744)/2))+C$17*((K1745+K1744)/2))),0)+U1744</f>
        <v>-937068.2922260788</v>
      </c>
      <c r="V1745" s="58">
        <f t="shared" si="165"/>
        <v>-0.26029674784057744</v>
      </c>
      <c r="W1745" s="52">
        <f t="shared" si="162"/>
        <v>-470180.84158127668</v>
      </c>
      <c r="X1745" s="53">
        <f t="shared" si="166"/>
        <v>-0.13060578932813241</v>
      </c>
      <c r="Y1745" s="50">
        <f t="shared" si="167"/>
        <v>13.9795162117328</v>
      </c>
    </row>
    <row r="1746" spans="7:25" x14ac:dyDescent="0.3">
      <c r="G1746" s="40" t="s">
        <v>14</v>
      </c>
      <c r="H1746" s="29">
        <v>266</v>
      </c>
      <c r="I1746" s="29">
        <v>1744</v>
      </c>
      <c r="J1746" s="30">
        <v>94.8</v>
      </c>
      <c r="K1746" s="31">
        <f t="shared" si="163"/>
        <v>26.333333333333332</v>
      </c>
      <c r="L1746" s="31">
        <f>K1746-K1745</f>
        <v>-0.30555555555555713</v>
      </c>
      <c r="M1746" s="32">
        <f>$C$5*L1746</f>
        <v>-88.259722222222692</v>
      </c>
      <c r="N1746" s="32">
        <f>(0.5*$C$9*$C$8*$C$7*K1746^2)*-1</f>
        <v>-202.12340952839443</v>
      </c>
      <c r="O1746" s="32">
        <f>M1746-N1746-C$17</f>
        <v>170.53605730617176</v>
      </c>
      <c r="P1746" s="79">
        <f>O1746*K1746</f>
        <v>4490.7828423958563</v>
      </c>
      <c r="Q1746" s="81" t="str">
        <f>IF(L1746&lt;0,"Braking","Not Braking")</f>
        <v>Braking</v>
      </c>
      <c r="R1746" s="46">
        <f>(IF(L1746&gt;0,(O1746*((K1746+K1745)/2)),0)+R1745)</f>
        <v>3363355.6015812685</v>
      </c>
      <c r="S1746" s="47">
        <f t="shared" si="164"/>
        <v>0.93426544488368568</v>
      </c>
      <c r="T1746" s="56">
        <f>IF(L1746&lt;0,((O1746*((K1746+K1745)/2))+((N1746*((K1746+K1745)/2))+C$17*((K1746+K1745)/2))),0)</f>
        <v>-2337.6568094135928</v>
      </c>
      <c r="U1746" s="57">
        <f>IF(L1746&lt;0,((O1746*((K1746+K1745)/2))+((N1746*((K1746+K1745)/2))+C$17*((K1746+K1745)/2))),0)+U1745</f>
        <v>-939405.94903549238</v>
      </c>
      <c r="V1746" s="58">
        <f t="shared" si="165"/>
        <v>-0.26094609695430343</v>
      </c>
      <c r="W1746" s="52">
        <f t="shared" si="162"/>
        <v>-471353.77791376878</v>
      </c>
      <c r="X1746" s="53">
        <f t="shared" si="166"/>
        <v>-0.13093160497604689</v>
      </c>
      <c r="Y1746" s="50">
        <f t="shared" si="167"/>
        <v>14.014390202813038</v>
      </c>
    </row>
    <row r="1747" spans="7:25" x14ac:dyDescent="0.3">
      <c r="G1747" s="40" t="s">
        <v>14</v>
      </c>
      <c r="H1747" s="29">
        <v>267</v>
      </c>
      <c r="I1747" s="29">
        <v>1745</v>
      </c>
      <c r="J1747" s="30">
        <v>93.8</v>
      </c>
      <c r="K1747" s="31">
        <f t="shared" si="163"/>
        <v>26.055555555555554</v>
      </c>
      <c r="L1747" s="31">
        <f>K1747-K1746</f>
        <v>-0.27777777777777857</v>
      </c>
      <c r="M1747" s="32">
        <f>$C$5*L1747</f>
        <v>-80.236111111111342</v>
      </c>
      <c r="N1747" s="32">
        <f>(0.5*$C$9*$C$8*$C$7*K1747^2)*-1</f>
        <v>-197.8816931193148</v>
      </c>
      <c r="O1747" s="32">
        <f>M1747-N1747-C$17</f>
        <v>174.31795200820346</v>
      </c>
      <c r="P1747" s="79">
        <f>O1747*K1747</f>
        <v>4541.9510828804123</v>
      </c>
      <c r="Q1747" s="81" t="str">
        <f>IF(L1747&lt;0,"Braking","Not Braking")</f>
        <v>Braking</v>
      </c>
      <c r="R1747" s="46">
        <f>(IF(L1747&gt;0,(O1747*((K1747+K1746)/2)),0)+R1746)</f>
        <v>3363355.6015812685</v>
      </c>
      <c r="S1747" s="47">
        <f t="shared" si="164"/>
        <v>0.93426544488368568</v>
      </c>
      <c r="T1747" s="56">
        <f>IF(L1747&lt;0,((O1747*((K1747+K1746)/2))+((N1747*((K1747+K1746)/2))+C$17*((K1747+K1746)/2))),0)</f>
        <v>-2101.740354938278</v>
      </c>
      <c r="U1747" s="57">
        <f>IF(L1747&lt;0,((O1747*((K1747+K1746)/2))+((N1747*((K1747+K1746)/2))+C$17*((K1747+K1746)/2))),0)+U1746</f>
        <v>-941507.68939043069</v>
      </c>
      <c r="V1747" s="58">
        <f t="shared" si="165"/>
        <v>-0.26152991371956408</v>
      </c>
      <c r="W1747" s="52">
        <f t="shared" si="162"/>
        <v>-472408.34144672396</v>
      </c>
      <c r="X1747" s="53">
        <f t="shared" si="166"/>
        <v>-0.13122453929075667</v>
      </c>
      <c r="Y1747" s="50">
        <f t="shared" si="167"/>
        <v>14.045744708784975</v>
      </c>
    </row>
    <row r="1748" spans="7:25" x14ac:dyDescent="0.3">
      <c r="G1748" s="40" t="s">
        <v>14</v>
      </c>
      <c r="H1748" s="29">
        <v>268</v>
      </c>
      <c r="I1748" s="29">
        <v>1746</v>
      </c>
      <c r="J1748" s="30">
        <v>92.8</v>
      </c>
      <c r="K1748" s="31">
        <f t="shared" si="163"/>
        <v>25.777777777777775</v>
      </c>
      <c r="L1748" s="31">
        <f>K1748-K1747</f>
        <v>-0.27777777777777857</v>
      </c>
      <c r="M1748" s="32">
        <f>$C$5*L1748</f>
        <v>-80.236111111111342</v>
      </c>
      <c r="N1748" s="32">
        <f>(0.5*$C$9*$C$8*$C$7*K1748^2)*-1</f>
        <v>-193.68495779622748</v>
      </c>
      <c r="O1748" s="32">
        <f>M1748-N1748-C$17</f>
        <v>170.12121668511614</v>
      </c>
      <c r="P1748" s="79">
        <f>O1748*K1748</f>
        <v>4385.3469189941043</v>
      </c>
      <c r="Q1748" s="81" t="str">
        <f>IF(L1748&lt;0,"Braking","Not Braking")</f>
        <v>Braking</v>
      </c>
      <c r="R1748" s="46">
        <f>(IF(L1748&gt;0,(O1748*((K1748+K1747)/2)),0)+R1747)</f>
        <v>3363355.6015812685</v>
      </c>
      <c r="S1748" s="47">
        <f t="shared" si="164"/>
        <v>0.93426544488368568</v>
      </c>
      <c r="T1748" s="56">
        <f>IF(L1748&lt;0,((O1748*((K1748+K1747)/2))+((N1748*((K1748+K1747)/2))+C$17*((K1748+K1747)/2))),0)</f>
        <v>-2079.4525462963029</v>
      </c>
      <c r="U1748" s="57">
        <f>IF(L1748&lt;0,((O1748*((K1748+K1747)/2))+((N1748*((K1748+K1747)/2))+C$17*((K1748+K1747)/2))),0)+U1747</f>
        <v>-943587.14193672698</v>
      </c>
      <c r="V1748" s="58">
        <f t="shared" si="165"/>
        <v>-0.2621075394268686</v>
      </c>
      <c r="W1748" s="52">
        <f t="shared" si="162"/>
        <v>-473451.7219093403</v>
      </c>
      <c r="X1748" s="53">
        <f t="shared" si="166"/>
        <v>-0.13151436719703896</v>
      </c>
      <c r="Y1748" s="50">
        <f t="shared" si="167"/>
        <v>14.076766717344691</v>
      </c>
    </row>
    <row r="1749" spans="7:25" x14ac:dyDescent="0.3">
      <c r="G1749" s="40" t="s">
        <v>14</v>
      </c>
      <c r="H1749" s="29">
        <v>269</v>
      </c>
      <c r="I1749" s="29">
        <v>1747</v>
      </c>
      <c r="J1749" s="30">
        <v>91.8</v>
      </c>
      <c r="K1749" s="31">
        <f t="shared" si="163"/>
        <v>25.5</v>
      </c>
      <c r="L1749" s="31">
        <f>K1749-K1748</f>
        <v>-0.27777777777777501</v>
      </c>
      <c r="M1749" s="32">
        <f>$C$5*L1749</f>
        <v>-80.236111111110318</v>
      </c>
      <c r="N1749" s="32">
        <f>(0.5*$C$9*$C$8*$C$7*K1749^2)*-1</f>
        <v>-189.5332035591326</v>
      </c>
      <c r="O1749" s="32">
        <f>M1749-N1749-C$17</f>
        <v>165.96946244802228</v>
      </c>
      <c r="P1749" s="79">
        <f>O1749*K1749</f>
        <v>4232.2212924245687</v>
      </c>
      <c r="Q1749" s="81" t="str">
        <f>IF(L1749&lt;0,"Braking","Not Braking")</f>
        <v>Braking</v>
      </c>
      <c r="R1749" s="46">
        <f>(IF(L1749&gt;0,(O1749*((K1749+K1748)/2)),0)+R1748)</f>
        <v>3363355.6015812685</v>
      </c>
      <c r="S1749" s="47">
        <f t="shared" si="164"/>
        <v>0.93426544488368568</v>
      </c>
      <c r="T1749" s="56">
        <f>IF(L1749&lt;0,((O1749*((K1749+K1748)/2))+((N1749*((K1749+K1748)/2))+C$17*((K1749+K1748)/2))),0)</f>
        <v>-2057.1647376543006</v>
      </c>
      <c r="U1749" s="57">
        <f>IF(L1749&lt;0,((O1749*((K1749+K1748)/2))+((N1749*((K1749+K1748)/2))+C$17*((K1749+K1748)/2))),0)+U1748</f>
        <v>-945644.30667438125</v>
      </c>
      <c r="V1749" s="58">
        <f t="shared" si="165"/>
        <v>-0.26267897407621704</v>
      </c>
      <c r="W1749" s="52">
        <f t="shared" si="162"/>
        <v>-474483.91930161772</v>
      </c>
      <c r="X1749" s="53">
        <f t="shared" si="166"/>
        <v>-0.13180108869489382</v>
      </c>
      <c r="Y1749" s="50">
        <f t="shared" si="167"/>
        <v>14.107456228492193</v>
      </c>
    </row>
    <row r="1750" spans="7:25" x14ac:dyDescent="0.3">
      <c r="G1750" s="40" t="s">
        <v>14</v>
      </c>
      <c r="H1750" s="29">
        <v>270</v>
      </c>
      <c r="I1750" s="29">
        <v>1748</v>
      </c>
      <c r="J1750" s="30">
        <v>91</v>
      </c>
      <c r="K1750" s="31">
        <f t="shared" si="163"/>
        <v>25.277777777777779</v>
      </c>
      <c r="L1750" s="31">
        <f>K1750-K1749</f>
        <v>-0.22222222222222143</v>
      </c>
      <c r="M1750" s="32">
        <f>$C$5*L1750</f>
        <v>-64.18888888888867</v>
      </c>
      <c r="N1750" s="32">
        <f>(0.5*$C$9*$C$8*$C$7*K1750^2)*-1</f>
        <v>-186.24418655137114</v>
      </c>
      <c r="O1750" s="32">
        <f>M1750-N1750-C$17</f>
        <v>178.72766766248247</v>
      </c>
      <c r="P1750" s="79">
        <f>O1750*K1750</f>
        <v>4517.8382659127519</v>
      </c>
      <c r="Q1750" s="81" t="str">
        <f>IF(L1750&lt;0,"Braking","Not Braking")</f>
        <v>Braking</v>
      </c>
      <c r="R1750" s="46">
        <f>(IF(L1750&gt;0,(O1750*((K1750+K1749)/2)),0)+R1749)</f>
        <v>3363355.6015812685</v>
      </c>
      <c r="S1750" s="47">
        <f t="shared" si="164"/>
        <v>0.93426544488368568</v>
      </c>
      <c r="T1750" s="56">
        <f>IF(L1750&lt;0,((O1750*((K1750+K1749)/2))+((N1750*((K1750+K1749)/2))+C$17*((K1750+K1749)/2))),0)</f>
        <v>-1629.6845679012295</v>
      </c>
      <c r="U1750" s="57">
        <f>IF(L1750&lt;0,((O1750*((K1750+K1749)/2))+((N1750*((K1750+K1749)/2))+C$17*((K1750+K1749)/2))),0)+U1749</f>
        <v>-947273.99124228244</v>
      </c>
      <c r="V1750" s="58">
        <f t="shared" si="165"/>
        <v>-0.26313166423396733</v>
      </c>
      <c r="W1750" s="52">
        <f t="shared" si="162"/>
        <v>-475301.62540479569</v>
      </c>
      <c r="X1750" s="53">
        <f t="shared" si="166"/>
        <v>-0.13202822927910993</v>
      </c>
      <c r="Y1750" s="50">
        <f t="shared" si="167"/>
        <v>14.131768439273401</v>
      </c>
    </row>
    <row r="1751" spans="7:25" x14ac:dyDescent="0.3">
      <c r="G1751" s="40" t="s">
        <v>14</v>
      </c>
      <c r="H1751" s="29">
        <v>271</v>
      </c>
      <c r="I1751" s="29">
        <v>1749</v>
      </c>
      <c r="J1751" s="30">
        <v>90.2</v>
      </c>
      <c r="K1751" s="31">
        <f t="shared" si="163"/>
        <v>25.055555555555557</v>
      </c>
      <c r="L1751" s="31">
        <f>K1751-K1750</f>
        <v>-0.22222222222222143</v>
      </c>
      <c r="M1751" s="32">
        <f>$C$5*L1751</f>
        <v>-64.18888888888867</v>
      </c>
      <c r="N1751" s="32">
        <f>(0.5*$C$9*$C$8*$C$7*K1751^2)*-1</f>
        <v>-182.98395743864484</v>
      </c>
      <c r="O1751" s="32">
        <f>M1751-N1751-C$17</f>
        <v>175.46743854975617</v>
      </c>
      <c r="P1751" s="79">
        <f>O1751*K1751</f>
        <v>4396.4341547744461</v>
      </c>
      <c r="Q1751" s="81" t="str">
        <f>IF(L1751&lt;0,"Braking","Not Braking")</f>
        <v>Braking</v>
      </c>
      <c r="R1751" s="46">
        <f>(IF(L1751&gt;0,(O1751*((K1751+K1750)/2)),0)+R1750)</f>
        <v>3363355.6015812685</v>
      </c>
      <c r="S1751" s="47">
        <f t="shared" si="164"/>
        <v>0.93426544488368568</v>
      </c>
      <c r="T1751" s="56">
        <f>IF(L1751&lt;0,((O1751*((K1751+K1750)/2))+((N1751*((K1751+K1750)/2))+C$17*((K1751+K1750)/2))),0)</f>
        <v>-1615.4203703703643</v>
      </c>
      <c r="U1751" s="57">
        <f>IF(L1751&lt;0,((O1751*((K1751+K1750)/2))+((N1751*((K1751+K1750)/2))+C$17*((K1751+K1750)/2))),0)+U1750</f>
        <v>-948889.41161265282</v>
      </c>
      <c r="V1751" s="58">
        <f t="shared" si="165"/>
        <v>-0.26358039211462581</v>
      </c>
      <c r="W1751" s="52">
        <f t="shared" si="162"/>
        <v>-476112.1743429568</v>
      </c>
      <c r="X1751" s="53">
        <f t="shared" si="166"/>
        <v>-0.13225338176193244</v>
      </c>
      <c r="Y1751" s="50">
        <f t="shared" si="167"/>
        <v>14.155867851710788</v>
      </c>
    </row>
    <row r="1752" spans="7:25" x14ac:dyDescent="0.3">
      <c r="G1752" s="40" t="s">
        <v>14</v>
      </c>
      <c r="H1752" s="29">
        <v>272</v>
      </c>
      <c r="I1752" s="29">
        <v>1750</v>
      </c>
      <c r="J1752" s="30">
        <v>89.6</v>
      </c>
      <c r="K1752" s="31">
        <f t="shared" si="163"/>
        <v>24.888888888888886</v>
      </c>
      <c r="L1752" s="31">
        <f>K1752-K1751</f>
        <v>-0.1666666666666714</v>
      </c>
      <c r="M1752" s="32">
        <f>$C$5*L1752</f>
        <v>-48.141666666668037</v>
      </c>
      <c r="N1752" s="32">
        <f>(0.5*$C$9*$C$8*$C$7*K1752^2)*-1</f>
        <v>-180.5576776602168</v>
      </c>
      <c r="O1752" s="32">
        <f>M1752-N1752-C$17</f>
        <v>189.08838099354875</v>
      </c>
      <c r="P1752" s="79">
        <f>O1752*K1752</f>
        <v>4706.1997047283239</v>
      </c>
      <c r="Q1752" s="81" t="str">
        <f>IF(L1752&lt;0,"Braking","Not Braking")</f>
        <v>Braking</v>
      </c>
      <c r="R1752" s="46">
        <f>(IF(L1752&gt;0,(O1752*((K1752+K1751)/2)),0)+R1751)</f>
        <v>3363355.6015812685</v>
      </c>
      <c r="S1752" s="47">
        <f t="shared" si="164"/>
        <v>0.93426544488368568</v>
      </c>
      <c r="T1752" s="56">
        <f>IF(L1752&lt;0,((O1752*((K1752+K1751)/2))+((N1752*((K1752+K1751)/2))+C$17*((K1752+K1751)/2))),0)</f>
        <v>-1202.2043981481829</v>
      </c>
      <c r="U1752" s="57">
        <f>IF(L1752&lt;0,((O1752*((K1752+K1751)/2))+((N1752*((K1752+K1751)/2))+C$17*((K1752+K1751)/2))),0)+U1751</f>
        <v>-950091.61601080105</v>
      </c>
      <c r="V1752" s="58">
        <f t="shared" si="165"/>
        <v>-0.26391433778077805</v>
      </c>
      <c r="W1752" s="52">
        <f t="shared" si="162"/>
        <v>-476715.38915703533</v>
      </c>
      <c r="X1752" s="53">
        <f t="shared" si="166"/>
        <v>-0.13242094143250982</v>
      </c>
      <c r="Y1752" s="50">
        <f t="shared" si="167"/>
        <v>14.173802762125703</v>
      </c>
    </row>
    <row r="1753" spans="7:25" x14ac:dyDescent="0.3">
      <c r="G1753" s="40" t="s">
        <v>14</v>
      </c>
      <c r="H1753" s="29">
        <v>273</v>
      </c>
      <c r="I1753" s="29">
        <v>1751</v>
      </c>
      <c r="J1753" s="30">
        <v>89.1</v>
      </c>
      <c r="K1753" s="31">
        <f t="shared" si="163"/>
        <v>24.749999999999996</v>
      </c>
      <c r="L1753" s="31">
        <f>K1753-K1752</f>
        <v>-0.13888888888888928</v>
      </c>
      <c r="M1753" s="32">
        <f>$C$5*L1753</f>
        <v>-40.118055555555671</v>
      </c>
      <c r="N1753" s="32">
        <f>(0.5*$C$9*$C$8*$C$7*K1753^2)*-1</f>
        <v>-178.54814764350806</v>
      </c>
      <c r="O1753" s="32">
        <f>M1753-N1753-C$17</f>
        <v>195.1024620879524</v>
      </c>
      <c r="P1753" s="79">
        <f>O1753*K1753</f>
        <v>4828.7859366768216</v>
      </c>
      <c r="Q1753" s="81" t="str">
        <f>IF(L1753&lt;0,"Braking","Not Braking")</f>
        <v>Braking</v>
      </c>
      <c r="R1753" s="46">
        <f>(IF(L1753&gt;0,(O1753*((K1753+K1752)/2)),0)+R1752)</f>
        <v>3363355.6015812685</v>
      </c>
      <c r="S1753" s="47">
        <f t="shared" si="164"/>
        <v>0.93426544488368568</v>
      </c>
      <c r="T1753" s="56">
        <f>IF(L1753&lt;0,((O1753*((K1753+K1752)/2))+((N1753*((K1753+K1752)/2))+C$17*((K1753+K1752)/2))),0)</f>
        <v>-995.70785108024938</v>
      </c>
      <c r="U1753" s="57">
        <f>IF(L1753&lt;0,((O1753*((K1753+K1752)/2))+((N1753*((K1753+K1752)/2))+C$17*((K1753+K1752)/2))),0)+U1752</f>
        <v>-951087.32386188128</v>
      </c>
      <c r="V1753" s="58">
        <f t="shared" si="165"/>
        <v>-0.26419092329496702</v>
      </c>
      <c r="W1753" s="52">
        <f t="shared" si="162"/>
        <v>-477214.99282442423</v>
      </c>
      <c r="X1753" s="53">
        <f t="shared" si="166"/>
        <v>-0.13255972022900672</v>
      </c>
      <c r="Y1753" s="50">
        <f t="shared" si="167"/>
        <v>14.188657084016434</v>
      </c>
    </row>
    <row r="1754" spans="7:25" x14ac:dyDescent="0.3">
      <c r="G1754" s="40" t="s">
        <v>14</v>
      </c>
      <c r="H1754" s="29">
        <v>274</v>
      </c>
      <c r="I1754" s="29">
        <v>1752</v>
      </c>
      <c r="J1754" s="30">
        <v>88.6</v>
      </c>
      <c r="K1754" s="31">
        <f t="shared" si="163"/>
        <v>24.611111111111107</v>
      </c>
      <c r="L1754" s="31">
        <f>K1754-K1753</f>
        <v>-0.13888888888888928</v>
      </c>
      <c r="M1754" s="32">
        <f>$C$5*L1754</f>
        <v>-40.118055555555671</v>
      </c>
      <c r="N1754" s="32">
        <f>(0.5*$C$9*$C$8*$C$7*K1754^2)*-1</f>
        <v>-176.54986289829742</v>
      </c>
      <c r="O1754" s="32">
        <f>M1754-N1754-C$17</f>
        <v>193.10417734274176</v>
      </c>
      <c r="P1754" s="79">
        <f>O1754*K1754</f>
        <v>4752.5083646019211</v>
      </c>
      <c r="Q1754" s="81" t="str">
        <f>IF(L1754&lt;0,"Braking","Not Braking")</f>
        <v>Braking</v>
      </c>
      <c r="R1754" s="46">
        <f>(IF(L1754&gt;0,(O1754*((K1754+K1753)/2)),0)+R1753)</f>
        <v>3363355.6015812685</v>
      </c>
      <c r="S1754" s="47">
        <f t="shared" si="164"/>
        <v>0.93426544488368568</v>
      </c>
      <c r="T1754" s="56">
        <f>IF(L1754&lt;0,((O1754*((K1754+K1753)/2))+((N1754*((K1754+K1753)/2))+C$17*((K1754+K1753)/2))),0)</f>
        <v>-990.13589891975516</v>
      </c>
      <c r="U1754" s="57">
        <f>IF(L1754&lt;0,((O1754*((K1754+K1753)/2))+((N1754*((K1754+K1753)/2))+C$17*((K1754+K1753)/2))),0)+U1753</f>
        <v>-952077.45976080105</v>
      </c>
      <c r="V1754" s="58">
        <f t="shared" si="165"/>
        <v>-0.26446596104466696</v>
      </c>
      <c r="W1754" s="52">
        <f t="shared" si="162"/>
        <v>-477711.80072422844</v>
      </c>
      <c r="X1754" s="53">
        <f t="shared" si="166"/>
        <v>-0.13269772242339678</v>
      </c>
      <c r="Y1754" s="50">
        <f t="shared" si="167"/>
        <v>14.203428281554114</v>
      </c>
    </row>
    <row r="1755" spans="7:25" x14ac:dyDescent="0.3">
      <c r="G1755" s="40" t="s">
        <v>14</v>
      </c>
      <c r="H1755" s="29">
        <v>275</v>
      </c>
      <c r="I1755" s="29">
        <v>1753</v>
      </c>
      <c r="J1755" s="30">
        <v>88.1</v>
      </c>
      <c r="K1755" s="31">
        <f t="shared" si="163"/>
        <v>24.472222222222221</v>
      </c>
      <c r="L1755" s="31">
        <f>K1755-K1754</f>
        <v>-0.13888888888888573</v>
      </c>
      <c r="M1755" s="32">
        <f>$C$5*L1755</f>
        <v>-40.118055555554648</v>
      </c>
      <c r="N1755" s="32">
        <f>(0.5*$C$9*$C$8*$C$7*K1755^2)*-1</f>
        <v>-174.56282342458493</v>
      </c>
      <c r="O1755" s="32">
        <f>M1755-N1755-C$17</f>
        <v>191.11713786903027</v>
      </c>
      <c r="P1755" s="79">
        <f>O1755*K1755</f>
        <v>4677.0610684059911</v>
      </c>
      <c r="Q1755" s="81" t="str">
        <f>IF(L1755&lt;0,"Braking","Not Braking")</f>
        <v>Braking</v>
      </c>
      <c r="R1755" s="46">
        <f>(IF(L1755&gt;0,(O1755*((K1755+K1754)/2)),0)+R1754)</f>
        <v>3363355.6015812685</v>
      </c>
      <c r="S1755" s="47">
        <f t="shared" si="164"/>
        <v>0.93426544488368568</v>
      </c>
      <c r="T1755" s="56">
        <f>IF(L1755&lt;0,((O1755*((K1755+K1754)/2))+((N1755*((K1755+K1754)/2))+C$17*((K1755+K1754)/2))),0)</f>
        <v>-984.5639467592373</v>
      </c>
      <c r="U1755" s="57">
        <f>IF(L1755&lt;0,((O1755*((K1755+K1754)/2))+((N1755*((K1755+K1754)/2))+C$17*((K1755+K1754)/2))),0)+U1754</f>
        <v>-953062.02370756026</v>
      </c>
      <c r="V1755" s="58">
        <f t="shared" si="165"/>
        <v>-0.26473945102987784</v>
      </c>
      <c r="W1755" s="52">
        <f t="shared" si="162"/>
        <v>-478205.81285644788</v>
      </c>
      <c r="X1755" s="53">
        <f t="shared" si="166"/>
        <v>-0.13283494801567997</v>
      </c>
      <c r="Y1755" s="50">
        <f t="shared" si="167"/>
        <v>14.218116354738742</v>
      </c>
    </row>
    <row r="1756" spans="7:25" x14ac:dyDescent="0.3">
      <c r="G1756" s="40" t="s">
        <v>14</v>
      </c>
      <c r="H1756" s="29">
        <v>276</v>
      </c>
      <c r="I1756" s="29">
        <v>1754</v>
      </c>
      <c r="J1756" s="30">
        <v>87.6</v>
      </c>
      <c r="K1756" s="31">
        <f t="shared" si="163"/>
        <v>24.333333333333332</v>
      </c>
      <c r="L1756" s="31">
        <f>K1756-K1755</f>
        <v>-0.13888888888888928</v>
      </c>
      <c r="M1756" s="32">
        <f>$C$5*L1756</f>
        <v>-40.118055555555671</v>
      </c>
      <c r="N1756" s="32">
        <f>(0.5*$C$9*$C$8*$C$7*K1756^2)*-1</f>
        <v>-172.58702922237046</v>
      </c>
      <c r="O1756" s="32">
        <f>M1756-N1756-C$17</f>
        <v>189.14134366681481</v>
      </c>
      <c r="P1756" s="79">
        <f>O1756*K1756</f>
        <v>4602.4393625591601</v>
      </c>
      <c r="Q1756" s="81" t="str">
        <f>IF(L1756&lt;0,"Braking","Not Braking")</f>
        <v>Braking</v>
      </c>
      <c r="R1756" s="46">
        <f>(IF(L1756&gt;0,(O1756*((K1756+K1755)/2)),0)+R1755)</f>
        <v>3363355.6015812685</v>
      </c>
      <c r="S1756" s="47">
        <f t="shared" si="164"/>
        <v>0.93426544488368568</v>
      </c>
      <c r="T1756" s="56">
        <f>IF(L1756&lt;0,((O1756*((K1756+K1755)/2))+((N1756*((K1756+K1755)/2))+C$17*((K1756+K1755)/2))),0)</f>
        <v>-978.99199459876854</v>
      </c>
      <c r="U1756" s="57">
        <f>IF(L1756&lt;0,((O1756*((K1756+K1755)/2))+((N1756*((K1756+K1755)/2))+C$17*((K1756+K1755)/2))),0)+U1755</f>
        <v>-954041.01570215903</v>
      </c>
      <c r="V1756" s="58">
        <f t="shared" si="165"/>
        <v>-0.26501139325059975</v>
      </c>
      <c r="W1756" s="52">
        <f t="shared" si="162"/>
        <v>-478697.02922108263</v>
      </c>
      <c r="X1756" s="53">
        <f t="shared" si="166"/>
        <v>-0.13297139700585628</v>
      </c>
      <c r="Y1756" s="50">
        <f t="shared" si="167"/>
        <v>14.232721303570312</v>
      </c>
    </row>
    <row r="1757" spans="7:25" x14ac:dyDescent="0.3">
      <c r="G1757" s="40" t="s">
        <v>14</v>
      </c>
      <c r="H1757" s="29">
        <v>277</v>
      </c>
      <c r="I1757" s="29">
        <v>1755</v>
      </c>
      <c r="J1757" s="30">
        <v>87.1</v>
      </c>
      <c r="K1757" s="31">
        <f t="shared" si="163"/>
        <v>24.194444444444443</v>
      </c>
      <c r="L1757" s="31">
        <f>K1757-K1756</f>
        <v>-0.13888888888888928</v>
      </c>
      <c r="M1757" s="32">
        <f>$C$5*L1757</f>
        <v>-40.118055555555671</v>
      </c>
      <c r="N1757" s="32">
        <f>(0.5*$C$9*$C$8*$C$7*K1757^2)*-1</f>
        <v>-170.62248029165409</v>
      </c>
      <c r="O1757" s="32">
        <f>M1757-N1757-C$17</f>
        <v>187.17679473609843</v>
      </c>
      <c r="P1757" s="79">
        <f>O1757*K1757</f>
        <v>4528.6385615317149</v>
      </c>
      <c r="Q1757" s="81" t="str">
        <f>IF(L1757&lt;0,"Braking","Not Braking")</f>
        <v>Braking</v>
      </c>
      <c r="R1757" s="46">
        <f>(IF(L1757&gt;0,(O1757*((K1757+K1756)/2)),0)+R1756)</f>
        <v>3363355.6015812685</v>
      </c>
      <c r="S1757" s="47">
        <f t="shared" si="164"/>
        <v>0.93426544488368568</v>
      </c>
      <c r="T1757" s="56">
        <f>IF(L1757&lt;0,((O1757*((K1757+K1756)/2))+((N1757*((K1757+K1756)/2))+C$17*((K1757+K1756)/2))),0)</f>
        <v>-973.42004243827341</v>
      </c>
      <c r="U1757" s="57">
        <f>IF(L1757&lt;0,((O1757*((K1757+K1756)/2))+((N1757*((K1757+K1756)/2))+C$17*((K1757+K1756)/2))),0)+U1756</f>
        <v>-955014.43574459734</v>
      </c>
      <c r="V1757" s="58">
        <f t="shared" si="165"/>
        <v>-0.26528178770683258</v>
      </c>
      <c r="W1757" s="52">
        <f t="shared" si="162"/>
        <v>-479185.44981813268</v>
      </c>
      <c r="X1757" s="53">
        <f t="shared" si="166"/>
        <v>-0.13310706939392575</v>
      </c>
      <c r="Y1757" s="50">
        <f t="shared" si="167"/>
        <v>14.247243128048831</v>
      </c>
    </row>
    <row r="1758" spans="7:25" x14ac:dyDescent="0.3">
      <c r="G1758" s="40" t="s">
        <v>14</v>
      </c>
      <c r="H1758" s="29">
        <v>278</v>
      </c>
      <c r="I1758" s="29">
        <v>1756</v>
      </c>
      <c r="J1758" s="30">
        <v>86.6</v>
      </c>
      <c r="K1758" s="31">
        <f t="shared" si="163"/>
        <v>24.055555555555554</v>
      </c>
      <c r="L1758" s="31">
        <f>K1758-K1757</f>
        <v>-0.13888888888888928</v>
      </c>
      <c r="M1758" s="32">
        <f>$C$5*L1758</f>
        <v>-40.118055555555671</v>
      </c>
      <c r="N1758" s="32">
        <f>(0.5*$C$9*$C$8*$C$7*K1758^2)*-1</f>
        <v>-168.66917663243578</v>
      </c>
      <c r="O1758" s="32">
        <f>M1758-N1758-C$17</f>
        <v>185.22349107688012</v>
      </c>
      <c r="P1758" s="79">
        <f>O1758*K1758</f>
        <v>4455.6539797938385</v>
      </c>
      <c r="Q1758" s="81" t="str">
        <f>IF(L1758&lt;0,"Braking","Not Braking")</f>
        <v>Braking</v>
      </c>
      <c r="R1758" s="46">
        <f>(IF(L1758&gt;0,(O1758*((K1758+K1757)/2)),0)+R1757)</f>
        <v>3363355.6015812685</v>
      </c>
      <c r="S1758" s="47">
        <f t="shared" si="164"/>
        <v>0.93426544488368568</v>
      </c>
      <c r="T1758" s="56">
        <f>IF(L1758&lt;0,((O1758*((K1758+K1757)/2))+((N1758*((K1758+K1757)/2))+C$17*((K1758+K1757)/2))),0)</f>
        <v>-967.8480902777801</v>
      </c>
      <c r="U1758" s="57">
        <f>IF(L1758&lt;0,((O1758*((K1758+K1757)/2))+((N1758*((K1758+K1757)/2))+C$17*((K1758+K1757)/2))),0)+U1757</f>
        <v>-955982.2838348751</v>
      </c>
      <c r="V1758" s="58">
        <f t="shared" si="165"/>
        <v>-0.2655506343985764</v>
      </c>
      <c r="W1758" s="52">
        <f t="shared" si="162"/>
        <v>-479671.07464759797</v>
      </c>
      <c r="X1758" s="53">
        <f t="shared" si="166"/>
        <v>-0.13324196517988832</v>
      </c>
      <c r="Y1758" s="50">
        <f t="shared" si="167"/>
        <v>14.261681828174295</v>
      </c>
    </row>
    <row r="1759" spans="7:25" x14ac:dyDescent="0.3">
      <c r="G1759" s="40" t="s">
        <v>14</v>
      </c>
      <c r="H1759" s="29">
        <v>279</v>
      </c>
      <c r="I1759" s="29">
        <v>1757</v>
      </c>
      <c r="J1759" s="30">
        <v>86.1</v>
      </c>
      <c r="K1759" s="31">
        <f t="shared" si="163"/>
        <v>23.916666666666664</v>
      </c>
      <c r="L1759" s="31">
        <f>K1759-K1758</f>
        <v>-0.13888888888888928</v>
      </c>
      <c r="M1759" s="32">
        <f>$C$5*L1759</f>
        <v>-40.118055555555671</v>
      </c>
      <c r="N1759" s="32">
        <f>(0.5*$C$9*$C$8*$C$7*K1759^2)*-1</f>
        <v>-166.7271182447156</v>
      </c>
      <c r="O1759" s="32">
        <f>M1759-N1759-C$17</f>
        <v>183.28143268915994</v>
      </c>
      <c r="P1759" s="79">
        <f>O1759*K1759</f>
        <v>4383.4809318157413</v>
      </c>
      <c r="Q1759" s="81" t="str">
        <f>IF(L1759&lt;0,"Braking","Not Braking")</f>
        <v>Braking</v>
      </c>
      <c r="R1759" s="46">
        <f>(IF(L1759&gt;0,(O1759*((K1759+K1758)/2)),0)+R1758)</f>
        <v>3363355.6015812685</v>
      </c>
      <c r="S1759" s="47">
        <f t="shared" si="164"/>
        <v>0.93426544488368568</v>
      </c>
      <c r="T1759" s="56">
        <f>IF(L1759&lt;0,((O1759*((K1759+K1758)/2))+((N1759*((K1759+K1758)/2))+C$17*((K1759+K1758)/2))),0)</f>
        <v>-962.27613811728679</v>
      </c>
      <c r="U1759" s="57">
        <f>IF(L1759&lt;0,((O1759*((K1759+K1758)/2))+((N1759*((K1759+K1758)/2))+C$17*((K1759+K1758)/2))),0)+U1758</f>
        <v>-956944.5599729924</v>
      </c>
      <c r="V1759" s="58">
        <f t="shared" si="165"/>
        <v>-0.2658179333258312</v>
      </c>
      <c r="W1759" s="52">
        <f t="shared" si="162"/>
        <v>-480153.90370947856</v>
      </c>
      <c r="X1759" s="53">
        <f t="shared" si="166"/>
        <v>-0.13337608436374404</v>
      </c>
      <c r="Y1759" s="50">
        <f t="shared" si="167"/>
        <v>14.276037403946704</v>
      </c>
    </row>
    <row r="1760" spans="7:25" x14ac:dyDescent="0.3">
      <c r="G1760" s="40" t="s">
        <v>14</v>
      </c>
      <c r="H1760" s="29">
        <v>280</v>
      </c>
      <c r="I1760" s="29">
        <v>1758</v>
      </c>
      <c r="J1760" s="30">
        <v>85.5</v>
      </c>
      <c r="K1760" s="31">
        <f t="shared" si="163"/>
        <v>23.75</v>
      </c>
      <c r="L1760" s="31">
        <f>K1760-K1759</f>
        <v>-0.1666666666666643</v>
      </c>
      <c r="M1760" s="32">
        <f>$C$5*L1760</f>
        <v>-48.141666666665984</v>
      </c>
      <c r="N1760" s="32">
        <f>(0.5*$C$9*$C$8*$C$7*K1760^2)*-1</f>
        <v>-164.41149193782888</v>
      </c>
      <c r="O1760" s="32">
        <f>M1760-N1760-C$17</f>
        <v>172.94219527116292</v>
      </c>
      <c r="P1760" s="79">
        <f>O1760*K1760</f>
        <v>4107.3771376901195</v>
      </c>
      <c r="Q1760" s="81" t="str">
        <f>IF(L1760&lt;0,"Braking","Not Braking")</f>
        <v>Braking</v>
      </c>
      <c r="R1760" s="46">
        <f>(IF(L1760&gt;0,(O1760*((K1760+K1759)/2)),0)+R1759)</f>
        <v>3363355.6015812685</v>
      </c>
      <c r="S1760" s="47">
        <f t="shared" si="164"/>
        <v>0.93426544488368568</v>
      </c>
      <c r="T1760" s="56">
        <f>IF(L1760&lt;0,((O1760*((K1760+K1759)/2))+((N1760*((K1760+K1759)/2))+C$17*((K1760+K1759)/2))),0)</f>
        <v>-1147.3763888888725</v>
      </c>
      <c r="U1760" s="57">
        <f>IF(L1760&lt;0,((O1760*((K1760+K1759)/2))+((N1760*((K1760+K1759)/2))+C$17*((K1760+K1759)/2))),0)+U1759</f>
        <v>-958091.93636188132</v>
      </c>
      <c r="V1760" s="58">
        <f t="shared" si="165"/>
        <v>-0.26613664898941147</v>
      </c>
      <c r="W1760" s="52">
        <f t="shared" si="162"/>
        <v>-480729.60817052342</v>
      </c>
      <c r="X1760" s="53">
        <f t="shared" si="166"/>
        <v>-0.13353600226958984</v>
      </c>
      <c r="Y1760" s="50">
        <f t="shared" si="167"/>
        <v>14.293154370727565</v>
      </c>
    </row>
    <row r="1761" spans="7:25" x14ac:dyDescent="0.3">
      <c r="G1761" s="40" t="s">
        <v>14</v>
      </c>
      <c r="H1761" s="29">
        <v>281</v>
      </c>
      <c r="I1761" s="29">
        <v>1759</v>
      </c>
      <c r="J1761" s="30">
        <v>85</v>
      </c>
      <c r="K1761" s="31">
        <f t="shared" si="163"/>
        <v>23.611111111111111</v>
      </c>
      <c r="L1761" s="31">
        <f>K1761-K1760</f>
        <v>-0.13888888888888928</v>
      </c>
      <c r="M1761" s="32">
        <f>$C$5*L1761</f>
        <v>-40.118055555555671</v>
      </c>
      <c r="N1761" s="32">
        <f>(0.5*$C$9*$C$8*$C$7*K1761^2)*-1</f>
        <v>-162.49417314740447</v>
      </c>
      <c r="O1761" s="32">
        <f>M1761-N1761-C$17</f>
        <v>179.04848759184881</v>
      </c>
      <c r="P1761" s="79">
        <f>O1761*K1761</f>
        <v>4227.5337348075409</v>
      </c>
      <c r="Q1761" s="81" t="str">
        <f>IF(L1761&lt;0,"Braking","Not Braking")</f>
        <v>Braking</v>
      </c>
      <c r="R1761" s="46">
        <f>(IF(L1761&gt;0,(O1761*((K1761+K1760)/2)),0)+R1760)</f>
        <v>3363355.6015812685</v>
      </c>
      <c r="S1761" s="47">
        <f t="shared" si="164"/>
        <v>0.93426544488368568</v>
      </c>
      <c r="T1761" s="56">
        <f>IF(L1761&lt;0,((O1761*((K1761+K1760)/2))+((N1761*((K1761+K1760)/2))+C$17*((K1761+K1760)/2))),0)</f>
        <v>-950.01784336420042</v>
      </c>
      <c r="U1761" s="57">
        <f>IF(L1761&lt;0,((O1761*((K1761+K1760)/2))+((N1761*((K1761+K1760)/2))+C$17*((K1761+K1760)/2))),0)+U1760</f>
        <v>-959041.95420524548</v>
      </c>
      <c r="V1761" s="58">
        <f t="shared" si="165"/>
        <v>-0.26640054283479042</v>
      </c>
      <c r="W1761" s="52">
        <f t="shared" si="162"/>
        <v>-481206.28654371767</v>
      </c>
      <c r="X1761" s="53">
        <f t="shared" si="166"/>
        <v>-0.13366841292881046</v>
      </c>
      <c r="Y1761" s="50">
        <f t="shared" si="167"/>
        <v>14.307327072923256</v>
      </c>
    </row>
    <row r="1762" spans="7:25" x14ac:dyDescent="0.3">
      <c r="G1762" s="40" t="s">
        <v>14</v>
      </c>
      <c r="H1762" s="29">
        <v>282</v>
      </c>
      <c r="I1762" s="29">
        <v>1760</v>
      </c>
      <c r="J1762" s="30">
        <v>84.4</v>
      </c>
      <c r="K1762" s="31">
        <f t="shared" si="163"/>
        <v>23.444444444444446</v>
      </c>
      <c r="L1762" s="31">
        <f>K1762-K1761</f>
        <v>-0.1666666666666643</v>
      </c>
      <c r="M1762" s="32">
        <f>$C$5*L1762</f>
        <v>-48.141666666665984</v>
      </c>
      <c r="N1762" s="32">
        <f>(0.5*$C$9*$C$8*$C$7*K1762^2)*-1</f>
        <v>-160.20823435727272</v>
      </c>
      <c r="O1762" s="32">
        <f>M1762-N1762-C$17</f>
        <v>168.73893769060675</v>
      </c>
      <c r="P1762" s="79">
        <f>O1762*K1762</f>
        <v>3955.9906503020029</v>
      </c>
      <c r="Q1762" s="81" t="str">
        <f>IF(L1762&lt;0,"Braking","Not Braking")</f>
        <v>Braking</v>
      </c>
      <c r="R1762" s="46">
        <f>(IF(L1762&gt;0,(O1762*((K1762+K1761)/2)),0)+R1761)</f>
        <v>3363355.6015812685</v>
      </c>
      <c r="S1762" s="47">
        <f t="shared" si="164"/>
        <v>0.93426544488368568</v>
      </c>
      <c r="T1762" s="56">
        <f>IF(L1762&lt;0,((O1762*((K1762+K1761)/2))+((N1762*((K1762+K1761)/2))+C$17*((K1762+K1761)/2))),0)</f>
        <v>-1132.6664351851691</v>
      </c>
      <c r="U1762" s="57">
        <f>IF(L1762&lt;0,((O1762*((K1762+K1761)/2))+((N1762*((K1762+K1761)/2))+C$17*((K1762+K1761)/2))),0)+U1761</f>
        <v>-960174.6206404306</v>
      </c>
      <c r="V1762" s="58">
        <f t="shared" si="165"/>
        <v>-0.2667151724001196</v>
      </c>
      <c r="W1762" s="52">
        <f t="shared" si="162"/>
        <v>-481774.61017833889</v>
      </c>
      <c r="X1762" s="53">
        <f t="shared" si="166"/>
        <v>-0.13382628060509413</v>
      </c>
      <c r="Y1762" s="50">
        <f t="shared" si="167"/>
        <v>14.324224591412055</v>
      </c>
    </row>
    <row r="1763" spans="7:25" x14ac:dyDescent="0.3">
      <c r="G1763" s="40" t="s">
        <v>14</v>
      </c>
      <c r="H1763" s="29">
        <v>283</v>
      </c>
      <c r="I1763" s="29">
        <v>1761</v>
      </c>
      <c r="J1763" s="30">
        <v>83.8</v>
      </c>
      <c r="K1763" s="31">
        <f t="shared" si="163"/>
        <v>23.277777777777775</v>
      </c>
      <c r="L1763" s="31">
        <f>K1763-K1762</f>
        <v>-0.1666666666666714</v>
      </c>
      <c r="M1763" s="32">
        <f>$C$5*L1763</f>
        <v>-48.141666666668037</v>
      </c>
      <c r="N1763" s="32">
        <f>(0.5*$C$9*$C$8*$C$7*K1763^2)*-1</f>
        <v>-157.93848875809815</v>
      </c>
      <c r="O1763" s="32">
        <f>M1763-N1763-C$17</f>
        <v>166.4691920914301</v>
      </c>
      <c r="P1763" s="79">
        <f>O1763*K1763</f>
        <v>3875.0328603505113</v>
      </c>
      <c r="Q1763" s="81" t="str">
        <f>IF(L1763&lt;0,"Braking","Not Braking")</f>
        <v>Braking</v>
      </c>
      <c r="R1763" s="46">
        <f>(IF(L1763&gt;0,(O1763*((K1763+K1762)/2)),0)+R1762)</f>
        <v>3363355.6015812685</v>
      </c>
      <c r="S1763" s="47">
        <f t="shared" si="164"/>
        <v>0.93426544488368568</v>
      </c>
      <c r="T1763" s="56">
        <f>IF(L1763&lt;0,((O1763*((K1763+K1762)/2))+((N1763*((K1763+K1762)/2))+C$17*((K1763+K1762)/2))),0)</f>
        <v>-1124.6428240741066</v>
      </c>
      <c r="U1763" s="57">
        <f>IF(L1763&lt;0,((O1763*((K1763+K1762)/2))+((N1763*((K1763+K1762)/2))+C$17*((K1763+K1762)/2))),0)+U1762</f>
        <v>-961299.26346450474</v>
      </c>
      <c r="V1763" s="58">
        <f t="shared" si="165"/>
        <v>-0.26702757318458464</v>
      </c>
      <c r="W1763" s="52">
        <f t="shared" si="162"/>
        <v>-482338.90790763812</v>
      </c>
      <c r="X1763" s="53">
        <f t="shared" si="166"/>
        <v>-0.13398302997434391</v>
      </c>
      <c r="Y1763" s="50">
        <f t="shared" si="167"/>
        <v>14.341002410832454</v>
      </c>
    </row>
    <row r="1764" spans="7:25" x14ac:dyDescent="0.3">
      <c r="G1764" s="40" t="s">
        <v>14</v>
      </c>
      <c r="H1764" s="29">
        <v>284</v>
      </c>
      <c r="I1764" s="29">
        <v>1762</v>
      </c>
      <c r="J1764" s="30">
        <v>83.2</v>
      </c>
      <c r="K1764" s="31">
        <f t="shared" si="163"/>
        <v>23.111111111111111</v>
      </c>
      <c r="L1764" s="31">
        <f>K1764-K1763</f>
        <v>-0.1666666666666643</v>
      </c>
      <c r="M1764" s="32">
        <f>$C$5*L1764</f>
        <v>-48.141666666665984</v>
      </c>
      <c r="N1764" s="32">
        <f>(0.5*$C$9*$C$8*$C$7*K1764^2)*-1</f>
        <v>-155.68493634988087</v>
      </c>
      <c r="O1764" s="32">
        <f>M1764-N1764-C$17</f>
        <v>164.2156396832149</v>
      </c>
      <c r="P1764" s="79">
        <f>O1764*K1764</f>
        <v>3795.2058949009665</v>
      </c>
      <c r="Q1764" s="81" t="str">
        <f>IF(L1764&lt;0,"Braking","Not Braking")</f>
        <v>Braking</v>
      </c>
      <c r="R1764" s="46">
        <f>(IF(L1764&gt;0,(O1764*((K1764+K1763)/2)),0)+R1763)</f>
        <v>3363355.6015812685</v>
      </c>
      <c r="S1764" s="47">
        <f t="shared" si="164"/>
        <v>0.93426544488368568</v>
      </c>
      <c r="T1764" s="56">
        <f>IF(L1764&lt;0,((O1764*((K1764+K1763)/2))+((N1764*((K1764+K1763)/2))+C$17*((K1764+K1763)/2))),0)</f>
        <v>-1116.6192129629467</v>
      </c>
      <c r="U1764" s="57">
        <f>IF(L1764&lt;0,((O1764*((K1764+K1763)/2))+((N1764*((K1764+K1763)/2))+C$17*((K1764+K1763)/2))),0)+U1763</f>
        <v>-962415.88267746766</v>
      </c>
      <c r="V1764" s="58">
        <f t="shared" si="165"/>
        <v>-0.26733774518818548</v>
      </c>
      <c r="W1764" s="52">
        <f t="shared" si="162"/>
        <v>-482899.17973161535</v>
      </c>
      <c r="X1764" s="53">
        <f t="shared" si="166"/>
        <v>-0.13413866103655983</v>
      </c>
      <c r="Y1764" s="50">
        <f t="shared" si="167"/>
        <v>14.357660531184457</v>
      </c>
    </row>
    <row r="1765" spans="7:25" x14ac:dyDescent="0.3">
      <c r="G1765" s="40" t="s">
        <v>14</v>
      </c>
      <c r="H1765" s="29">
        <v>285</v>
      </c>
      <c r="I1765" s="29">
        <v>1763</v>
      </c>
      <c r="J1765" s="30">
        <v>82.6</v>
      </c>
      <c r="K1765" s="31">
        <f t="shared" si="163"/>
        <v>22.944444444444443</v>
      </c>
      <c r="L1765" s="31">
        <f>K1765-K1764</f>
        <v>-0.16666666666666785</v>
      </c>
      <c r="M1765" s="32">
        <f>$C$5*L1765</f>
        <v>-48.141666666667014</v>
      </c>
      <c r="N1765" s="32">
        <f>(0.5*$C$9*$C$8*$C$7*K1765^2)*-1</f>
        <v>-153.44757713262081</v>
      </c>
      <c r="O1765" s="32">
        <f>M1765-N1765-C$17</f>
        <v>161.97828046595379</v>
      </c>
      <c r="P1765" s="79">
        <f>O1765*K1765</f>
        <v>3716.5016573577172</v>
      </c>
      <c r="Q1765" s="81" t="str">
        <f>IF(L1765&lt;0,"Braking","Not Braking")</f>
        <v>Braking</v>
      </c>
      <c r="R1765" s="46">
        <f>(IF(L1765&gt;0,(O1765*((K1765+K1764)/2)),0)+R1764)</f>
        <v>3363355.6015812685</v>
      </c>
      <c r="S1765" s="47">
        <f t="shared" si="164"/>
        <v>0.93426544488368568</v>
      </c>
      <c r="T1765" s="56">
        <f>IF(L1765&lt;0,((O1765*((K1765+K1764)/2))+((N1765*((K1765+K1764)/2))+C$17*((K1765+K1764)/2))),0)</f>
        <v>-1108.59560185186</v>
      </c>
      <c r="U1765" s="57">
        <f>IF(L1765&lt;0,((O1765*((K1765+K1764)/2))+((N1765*((K1765+K1764)/2))+C$17*((K1765+K1764)/2))),0)+U1764</f>
        <v>-963524.47827931948</v>
      </c>
      <c r="V1765" s="58">
        <f t="shared" si="165"/>
        <v>-0.26764568841092207</v>
      </c>
      <c r="W1765" s="52">
        <f t="shared" si="162"/>
        <v>-483455.4256502706</v>
      </c>
      <c r="X1765" s="53">
        <f t="shared" si="166"/>
        <v>-0.13429317379174183</v>
      </c>
      <c r="Y1765" s="50">
        <f t="shared" si="167"/>
        <v>14.374198952468062</v>
      </c>
    </row>
    <row r="1766" spans="7:25" x14ac:dyDescent="0.3">
      <c r="G1766" s="40" t="s">
        <v>14</v>
      </c>
      <c r="H1766" s="29">
        <v>286</v>
      </c>
      <c r="I1766" s="29">
        <v>1764</v>
      </c>
      <c r="J1766" s="30">
        <v>82</v>
      </c>
      <c r="K1766" s="31">
        <f t="shared" si="163"/>
        <v>22.777777777777779</v>
      </c>
      <c r="L1766" s="31">
        <f>K1766-K1765</f>
        <v>-0.1666666666666643</v>
      </c>
      <c r="M1766" s="32">
        <f>$C$5*L1766</f>
        <v>-48.141666666665984</v>
      </c>
      <c r="N1766" s="32">
        <f>(0.5*$C$9*$C$8*$C$7*K1766^2)*-1</f>
        <v>-151.22641110631807</v>
      </c>
      <c r="O1766" s="32">
        <f>M1766-N1766-C$17</f>
        <v>159.7571144396521</v>
      </c>
      <c r="P1766" s="79">
        <f>O1766*K1766</f>
        <v>3638.9120511254091</v>
      </c>
      <c r="Q1766" s="81" t="str">
        <f>IF(L1766&lt;0,"Braking","Not Braking")</f>
        <v>Braking</v>
      </c>
      <c r="R1766" s="46">
        <f>(IF(L1766&gt;0,(O1766*((K1766+K1765)/2)),0)+R1765)</f>
        <v>3363355.6015812685</v>
      </c>
      <c r="S1766" s="47">
        <f t="shared" si="164"/>
        <v>0.93426544488368568</v>
      </c>
      <c r="T1766" s="56">
        <f>IF(L1766&lt;0,((O1766*((K1766+K1765)/2))+((N1766*((K1766+K1765)/2))+C$17*((K1766+K1765)/2))),0)</f>
        <v>-1100.5719907407256</v>
      </c>
      <c r="U1766" s="57">
        <f>IF(L1766&lt;0,((O1766*((K1766+K1765)/2))+((N1766*((K1766+K1765)/2))+C$17*((K1766+K1765)/2))),0)+U1765</f>
        <v>-964625.05027006019</v>
      </c>
      <c r="V1766" s="58">
        <f t="shared" si="165"/>
        <v>-0.26795140285279451</v>
      </c>
      <c r="W1766" s="52">
        <f t="shared" si="162"/>
        <v>-484007.64566360385</v>
      </c>
      <c r="X1766" s="53">
        <f t="shared" si="166"/>
        <v>-0.13444656823988996</v>
      </c>
      <c r="Y1766" s="50">
        <f t="shared" si="167"/>
        <v>14.39061767468327</v>
      </c>
    </row>
    <row r="1767" spans="7:25" x14ac:dyDescent="0.3">
      <c r="G1767" s="40" t="s">
        <v>14</v>
      </c>
      <c r="H1767" s="29">
        <v>287</v>
      </c>
      <c r="I1767" s="29">
        <v>1765</v>
      </c>
      <c r="J1767" s="30">
        <v>81.3</v>
      </c>
      <c r="K1767" s="31">
        <f t="shared" si="163"/>
        <v>22.583333333333332</v>
      </c>
      <c r="L1767" s="31">
        <f>K1767-K1766</f>
        <v>-0.19444444444444642</v>
      </c>
      <c r="M1767" s="32">
        <f>$C$5*L1767</f>
        <v>-56.16527777777835</v>
      </c>
      <c r="N1767" s="32">
        <f>(0.5*$C$9*$C$8*$C$7*K1767^2)*-1</f>
        <v>-148.65551713642463</v>
      </c>
      <c r="O1767" s="32">
        <f>M1767-N1767-C$17</f>
        <v>149.16260935864628</v>
      </c>
      <c r="P1767" s="79">
        <f>O1767*K1767</f>
        <v>3368.588928016095</v>
      </c>
      <c r="Q1767" s="81" t="str">
        <f>IF(L1767&lt;0,"Braking","Not Braking")</f>
        <v>Braking</v>
      </c>
      <c r="R1767" s="46">
        <f>(IF(L1767&gt;0,(O1767*((K1767+K1766)/2)),0)+R1766)</f>
        <v>3363355.6015812685</v>
      </c>
      <c r="S1767" s="47">
        <f t="shared" si="164"/>
        <v>0.93426544488368568</v>
      </c>
      <c r="T1767" s="56">
        <f>IF(L1767&lt;0,((O1767*((K1767+K1766)/2))+((N1767*((K1767+K1766)/2))+C$17*((K1767+K1766)/2))),0)</f>
        <v>-1273.8597029321122</v>
      </c>
      <c r="U1767" s="57">
        <f>IF(L1767&lt;0,((O1767*((K1767+K1766)/2))+((N1767*((K1767+K1766)/2))+C$17*((K1767+K1766)/2))),0)+U1766</f>
        <v>-965898.90997299226</v>
      </c>
      <c r="V1767" s="58">
        <f t="shared" si="165"/>
        <v>-0.26830525277027562</v>
      </c>
      <c r="W1767" s="52">
        <f t="shared" si="162"/>
        <v>-484646.81404882181</v>
      </c>
      <c r="X1767" s="53">
        <f t="shared" si="166"/>
        <v>-0.13462411501356161</v>
      </c>
      <c r="Y1767" s="50">
        <f t="shared" si="167"/>
        <v>14.409621564278455</v>
      </c>
    </row>
    <row r="1768" spans="7:25" x14ac:dyDescent="0.3">
      <c r="G1768" s="40" t="s">
        <v>14</v>
      </c>
      <c r="H1768" s="29">
        <v>288</v>
      </c>
      <c r="I1768" s="29">
        <v>1766</v>
      </c>
      <c r="J1768" s="30">
        <v>80.400000000000006</v>
      </c>
      <c r="K1768" s="31">
        <f t="shared" si="163"/>
        <v>22.333333333333336</v>
      </c>
      <c r="L1768" s="31">
        <f>K1768-K1767</f>
        <v>-0.24999999999999645</v>
      </c>
      <c r="M1768" s="32">
        <f>$C$5*L1768</f>
        <v>-72.212499999998983</v>
      </c>
      <c r="N1768" s="32">
        <f>(0.5*$C$9*$C$8*$C$7*K1768^2)*-1</f>
        <v>-145.3824684141905</v>
      </c>
      <c r="O1768" s="32">
        <f>M1768-N1768-C$17</f>
        <v>129.84233841419152</v>
      </c>
      <c r="P1768" s="79">
        <f>O1768*K1768</f>
        <v>2899.8122245836107</v>
      </c>
      <c r="Q1768" s="81" t="str">
        <f>IF(L1768&lt;0,"Braking","Not Braking")</f>
        <v>Braking</v>
      </c>
      <c r="R1768" s="46">
        <f>(IF(L1768&gt;0,(O1768*((K1768+K1767)/2)),0)+R1767)</f>
        <v>3363355.6015812685</v>
      </c>
      <c r="S1768" s="47">
        <f t="shared" si="164"/>
        <v>0.93426544488368568</v>
      </c>
      <c r="T1768" s="56">
        <f>IF(L1768&lt;0,((O1768*((K1768+K1767)/2))+((N1768*((K1768+K1767)/2))+C$17*((K1768+K1767)/2))),0)</f>
        <v>-1621.7723958333104</v>
      </c>
      <c r="U1768" s="57">
        <f>IF(L1768&lt;0,((O1768*((K1768+K1767)/2))+((N1768*((K1768+K1767)/2))+C$17*((K1768+K1767)/2))),0)+U1767</f>
        <v>-967520.68236882554</v>
      </c>
      <c r="V1768" s="58">
        <f t="shared" si="165"/>
        <v>-0.26875574510245154</v>
      </c>
      <c r="W1768" s="52">
        <f t="shared" si="162"/>
        <v>-485460.55016202945</v>
      </c>
      <c r="X1768" s="53">
        <f t="shared" si="166"/>
        <v>-0.13485015282278595</v>
      </c>
      <c r="Y1768" s="50">
        <f t="shared" si="167"/>
        <v>14.433815738478323</v>
      </c>
    </row>
    <row r="1769" spans="7:25" x14ac:dyDescent="0.3">
      <c r="G1769" s="40" t="s">
        <v>14</v>
      </c>
      <c r="H1769" s="29">
        <v>289</v>
      </c>
      <c r="I1769" s="29">
        <v>1767</v>
      </c>
      <c r="J1769" s="30">
        <v>79.099999999999994</v>
      </c>
      <c r="K1769" s="31">
        <f t="shared" si="163"/>
        <v>21.972222222222221</v>
      </c>
      <c r="L1769" s="31">
        <f>K1769-K1768</f>
        <v>-0.36111111111111427</v>
      </c>
      <c r="M1769" s="32">
        <f>$C$5*L1769</f>
        <v>-104.30694444444536</v>
      </c>
      <c r="N1769" s="32">
        <f>(0.5*$C$9*$C$8*$C$7*K1769^2)*-1</f>
        <v>-140.71905432393243</v>
      </c>
      <c r="O1769" s="32">
        <f>M1769-N1769-C$17</f>
        <v>93.084479879487077</v>
      </c>
      <c r="P1769" s="79">
        <f>O1769*K1769</f>
        <v>2045.2728773520632</v>
      </c>
      <c r="Q1769" s="81" t="str">
        <f>IF(L1769&lt;0,"Braking","Not Braking")</f>
        <v>Braking</v>
      </c>
      <c r="R1769" s="46">
        <f>(IF(L1769&gt;0,(O1769*((K1769+K1768)/2)),0)+R1768)</f>
        <v>3363355.6015812685</v>
      </c>
      <c r="S1769" s="47">
        <f t="shared" si="164"/>
        <v>0.93426544488368568</v>
      </c>
      <c r="T1769" s="56">
        <f>IF(L1769&lt;0,((O1769*((K1769+K1768)/2))+((N1769*((K1769+K1768)/2))+C$17*((K1769+K1768)/2))),0)</f>
        <v>-2310.6885609568099</v>
      </c>
      <c r="U1769" s="57">
        <f>IF(L1769&lt;0,((O1769*((K1769+K1768)/2))+((N1769*((K1769+K1768)/2))+C$17*((K1769+K1768)/2))),0)+U1768</f>
        <v>-969831.3709297824</v>
      </c>
      <c r="V1769" s="58">
        <f t="shared" si="165"/>
        <v>-0.26939760303605065</v>
      </c>
      <c r="W1769" s="52">
        <f t="shared" si="162"/>
        <v>-486619.9549794115</v>
      </c>
      <c r="X1769" s="53">
        <f t="shared" si="166"/>
        <v>-0.13517220971650321</v>
      </c>
      <c r="Y1769" s="50">
        <f t="shared" si="167"/>
        <v>14.468287407689781</v>
      </c>
    </row>
    <row r="1770" spans="7:25" x14ac:dyDescent="0.3">
      <c r="G1770" s="40" t="s">
        <v>14</v>
      </c>
      <c r="H1770" s="29">
        <v>290</v>
      </c>
      <c r="I1770" s="29">
        <v>1768</v>
      </c>
      <c r="J1770" s="30">
        <v>77.400000000000006</v>
      </c>
      <c r="K1770" s="31">
        <f t="shared" si="163"/>
        <v>21.5</v>
      </c>
      <c r="L1770" s="31">
        <f>K1770-K1769</f>
        <v>-0.47222222222222143</v>
      </c>
      <c r="M1770" s="32">
        <f>$C$5*L1770</f>
        <v>-136.40138888888868</v>
      </c>
      <c r="N1770" s="32">
        <f>(0.5*$C$9*$C$8*$C$7*K1770^2)*-1</f>
        <v>-134.7354453597986</v>
      </c>
      <c r="O1770" s="32">
        <f>M1770-N1770-C$17</f>
        <v>55.006426470909936</v>
      </c>
      <c r="P1770" s="79">
        <f>O1770*K1770</f>
        <v>1182.6381691245635</v>
      </c>
      <c r="Q1770" s="81" t="str">
        <f>IF(L1770&lt;0,"Braking","Not Braking")</f>
        <v>Braking</v>
      </c>
      <c r="R1770" s="46">
        <f>(IF(L1770&gt;0,(O1770*((K1770+K1769)/2)),0)+R1769)</f>
        <v>3363355.6015812685</v>
      </c>
      <c r="S1770" s="47">
        <f t="shared" si="164"/>
        <v>0.93426544488368568</v>
      </c>
      <c r="T1770" s="56">
        <f>IF(L1770&lt;0,((O1770*((K1770+K1769)/2))+((N1770*((K1770+K1769)/2))+C$17*((K1770+K1769)/2))),0)</f>
        <v>-2964.8357445987604</v>
      </c>
      <c r="U1770" s="57">
        <f>IF(L1770&lt;0,((O1770*((K1770+K1769)/2))+((N1770*((K1770+K1769)/2))+C$17*((K1770+K1769)/2))),0)+U1769</f>
        <v>-972796.20667438116</v>
      </c>
      <c r="V1770" s="58">
        <f t="shared" si="165"/>
        <v>-0.27022116852066141</v>
      </c>
      <c r="W1770" s="52">
        <f t="shared" si="162"/>
        <v>-488107.5829112393</v>
      </c>
      <c r="X1770" s="53">
        <f t="shared" si="166"/>
        <v>-0.13558543969756648</v>
      </c>
      <c r="Y1770" s="50">
        <f t="shared" si="167"/>
        <v>14.512517875949765</v>
      </c>
    </row>
    <row r="1771" spans="7:25" x14ac:dyDescent="0.3">
      <c r="G1771" s="40" t="s">
        <v>14</v>
      </c>
      <c r="H1771" s="29">
        <v>291</v>
      </c>
      <c r="I1771" s="29">
        <v>1769</v>
      </c>
      <c r="J1771" s="30">
        <v>75.099999999999994</v>
      </c>
      <c r="K1771" s="31">
        <f t="shared" si="163"/>
        <v>20.861111111111111</v>
      </c>
      <c r="L1771" s="31">
        <f>K1771-K1770</f>
        <v>-0.63888888888888928</v>
      </c>
      <c r="M1771" s="32">
        <f>$C$5*L1771</f>
        <v>-184.5430555555557</v>
      </c>
      <c r="N1771" s="32">
        <f>(0.5*$C$9*$C$8*$C$7*K1771^2)*-1</f>
        <v>-126.84688740388827</v>
      </c>
      <c r="O1771" s="32">
        <f>M1771-N1771-C$17</f>
        <v>-1.0237981516674139</v>
      </c>
      <c r="P1771" s="79">
        <f>O1771*K1771</f>
        <v>-21.357566997284106</v>
      </c>
      <c r="Q1771" s="81" t="str">
        <f>IF(L1771&lt;0,"Braking","Not Braking")</f>
        <v>Braking</v>
      </c>
      <c r="R1771" s="46">
        <f>(IF(L1771&gt;0,(O1771*((K1771+K1770)/2)),0)+R1770)</f>
        <v>3363355.6015812685</v>
      </c>
      <c r="S1771" s="47">
        <f t="shared" si="164"/>
        <v>0.93426544488368568</v>
      </c>
      <c r="T1771" s="56">
        <f>IF(L1771&lt;0,((O1771*((K1771+K1770)/2))+((N1771*((K1771+K1770)/2))+C$17*((K1771+K1770)/2))),0)</f>
        <v>-3908.724440586423</v>
      </c>
      <c r="U1771" s="57">
        <f>IF(L1771&lt;0,((O1771*((K1771+K1770)/2))+((N1771*((K1771+K1770)/2))+C$17*((K1771+K1770)/2))),0)+U1770</f>
        <v>-976704.93111496756</v>
      </c>
      <c r="V1771" s="58">
        <f t="shared" si="165"/>
        <v>-0.27130692530971323</v>
      </c>
      <c r="W1771" s="52">
        <f t="shared" ref="W1771:W1802" si="168">($C$11^2*$C$12^2*$C$13^2*$C$14*T1771)+IF(W1770&lt;0,+W1770,0)</f>
        <v>-490068.81387191813</v>
      </c>
      <c r="X1771" s="53">
        <f t="shared" si="166"/>
        <v>-0.13613022607553282</v>
      </c>
      <c r="Y1771" s="50">
        <f t="shared" si="167"/>
        <v>14.57082960961708</v>
      </c>
    </row>
    <row r="1772" spans="7:25" x14ac:dyDescent="0.3">
      <c r="G1772" s="40" t="s">
        <v>14</v>
      </c>
      <c r="H1772" s="29">
        <v>292</v>
      </c>
      <c r="I1772" s="29">
        <v>1770</v>
      </c>
      <c r="J1772" s="30">
        <v>72.3</v>
      </c>
      <c r="K1772" s="31">
        <f t="shared" si="163"/>
        <v>20.083333333333332</v>
      </c>
      <c r="L1772" s="31">
        <f>K1772-K1771</f>
        <v>-0.77777777777777857</v>
      </c>
      <c r="M1772" s="32">
        <f>$C$5*L1772</f>
        <v>-224.66111111111135</v>
      </c>
      <c r="N1772" s="32">
        <f>(0.5*$C$9*$C$8*$C$7*K1772^2)*-1</f>
        <v>-117.56459049850461</v>
      </c>
      <c r="O1772" s="32">
        <f>M1772-N1772-C$17</f>
        <v>-50.424150612606731</v>
      </c>
      <c r="P1772" s="79">
        <f>O1772*K1772</f>
        <v>-1012.6850248031851</v>
      </c>
      <c r="Q1772" s="81" t="str">
        <f>IF(L1772&lt;0,"Braking","Not Braking")</f>
        <v>Braking</v>
      </c>
      <c r="R1772" s="46">
        <f>(IF(L1772&gt;0,(O1772*((K1772+K1771)/2)),0)+R1771)</f>
        <v>3363355.6015812685</v>
      </c>
      <c r="S1772" s="47">
        <f t="shared" si="164"/>
        <v>0.93426544488368568</v>
      </c>
      <c r="T1772" s="56">
        <f>IF(L1772&lt;0,((O1772*((K1772+K1771)/2))+((N1772*((K1772+K1771)/2))+C$17*((K1772+K1771)/2))),0)</f>
        <v>-4599.3121913580289</v>
      </c>
      <c r="U1772" s="57">
        <f>IF(L1772&lt;0,((O1772*((K1772+K1771)/2))+((N1772*((K1772+K1771)/2))+C$17*((K1772+K1771)/2))),0)+U1771</f>
        <v>-981304.24330632563</v>
      </c>
      <c r="V1772" s="58">
        <f t="shared" si="165"/>
        <v>-0.27258451202953488</v>
      </c>
      <c r="W1772" s="52">
        <f t="shared" si="168"/>
        <v>-492376.55226704676</v>
      </c>
      <c r="X1772" s="53">
        <f t="shared" si="166"/>
        <v>-0.13677126451862409</v>
      </c>
      <c r="Y1772" s="50">
        <f t="shared" si="167"/>
        <v>14.639443775601896</v>
      </c>
    </row>
    <row r="1773" spans="7:25" x14ac:dyDescent="0.3">
      <c r="G1773" s="40" t="s">
        <v>14</v>
      </c>
      <c r="H1773" s="29">
        <v>293</v>
      </c>
      <c r="I1773" s="29">
        <v>1771</v>
      </c>
      <c r="J1773" s="30">
        <v>69.099999999999994</v>
      </c>
      <c r="K1773" s="31">
        <f t="shared" si="163"/>
        <v>19.194444444444443</v>
      </c>
      <c r="L1773" s="31">
        <f>K1773-K1772</f>
        <v>-0.88888888888888928</v>
      </c>
      <c r="M1773" s="32">
        <f>$C$5*L1773</f>
        <v>-256.7555555555557</v>
      </c>
      <c r="N1773" s="32">
        <f>(0.5*$C$9*$C$8*$C$7*K1773^2)*-1</f>
        <v>-107.38806960359285</v>
      </c>
      <c r="O1773" s="32">
        <f>M1773-N1773-C$17</f>
        <v>-92.695115951962862</v>
      </c>
      <c r="P1773" s="79">
        <f>O1773*K1773</f>
        <v>-1779.2312534112871</v>
      </c>
      <c r="Q1773" s="81" t="str">
        <f>IF(L1773&lt;0,"Braking","Not Braking")</f>
        <v>Braking</v>
      </c>
      <c r="R1773" s="46">
        <f>(IF(L1773&gt;0,(O1773*((K1773+K1772)/2)),0)+R1772)</f>
        <v>3363355.6015812685</v>
      </c>
      <c r="S1773" s="47">
        <f t="shared" si="164"/>
        <v>0.93426544488368568</v>
      </c>
      <c r="T1773" s="56">
        <f>IF(L1773&lt;0,((O1773*((K1773+K1772)/2))+((N1773*((K1773+K1772)/2))+C$17*((K1773+K1772)/2))),0)</f>
        <v>-5042.3938271604966</v>
      </c>
      <c r="U1773" s="57">
        <f>IF(L1773&lt;0,((O1773*((K1773+K1772)/2))+((N1773*((K1773+K1772)/2))+C$17*((K1773+K1772)/2))),0)+U1772</f>
        <v>-986346.6371334861</v>
      </c>
      <c r="V1773" s="58">
        <f t="shared" si="165"/>
        <v>-0.27398517698152391</v>
      </c>
      <c r="W1773" s="52">
        <f t="shared" si="168"/>
        <v>-494906.6101005121</v>
      </c>
      <c r="X1773" s="53">
        <f t="shared" si="166"/>
        <v>-0.13747405836125337</v>
      </c>
      <c r="Y1773" s="50">
        <f t="shared" si="167"/>
        <v>14.714667990141564</v>
      </c>
    </row>
    <row r="1774" spans="7:25" x14ac:dyDescent="0.3">
      <c r="G1774" s="40" t="s">
        <v>14</v>
      </c>
      <c r="H1774" s="29">
        <v>294</v>
      </c>
      <c r="I1774" s="29">
        <v>1772</v>
      </c>
      <c r="J1774" s="30">
        <v>65.900000000000006</v>
      </c>
      <c r="K1774" s="31">
        <f t="shared" si="163"/>
        <v>18.305555555555557</v>
      </c>
      <c r="L1774" s="31">
        <f>K1774-K1773</f>
        <v>-0.88888888888888573</v>
      </c>
      <c r="M1774" s="32">
        <f>$C$5*L1774</f>
        <v>-256.75555555555468</v>
      </c>
      <c r="N1774" s="32">
        <f>(0.5*$C$9*$C$8*$C$7*K1774^2)*-1</f>
        <v>-97.672155029242887</v>
      </c>
      <c r="O1774" s="32">
        <f>M1774-N1774-C$17</f>
        <v>-102.41103052631178</v>
      </c>
      <c r="P1774" s="79">
        <f>O1774*K1774</f>
        <v>-1874.6908088010962</v>
      </c>
      <c r="Q1774" s="81" t="str">
        <f>IF(L1774&lt;0,"Braking","Not Braking")</f>
        <v>Braking</v>
      </c>
      <c r="R1774" s="46">
        <f>(IF(L1774&gt;0,(O1774*((K1774+K1773)/2)),0)+R1773)</f>
        <v>3363355.6015812685</v>
      </c>
      <c r="S1774" s="47">
        <f t="shared" si="164"/>
        <v>0.93426544488368568</v>
      </c>
      <c r="T1774" s="56">
        <f>IF(L1774&lt;0,((O1774*((K1774+K1773)/2))+((N1774*((K1774+K1773)/2))+C$17*((K1774+K1773)/2))),0)</f>
        <v>-4814.1666666666497</v>
      </c>
      <c r="U1774" s="57">
        <f>IF(L1774&lt;0,((O1774*((K1774+K1773)/2))+((N1774*((K1774+K1773)/2))+C$17*((K1774+K1773)/2))),0)+U1773</f>
        <v>-991160.80380015273</v>
      </c>
      <c r="V1774" s="58">
        <f t="shared" si="165"/>
        <v>-0.27532244550004242</v>
      </c>
      <c r="W1774" s="52">
        <f t="shared" si="168"/>
        <v>-497322.15329370741</v>
      </c>
      <c r="X1774" s="53">
        <f t="shared" si="166"/>
        <v>-0.13814504258158539</v>
      </c>
      <c r="Y1774" s="50">
        <f t="shared" si="167"/>
        <v>14.78648743118014</v>
      </c>
    </row>
    <row r="1775" spans="7:25" x14ac:dyDescent="0.3">
      <c r="G1775" s="40" t="s">
        <v>14</v>
      </c>
      <c r="H1775" s="29">
        <v>295</v>
      </c>
      <c r="I1775" s="29">
        <v>1773</v>
      </c>
      <c r="J1775" s="30">
        <v>62.7</v>
      </c>
      <c r="K1775" s="31">
        <f t="shared" si="163"/>
        <v>17.416666666666668</v>
      </c>
      <c r="L1775" s="31">
        <f>K1775-K1774</f>
        <v>-0.88888888888888928</v>
      </c>
      <c r="M1775" s="32">
        <f>$C$5*L1775</f>
        <v>-256.7555555555557</v>
      </c>
      <c r="N1775" s="32">
        <f>(0.5*$C$9*$C$8*$C$7*K1775^2)*-1</f>
        <v>-88.416846775454658</v>
      </c>
      <c r="O1775" s="32">
        <f>M1775-N1775-C$17</f>
        <v>-111.66633878010106</v>
      </c>
      <c r="P1775" s="79">
        <f>O1775*K1775</f>
        <v>-1944.8554004200935</v>
      </c>
      <c r="Q1775" s="81" t="str">
        <f>IF(L1775&lt;0,"Braking","Not Braking")</f>
        <v>Braking</v>
      </c>
      <c r="R1775" s="46">
        <f>(IF(L1775&gt;0,(O1775*((K1775+K1774)/2)),0)+R1774)</f>
        <v>3363355.6015812685</v>
      </c>
      <c r="S1775" s="47">
        <f t="shared" si="164"/>
        <v>0.93426544488368568</v>
      </c>
      <c r="T1775" s="56">
        <f>IF(L1775&lt;0,((O1775*((K1775+K1774)/2))+((N1775*((K1775+K1774)/2))+C$17*((K1775+K1774)/2))),0)</f>
        <v>-4585.9395061728428</v>
      </c>
      <c r="U1775" s="57">
        <f>IF(L1775&lt;0,((O1775*((K1775+K1774)/2))+((N1775*((K1775+K1774)/2))+C$17*((K1775+K1774)/2))),0)+U1774</f>
        <v>-995746.74330632552</v>
      </c>
      <c r="V1775" s="58">
        <f t="shared" si="165"/>
        <v>-0.2765963175850904</v>
      </c>
      <c r="W1775" s="52">
        <f t="shared" si="168"/>
        <v>-499623.18184663274</v>
      </c>
      <c r="X1775" s="53">
        <f t="shared" si="166"/>
        <v>-0.1387842171796202</v>
      </c>
      <c r="Y1775" s="50">
        <f t="shared" si="167"/>
        <v>14.854902098717627</v>
      </c>
    </row>
    <row r="1776" spans="7:25" x14ac:dyDescent="0.3">
      <c r="G1776" s="40" t="s">
        <v>14</v>
      </c>
      <c r="H1776" s="29">
        <v>296</v>
      </c>
      <c r="I1776" s="29">
        <v>1774</v>
      </c>
      <c r="J1776" s="30">
        <v>59.7</v>
      </c>
      <c r="K1776" s="31">
        <f t="shared" si="163"/>
        <v>16.583333333333332</v>
      </c>
      <c r="L1776" s="31">
        <f>K1776-K1775</f>
        <v>-0.8333333333333357</v>
      </c>
      <c r="M1776" s="32">
        <f>$C$5*L1776</f>
        <v>-240.70833333333402</v>
      </c>
      <c r="N1776" s="32">
        <f>(0.5*$C$9*$C$8*$C$7*K1776^2)*-1</f>
        <v>-80.158319387257137</v>
      </c>
      <c r="O1776" s="32">
        <f>M1776-N1776-C$17</f>
        <v>-103.87764394607689</v>
      </c>
      <c r="P1776" s="79">
        <f>O1776*K1776</f>
        <v>-1722.6375954391083</v>
      </c>
      <c r="Q1776" s="81" t="str">
        <f>IF(L1776&lt;0,"Braking","Not Braking")</f>
        <v>Braking</v>
      </c>
      <c r="R1776" s="46">
        <f>(IF(L1776&gt;0,(O1776*((K1776+K1775)/2)),0)+R1775)</f>
        <v>3363355.6015812685</v>
      </c>
      <c r="S1776" s="47">
        <f t="shared" si="164"/>
        <v>0.93426544488368568</v>
      </c>
      <c r="T1776" s="56">
        <f>IF(L1776&lt;0,((O1776*((K1776+K1775)/2))+((N1776*((K1776+K1775)/2))+C$17*((K1776+K1775)/2))),0)</f>
        <v>-4092.0416666666788</v>
      </c>
      <c r="U1776" s="57">
        <f>IF(L1776&lt;0,((O1776*((K1776+K1775)/2))+((N1776*((K1776+K1775)/2))+C$17*((K1776+K1775)/2))),0)+U1775</f>
        <v>-999838.78497299214</v>
      </c>
      <c r="V1776" s="58">
        <f t="shared" si="165"/>
        <v>-0.27773299582583116</v>
      </c>
      <c r="W1776" s="52">
        <f t="shared" si="168"/>
        <v>-501676.39356084878</v>
      </c>
      <c r="X1776" s="53">
        <f t="shared" si="166"/>
        <v>-0.13935455376690245</v>
      </c>
      <c r="Y1776" s="50">
        <f t="shared" si="167"/>
        <v>14.91594862360042</v>
      </c>
    </row>
    <row r="1777" spans="7:25" x14ac:dyDescent="0.3">
      <c r="G1777" s="40" t="s">
        <v>14</v>
      </c>
      <c r="H1777" s="29">
        <v>297</v>
      </c>
      <c r="I1777" s="29">
        <v>1775</v>
      </c>
      <c r="J1777" s="30">
        <v>57</v>
      </c>
      <c r="K1777" s="31">
        <f t="shared" si="163"/>
        <v>15.833333333333332</v>
      </c>
      <c r="L1777" s="31">
        <f>K1777-K1776</f>
        <v>-0.75</v>
      </c>
      <c r="M1777" s="32">
        <f>$C$5*L1777</f>
        <v>-216.63750000000002</v>
      </c>
      <c r="N1777" s="32">
        <f>(0.5*$C$9*$C$8*$C$7*K1777^2)*-1</f>
        <v>-73.071774194590603</v>
      </c>
      <c r="O1777" s="32">
        <f>M1777-N1777-C$17</f>
        <v>-86.893355805409414</v>
      </c>
      <c r="P1777" s="79">
        <f>O1777*K1777</f>
        <v>-1375.8114669189822</v>
      </c>
      <c r="Q1777" s="81" t="str">
        <f>IF(L1777&lt;0,"Braking","Not Braking")</f>
        <v>Braking</v>
      </c>
      <c r="R1777" s="46">
        <f>(IF(L1777&gt;0,(O1777*((K1777+K1776)/2)),0)+R1776)</f>
        <v>3363355.6015812685</v>
      </c>
      <c r="S1777" s="47">
        <f t="shared" si="164"/>
        <v>0.93426544488368568</v>
      </c>
      <c r="T1777" s="56">
        <f>IF(L1777&lt;0,((O1777*((K1777+K1776)/2))+((N1777*((K1777+K1776)/2))+C$17*((K1777+K1776)/2))),0)</f>
        <v>-3511.3328125000003</v>
      </c>
      <c r="U1777" s="57">
        <f>IF(L1777&lt;0,((O1777*((K1777+K1776)/2))+((N1777*((K1777+K1776)/2))+C$17*((K1777+K1776)/2))),0)+U1776</f>
        <v>-1003350.1177854921</v>
      </c>
      <c r="V1777" s="58">
        <f t="shared" si="165"/>
        <v>-0.2787083660515256</v>
      </c>
      <c r="W1777" s="52">
        <f t="shared" si="168"/>
        <v>-503438.23037738563</v>
      </c>
      <c r="X1777" s="53">
        <f t="shared" si="166"/>
        <v>-0.13984395288260712</v>
      </c>
      <c r="Y1777" s="50">
        <f t="shared" si="167"/>
        <v>14.968331928407929</v>
      </c>
    </row>
    <row r="1778" spans="7:25" x14ac:dyDescent="0.3">
      <c r="G1778" s="40" t="s">
        <v>14</v>
      </c>
      <c r="H1778" s="29">
        <v>298</v>
      </c>
      <c r="I1778" s="29">
        <v>1776</v>
      </c>
      <c r="J1778" s="30">
        <v>54.6</v>
      </c>
      <c r="K1778" s="31">
        <f t="shared" si="163"/>
        <v>15.166666666666666</v>
      </c>
      <c r="L1778" s="31">
        <f>K1778-K1777</f>
        <v>-0.66666666666666607</v>
      </c>
      <c r="M1778" s="32">
        <f>$C$5*L1778</f>
        <v>-192.56666666666652</v>
      </c>
      <c r="N1778" s="32">
        <f>(0.5*$C$9*$C$8*$C$7*K1778^2)*-1</f>
        <v>-67.047907158493615</v>
      </c>
      <c r="O1778" s="32">
        <f>M1778-N1778-C$17</f>
        <v>-68.846389508172905</v>
      </c>
      <c r="P1778" s="79">
        <f>O1778*K1778</f>
        <v>-1044.1702408739557</v>
      </c>
      <c r="Q1778" s="81" t="str">
        <f>IF(L1778&lt;0,"Braking","Not Braking")</f>
        <v>Braking</v>
      </c>
      <c r="R1778" s="46">
        <f>(IF(L1778&gt;0,(O1778*((K1778+K1777)/2)),0)+R1777)</f>
        <v>3363355.6015812685</v>
      </c>
      <c r="S1778" s="47">
        <f t="shared" si="164"/>
        <v>0.93426544488368568</v>
      </c>
      <c r="T1778" s="56">
        <f>IF(L1778&lt;0,((O1778*((K1778+K1777)/2))+((N1778*((K1778+K1777)/2))+C$17*((K1778+K1777)/2))),0)</f>
        <v>-2984.783333333331</v>
      </c>
      <c r="U1778" s="57">
        <f>IF(L1778&lt;0,((O1778*((K1778+K1777)/2))+((N1778*((K1778+K1777)/2))+C$17*((K1778+K1777)/2))),0)+U1777</f>
        <v>-1006334.9011188254</v>
      </c>
      <c r="V1778" s="58">
        <f t="shared" si="165"/>
        <v>-0.27953747253300704</v>
      </c>
      <c r="W1778" s="52">
        <f t="shared" si="168"/>
        <v>-504935.86715716671</v>
      </c>
      <c r="X1778" s="53">
        <f t="shared" si="166"/>
        <v>-0.14025996309921299</v>
      </c>
      <c r="Y1778" s="50">
        <f t="shared" si="167"/>
        <v>15.012859981851848</v>
      </c>
    </row>
    <row r="1779" spans="7:25" x14ac:dyDescent="0.3">
      <c r="G1779" s="40" t="s">
        <v>14</v>
      </c>
      <c r="H1779" s="29">
        <v>299</v>
      </c>
      <c r="I1779" s="29">
        <v>1777</v>
      </c>
      <c r="J1779" s="30">
        <v>52.2</v>
      </c>
      <c r="K1779" s="31">
        <f t="shared" si="163"/>
        <v>14.5</v>
      </c>
      <c r="L1779" s="31">
        <f>K1779-K1778</f>
        <v>-0.66666666666666607</v>
      </c>
      <c r="M1779" s="32">
        <f>$C$5*L1779</f>
        <v>-192.56666666666652</v>
      </c>
      <c r="N1779" s="32">
        <f>(0.5*$C$9*$C$8*$C$7*K1779^2)*-1</f>
        <v>-61.283131177712619</v>
      </c>
      <c r="O1779" s="32">
        <f>M1779-N1779-C$17</f>
        <v>-74.611165488953901</v>
      </c>
      <c r="P1779" s="79">
        <f>O1779*K1779</f>
        <v>-1081.8618995898316</v>
      </c>
      <c r="Q1779" s="81" t="str">
        <f>IF(L1779&lt;0,"Braking","Not Braking")</f>
        <v>Braking</v>
      </c>
      <c r="R1779" s="46">
        <f>(IF(L1779&gt;0,(O1779*((K1779+K1778)/2)),0)+R1778)</f>
        <v>3363355.6015812685</v>
      </c>
      <c r="S1779" s="47">
        <f t="shared" si="164"/>
        <v>0.93426544488368568</v>
      </c>
      <c r="T1779" s="56">
        <f>IF(L1779&lt;0,((O1779*((K1779+K1778)/2))+((N1779*((K1779+K1778)/2))+C$17*((K1779+K1778)/2))),0)</f>
        <v>-2856.4055555555533</v>
      </c>
      <c r="U1779" s="57">
        <f>IF(L1779&lt;0,((O1779*((K1779+K1778)/2))+((N1779*((K1779+K1778)/2))+C$17*((K1779+K1778)/2))),0)+U1778</f>
        <v>-1009191.306674381</v>
      </c>
      <c r="V1779" s="58">
        <f t="shared" si="165"/>
        <v>-0.28033091852066139</v>
      </c>
      <c r="W1779" s="52">
        <f t="shared" si="168"/>
        <v>-506369.08945179591</v>
      </c>
      <c r="X1779" s="53">
        <f t="shared" si="166"/>
        <v>-0.14065808040327665</v>
      </c>
      <c r="Y1779" s="50">
        <f t="shared" si="167"/>
        <v>15.055472850201404</v>
      </c>
    </row>
    <row r="1780" spans="7:25" x14ac:dyDescent="0.3">
      <c r="G1780" s="40" t="s">
        <v>14</v>
      </c>
      <c r="H1780" s="29">
        <v>300</v>
      </c>
      <c r="I1780" s="29">
        <v>1778</v>
      </c>
      <c r="J1780" s="30">
        <v>49.7</v>
      </c>
      <c r="K1780" s="31">
        <f t="shared" si="163"/>
        <v>13.805555555555555</v>
      </c>
      <c r="L1780" s="31">
        <f>K1780-K1779</f>
        <v>-0.69444444444444464</v>
      </c>
      <c r="M1780" s="32">
        <f>$C$5*L1780</f>
        <v>-200.59027777777786</v>
      </c>
      <c r="N1780" s="32">
        <f>(0.5*$C$9*$C$8*$C$7*K1780^2)*-1</f>
        <v>-55.553665349435619</v>
      </c>
      <c r="O1780" s="32">
        <f>M1780-N1780-C$17</f>
        <v>-88.364242428342237</v>
      </c>
      <c r="P1780" s="79">
        <f>O1780*K1780</f>
        <v>-1219.917457969058</v>
      </c>
      <c r="Q1780" s="81" t="str">
        <f>IF(L1780&lt;0,"Braking","Not Braking")</f>
        <v>Braking</v>
      </c>
      <c r="R1780" s="46">
        <f>(IF(L1780&gt;0,(O1780*((K1780+K1779)/2)),0)+R1779)</f>
        <v>3363355.6015812685</v>
      </c>
      <c r="S1780" s="47">
        <f t="shared" si="164"/>
        <v>0.93426544488368568</v>
      </c>
      <c r="T1780" s="56">
        <f>IF(L1780&lt;0,((O1780*((K1780+K1779)/2))+((N1780*((K1780+K1779)/2))+C$17*((K1780+K1779)/2))),0)</f>
        <v>-2838.9096257716064</v>
      </c>
      <c r="U1780" s="57">
        <f>IF(L1780&lt;0,((O1780*((K1780+K1779)/2))+((N1780*((K1780+K1779)/2))+C$17*((K1780+K1779)/2))),0)+U1779</f>
        <v>-1012030.2163001526</v>
      </c>
      <c r="V1780" s="58">
        <f t="shared" si="165"/>
        <v>-0.28111950452782014</v>
      </c>
      <c r="W1780" s="52">
        <f t="shared" si="168"/>
        <v>-507793.53303620912</v>
      </c>
      <c r="X1780" s="53">
        <f t="shared" si="166"/>
        <v>-0.14105375917672475</v>
      </c>
      <c r="Y1780" s="50">
        <f t="shared" si="167"/>
        <v>15.097824708082367</v>
      </c>
    </row>
    <row r="1781" spans="7:25" x14ac:dyDescent="0.3">
      <c r="G1781" s="40" t="s">
        <v>14</v>
      </c>
      <c r="H1781" s="29">
        <v>301</v>
      </c>
      <c r="I1781" s="29">
        <v>1779</v>
      </c>
      <c r="J1781" s="30">
        <v>46.8</v>
      </c>
      <c r="K1781" s="31">
        <f t="shared" si="163"/>
        <v>12.999999999999998</v>
      </c>
      <c r="L1781" s="31">
        <f>K1781-K1780</f>
        <v>-0.80555555555555713</v>
      </c>
      <c r="M1781" s="32">
        <f>$C$5*L1781</f>
        <v>-232.68472222222269</v>
      </c>
      <c r="N1781" s="32">
        <f>(0.5*$C$9*$C$8*$C$7*K1781^2)*-1</f>
        <v>-49.259686891954473</v>
      </c>
      <c r="O1781" s="32">
        <f>M1781-N1781-C$17</f>
        <v>-126.7526653302682</v>
      </c>
      <c r="P1781" s="79">
        <f>O1781*K1781</f>
        <v>-1647.7846492934864</v>
      </c>
      <c r="Q1781" s="81" t="str">
        <f>IF(L1781&lt;0,"Braking","Not Braking")</f>
        <v>Braking</v>
      </c>
      <c r="R1781" s="46">
        <f>(IF(L1781&gt;0,(O1781*((K1781+K1780)/2)),0)+R1780)</f>
        <v>3363355.6015812685</v>
      </c>
      <c r="S1781" s="47">
        <f t="shared" si="164"/>
        <v>0.93426544488368568</v>
      </c>
      <c r="T1781" s="56">
        <f>IF(L1781&lt;0,((O1781*((K1781+K1780)/2))+((N1781*((K1781+K1780)/2))+C$17*((K1781+K1780)/2))),0)</f>
        <v>-3118.6216242284008</v>
      </c>
      <c r="U1781" s="57">
        <f>IF(L1781&lt;0,((O1781*((K1781+K1780)/2))+((N1781*((K1781+K1780)/2))+C$17*((K1781+K1780)/2))),0)+U1780</f>
        <v>-1015148.837924381</v>
      </c>
      <c r="V1781" s="58">
        <f t="shared" si="165"/>
        <v>-0.28198578831232807</v>
      </c>
      <c r="W1781" s="52">
        <f t="shared" si="168"/>
        <v>-509358.32415337511</v>
      </c>
      <c r="X1781" s="53">
        <f t="shared" si="166"/>
        <v>-0.14148842337593753</v>
      </c>
      <c r="Y1781" s="50">
        <f t="shared" si="167"/>
        <v>15.14434940848664</v>
      </c>
    </row>
    <row r="1782" spans="7:25" x14ac:dyDescent="0.3">
      <c r="G1782" s="40" t="s">
        <v>14</v>
      </c>
      <c r="H1782" s="29">
        <v>302</v>
      </c>
      <c r="I1782" s="29">
        <v>1780</v>
      </c>
      <c r="J1782" s="30">
        <v>43.5</v>
      </c>
      <c r="K1782" s="31">
        <f t="shared" si="163"/>
        <v>12.083333333333332</v>
      </c>
      <c r="L1782" s="31">
        <f>K1782-K1781</f>
        <v>-0.91666666666666607</v>
      </c>
      <c r="M1782" s="32">
        <f>$C$5*L1782</f>
        <v>-264.77916666666653</v>
      </c>
      <c r="N1782" s="32">
        <f>(0.5*$C$9*$C$8*$C$7*K1782^2)*-1</f>
        <v>-42.557729984522645</v>
      </c>
      <c r="O1782" s="32">
        <f>M1782-N1782-C$17</f>
        <v>-165.54906668214389</v>
      </c>
      <c r="P1782" s="79">
        <f>O1782*K1782</f>
        <v>-2000.3845557425718</v>
      </c>
      <c r="Q1782" s="81" t="str">
        <f>IF(L1782&lt;0,"Braking","Not Braking")</f>
        <v>Braking</v>
      </c>
      <c r="R1782" s="46">
        <f>(IF(L1782&gt;0,(O1782*((K1782+K1781)/2)),0)+R1781)</f>
        <v>3363355.6015812685</v>
      </c>
      <c r="S1782" s="47">
        <f t="shared" si="164"/>
        <v>0.93426544488368568</v>
      </c>
      <c r="T1782" s="56">
        <f>IF(L1782&lt;0,((O1782*((K1782+K1781)/2))+((N1782*((K1782+K1781)/2))+C$17*((K1782+K1781)/2))),0)</f>
        <v>-3320.7720486111089</v>
      </c>
      <c r="U1782" s="57">
        <f>IF(L1782&lt;0,((O1782*((K1782+K1781)/2))+((N1782*((K1782+K1781)/2))+C$17*((K1782+K1781)/2))),0)+U1781</f>
        <v>-1018469.6099729921</v>
      </c>
      <c r="V1782" s="58">
        <f t="shared" si="165"/>
        <v>-0.28290822499249779</v>
      </c>
      <c r="W1782" s="52">
        <f t="shared" si="168"/>
        <v>-511024.54571851465</v>
      </c>
      <c r="X1782" s="53">
        <f t="shared" si="166"/>
        <v>-0.14195126269958741</v>
      </c>
      <c r="Y1782" s="50">
        <f t="shared" si="167"/>
        <v>15.193889860419709</v>
      </c>
    </row>
    <row r="1783" spans="7:25" x14ac:dyDescent="0.3">
      <c r="G1783" s="40" t="s">
        <v>14</v>
      </c>
      <c r="H1783" s="29">
        <v>303</v>
      </c>
      <c r="I1783" s="29">
        <v>1781</v>
      </c>
      <c r="J1783" s="30">
        <v>39.9</v>
      </c>
      <c r="K1783" s="31">
        <f t="shared" si="163"/>
        <v>11.083333333333332</v>
      </c>
      <c r="L1783" s="31">
        <f>K1783-K1782</f>
        <v>-1</v>
      </c>
      <c r="M1783" s="32">
        <f>$C$5*L1783</f>
        <v>-288.85000000000002</v>
      </c>
      <c r="N1783" s="32">
        <f>(0.5*$C$9*$C$8*$C$7*K1783^2)*-1</f>
        <v>-35.805169355349392</v>
      </c>
      <c r="O1783" s="32">
        <f>M1783-N1783-C$17</f>
        <v>-196.37246064465063</v>
      </c>
      <c r="P1783" s="79">
        <f>O1783*K1783</f>
        <v>-2176.4614388115442</v>
      </c>
      <c r="Q1783" s="81" t="str">
        <f>IF(L1783&lt;0,"Braking","Not Braking")</f>
        <v>Braking</v>
      </c>
      <c r="R1783" s="46">
        <f>(IF(L1783&gt;0,(O1783*((K1783+K1782)/2)),0)+R1782)</f>
        <v>3363355.6015812685</v>
      </c>
      <c r="S1783" s="47">
        <f t="shared" si="164"/>
        <v>0.93426544488368568</v>
      </c>
      <c r="T1783" s="56">
        <f>IF(L1783&lt;0,((O1783*((K1783+K1782)/2))+((N1783*((K1783+K1782)/2))+C$17*((K1783+K1782)/2))),0)</f>
        <v>-3345.8458333333328</v>
      </c>
      <c r="U1783" s="57">
        <f>IF(L1783&lt;0,((O1783*((K1783+K1782)/2))+((N1783*((K1783+K1782)/2))+C$17*((K1783+K1782)/2))),0)+U1782</f>
        <v>-1021815.4558063254</v>
      </c>
      <c r="V1783" s="58">
        <f t="shared" si="165"/>
        <v>-0.28383762661286815</v>
      </c>
      <c r="W1783" s="52">
        <f t="shared" si="168"/>
        <v>-512703.34823778539</v>
      </c>
      <c r="X1783" s="53">
        <f t="shared" si="166"/>
        <v>-0.14241759673271817</v>
      </c>
      <c r="Y1783" s="50">
        <f t="shared" si="167"/>
        <v>15.243804371941518</v>
      </c>
    </row>
    <row r="1784" spans="7:25" x14ac:dyDescent="0.3">
      <c r="G1784" s="40" t="s">
        <v>14</v>
      </c>
      <c r="H1784" s="29">
        <v>304</v>
      </c>
      <c r="I1784" s="29">
        <v>1782</v>
      </c>
      <c r="J1784" s="30">
        <v>36.4</v>
      </c>
      <c r="K1784" s="31">
        <f t="shared" si="163"/>
        <v>10.111111111111111</v>
      </c>
      <c r="L1784" s="31">
        <f>K1784-K1783</f>
        <v>-0.97222222222222143</v>
      </c>
      <c r="M1784" s="32">
        <f>$C$5*L1784</f>
        <v>-280.82638888888869</v>
      </c>
      <c r="N1784" s="32">
        <f>(0.5*$C$9*$C$8*$C$7*K1784^2)*-1</f>
        <v>-29.799069848219382</v>
      </c>
      <c r="O1784" s="32">
        <f>M1784-N1784-C$17</f>
        <v>-194.35494904066931</v>
      </c>
      <c r="P1784" s="79">
        <f>O1784*K1784</f>
        <v>-1965.1444847445453</v>
      </c>
      <c r="Q1784" s="81" t="str">
        <f>IF(L1784&lt;0,"Braking","Not Braking")</f>
        <v>Braking</v>
      </c>
      <c r="R1784" s="46">
        <f>(IF(L1784&gt;0,(O1784*((K1784+K1783)/2)),0)+R1783)</f>
        <v>3363355.6015812685</v>
      </c>
      <c r="S1784" s="47">
        <f t="shared" si="164"/>
        <v>0.93426544488368568</v>
      </c>
      <c r="T1784" s="56">
        <f>IF(L1784&lt;0,((O1784*((K1784+K1783)/2))+((N1784*((K1784+K1783)/2))+C$17*((K1784+K1783)/2))),0)</f>
        <v>-2975.9796489197511</v>
      </c>
      <c r="U1784" s="57">
        <f>IF(L1784&lt;0,((O1784*((K1784+K1783)/2))+((N1784*((K1784+K1783)/2))+C$17*((K1784+K1783)/2))),0)+U1783</f>
        <v>-1024791.4354552452</v>
      </c>
      <c r="V1784" s="58">
        <f t="shared" si="165"/>
        <v>-0.28466428762645701</v>
      </c>
      <c r="W1784" s="52">
        <f t="shared" si="168"/>
        <v>-514196.56770478265</v>
      </c>
      <c r="X1784" s="53">
        <f t="shared" si="166"/>
        <v>-0.14283237991799519</v>
      </c>
      <c r="Y1784" s="50">
        <f t="shared" si="167"/>
        <v>15.288201088907613</v>
      </c>
    </row>
    <row r="1785" spans="7:25" x14ac:dyDescent="0.3">
      <c r="G1785" s="40" t="s">
        <v>14</v>
      </c>
      <c r="H1785" s="29">
        <v>305</v>
      </c>
      <c r="I1785" s="29">
        <v>1783</v>
      </c>
      <c r="J1785" s="30">
        <v>33.200000000000003</v>
      </c>
      <c r="K1785" s="31">
        <f t="shared" si="163"/>
        <v>9.2222222222222232</v>
      </c>
      <c r="L1785" s="31">
        <f>K1785-K1784</f>
        <v>-0.88888888888888751</v>
      </c>
      <c r="M1785" s="32">
        <f>$C$5*L1785</f>
        <v>-256.75555555555519</v>
      </c>
      <c r="N1785" s="32">
        <f>(0.5*$C$9*$C$8*$C$7*K1785^2)*-1</f>
        <v>-24.789976112110061</v>
      </c>
      <c r="O1785" s="32">
        <f>M1785-N1785-C$17</f>
        <v>-175.29320944344514</v>
      </c>
      <c r="P1785" s="79">
        <f>O1785*K1785</f>
        <v>-1616.5929315339943</v>
      </c>
      <c r="Q1785" s="81" t="str">
        <f>IF(L1785&lt;0,"Braking","Not Braking")</f>
        <v>Braking</v>
      </c>
      <c r="R1785" s="46">
        <f>(IF(L1785&gt;0,(O1785*((K1785+K1784)/2)),0)+R1784)</f>
        <v>3363355.6015812685</v>
      </c>
      <c r="S1785" s="47">
        <f t="shared" si="164"/>
        <v>0.93426544488368568</v>
      </c>
      <c r="T1785" s="56">
        <f>IF(L1785&lt;0,((O1785*((K1785+K1784)/2))+((N1785*((K1785+K1784)/2))+C$17*((K1785+K1784)/2))),0)</f>
        <v>-2481.9703703703672</v>
      </c>
      <c r="U1785" s="57">
        <f>IF(L1785&lt;0,((O1785*((K1785+K1784)/2))+((N1785*((K1785+K1784)/2))+C$17*((K1785+K1784)/2))),0)+U1784</f>
        <v>-1027273.4058256155</v>
      </c>
      <c r="V1785" s="58">
        <f t="shared" si="165"/>
        <v>-0.28535372384044877</v>
      </c>
      <c r="W1785" s="52">
        <f t="shared" si="168"/>
        <v>-515441.91441771889</v>
      </c>
      <c r="X1785" s="53">
        <f t="shared" si="166"/>
        <v>-0.14317830956047747</v>
      </c>
      <c r="Y1785" s="50">
        <f t="shared" si="167"/>
        <v>15.325228000731943</v>
      </c>
    </row>
    <row r="1786" spans="7:25" x14ac:dyDescent="0.3">
      <c r="G1786" s="40" t="s">
        <v>14</v>
      </c>
      <c r="H1786" s="29">
        <v>306</v>
      </c>
      <c r="I1786" s="29">
        <v>1784</v>
      </c>
      <c r="J1786" s="30">
        <v>30.5</v>
      </c>
      <c r="K1786" s="31">
        <f t="shared" si="163"/>
        <v>8.4722222222222214</v>
      </c>
      <c r="L1786" s="31">
        <f>K1786-K1785</f>
        <v>-0.75000000000000178</v>
      </c>
      <c r="M1786" s="32">
        <f>$C$5*L1786</f>
        <v>-216.63750000000053</v>
      </c>
      <c r="N1786" s="32">
        <f>(0.5*$C$9*$C$8*$C$7*K1786^2)*-1</f>
        <v>-20.921827622196954</v>
      </c>
      <c r="O1786" s="32">
        <f>M1786-N1786-C$17</f>
        <v>-139.04330237780357</v>
      </c>
      <c r="P1786" s="79">
        <f>O1786*K1786</f>
        <v>-1178.0057562563914</v>
      </c>
      <c r="Q1786" s="81" t="str">
        <f>IF(L1786&lt;0,"Braking","Not Braking")</f>
        <v>Braking</v>
      </c>
      <c r="R1786" s="46">
        <f>(IF(L1786&gt;0,(O1786*((K1786+K1785)/2)),0)+R1785)</f>
        <v>3363355.6015812685</v>
      </c>
      <c r="S1786" s="47">
        <f t="shared" si="164"/>
        <v>0.93426544488368568</v>
      </c>
      <c r="T1786" s="56">
        <f>IF(L1786&lt;0,((O1786*((K1786+K1785)/2))+((N1786*((K1786+K1785)/2))+C$17*((K1786+K1785)/2))),0)</f>
        <v>-1916.6401041666713</v>
      </c>
      <c r="U1786" s="57">
        <f>IF(L1786&lt;0,((O1786*((K1786+K1785)/2))+((N1786*((K1786+K1785)/2))+C$17*((K1786+K1785)/2))),0)+U1785</f>
        <v>-1029190.0459297822</v>
      </c>
      <c r="V1786" s="58">
        <f t="shared" si="165"/>
        <v>-0.28588612386938395</v>
      </c>
      <c r="W1786" s="52">
        <f t="shared" si="168"/>
        <v>-516403.6025515098</v>
      </c>
      <c r="X1786" s="53">
        <f t="shared" si="166"/>
        <v>-0.14344544515319715</v>
      </c>
      <c r="Y1786" s="50">
        <f t="shared" si="167"/>
        <v>15.353821115695427</v>
      </c>
    </row>
    <row r="1787" spans="7:25" x14ac:dyDescent="0.3">
      <c r="G1787" s="40" t="s">
        <v>14</v>
      </c>
      <c r="H1787" s="29">
        <v>307</v>
      </c>
      <c r="I1787" s="29">
        <v>1785</v>
      </c>
      <c r="J1787" s="30">
        <v>28.3</v>
      </c>
      <c r="K1787" s="31">
        <f t="shared" si="163"/>
        <v>7.8611111111111107</v>
      </c>
      <c r="L1787" s="31">
        <f>K1787-K1786</f>
        <v>-0.61111111111111072</v>
      </c>
      <c r="M1787" s="32">
        <f>$C$5*L1787</f>
        <v>-176.51944444444433</v>
      </c>
      <c r="N1787" s="32">
        <f>(0.5*$C$9*$C$8*$C$7*K1787^2)*-1</f>
        <v>-18.012450980211042</v>
      </c>
      <c r="O1787" s="32">
        <f>M1787-N1787-C$17</f>
        <v>-101.83462346423329</v>
      </c>
      <c r="P1787" s="79">
        <f>O1787*K1787</f>
        <v>-800.53329001050054</v>
      </c>
      <c r="Q1787" s="81" t="str">
        <f>IF(L1787&lt;0,"Braking","Not Braking")</f>
        <v>Braking</v>
      </c>
      <c r="R1787" s="46">
        <f>(IF(L1787&gt;0,(O1787*((K1787+K1786)/2)),0)+R1786)</f>
        <v>3363355.6015812685</v>
      </c>
      <c r="S1787" s="47">
        <f t="shared" si="164"/>
        <v>0.93426544488368568</v>
      </c>
      <c r="T1787" s="56">
        <f>IF(L1787&lt;0,((O1787*((K1787+K1786)/2))+((N1787*((K1787+K1786)/2))+C$17*((K1787+K1786)/2))),0)</f>
        <v>-1441.5754629629619</v>
      </c>
      <c r="U1787" s="57">
        <f>IF(L1787&lt;0,((O1787*((K1787+K1786)/2))+((N1787*((K1787+K1786)/2))+C$17*((K1787+K1786)/2))),0)+U1786</f>
        <v>-1030631.6213927452</v>
      </c>
      <c r="V1787" s="58">
        <f t="shared" si="165"/>
        <v>-0.28628656149798476</v>
      </c>
      <c r="W1787" s="52">
        <f t="shared" si="168"/>
        <v>-517126.9235410277</v>
      </c>
      <c r="X1787" s="53">
        <f t="shared" si="166"/>
        <v>-0.14364636765028546</v>
      </c>
      <c r="Y1787" s="50">
        <f t="shared" si="167"/>
        <v>15.375327048317533</v>
      </c>
    </row>
    <row r="1788" spans="7:25" x14ac:dyDescent="0.3">
      <c r="G1788" s="40" t="s">
        <v>14</v>
      </c>
      <c r="H1788" s="29">
        <v>308</v>
      </c>
      <c r="I1788" s="29">
        <v>1786</v>
      </c>
      <c r="J1788" s="30">
        <v>26.3</v>
      </c>
      <c r="K1788" s="31">
        <f t="shared" si="163"/>
        <v>7.3055555555555554</v>
      </c>
      <c r="L1788" s="31">
        <f>K1788-K1787</f>
        <v>-0.55555555555555536</v>
      </c>
      <c r="M1788" s="32">
        <f>$C$5*L1788</f>
        <v>-160.47222222222217</v>
      </c>
      <c r="N1788" s="32">
        <f>(0.5*$C$9*$C$8*$C$7*K1788^2)*-1</f>
        <v>-15.556483685028125</v>
      </c>
      <c r="O1788" s="32">
        <f>M1788-N1788-C$17</f>
        <v>-88.243368537194044</v>
      </c>
      <c r="P1788" s="79">
        <f>O1788*K1788</f>
        <v>-644.66683125783425</v>
      </c>
      <c r="Q1788" s="81" t="str">
        <f>IF(L1788&lt;0,"Braking","Not Braking")</f>
        <v>Braking</v>
      </c>
      <c r="R1788" s="46">
        <f>(IF(L1788&gt;0,(O1788*((K1788+K1787)/2)),0)+R1787)</f>
        <v>3363355.6015812685</v>
      </c>
      <c r="S1788" s="47">
        <f t="shared" si="164"/>
        <v>0.93426544488368568</v>
      </c>
      <c r="T1788" s="56">
        <f>IF(L1788&lt;0,((O1788*((K1788+K1787)/2))+((N1788*((K1788+K1787)/2))+C$17*((K1788+K1787)/2))),0)</f>
        <v>-1216.9143518518513</v>
      </c>
      <c r="U1788" s="57">
        <f>IF(L1788&lt;0,((O1788*((K1788+K1787)/2))+((N1788*((K1788+K1787)/2))+C$17*((K1788+K1787)/2))),0)+U1787</f>
        <v>-1031848.535744597</v>
      </c>
      <c r="V1788" s="58">
        <f t="shared" si="165"/>
        <v>-0.28662459326238804</v>
      </c>
      <c r="W1788" s="52">
        <f t="shared" si="168"/>
        <v>-517737.51918152987</v>
      </c>
      <c r="X1788" s="53">
        <f t="shared" si="166"/>
        <v>-0.14381597755042497</v>
      </c>
      <c r="Y1788" s="50">
        <f t="shared" si="167"/>
        <v>15.39348140702451</v>
      </c>
    </row>
    <row r="1789" spans="7:25" x14ac:dyDescent="0.3">
      <c r="G1789" s="40" t="s">
        <v>14</v>
      </c>
      <c r="H1789" s="29">
        <v>309</v>
      </c>
      <c r="I1789" s="29">
        <v>1787</v>
      </c>
      <c r="J1789" s="30">
        <v>24.4</v>
      </c>
      <c r="K1789" s="31">
        <f t="shared" si="163"/>
        <v>6.7777777777777768</v>
      </c>
      <c r="L1789" s="31">
        <f>K1789-K1788</f>
        <v>-0.52777777777777857</v>
      </c>
      <c r="M1789" s="32">
        <f>$C$5*L1789</f>
        <v>-152.44861111111135</v>
      </c>
      <c r="N1789" s="32">
        <f>(0.5*$C$9*$C$8*$C$7*K1789^2)*-1</f>
        <v>-13.38996967820605</v>
      </c>
      <c r="O1789" s="32">
        <f>M1789-N1789-C$17</f>
        <v>-82.386271432905289</v>
      </c>
      <c r="P1789" s="79">
        <f>O1789*K1789</f>
        <v>-558.3958397119136</v>
      </c>
      <c r="Q1789" s="81" t="str">
        <f>IF(L1789&lt;0,"Braking","Not Braking")</f>
        <v>Braking</v>
      </c>
      <c r="R1789" s="46">
        <f>(IF(L1789&gt;0,(O1789*((K1789+K1788)/2)),0)+R1788)</f>
        <v>3363355.6015812685</v>
      </c>
      <c r="S1789" s="47">
        <f t="shared" si="164"/>
        <v>0.93426544488368568</v>
      </c>
      <c r="T1789" s="56">
        <f>IF(L1789&lt;0,((O1789*((K1789+K1788)/2))+((N1789*((K1789+K1788)/2))+C$17*((K1789+K1788)/2))),0)</f>
        <v>-1073.4923032407423</v>
      </c>
      <c r="U1789" s="57">
        <f>IF(L1789&lt;0,((O1789*((K1789+K1788)/2))+((N1789*((K1789+K1788)/2))+C$17*((K1789+K1788)/2))),0)+U1788</f>
        <v>-1032922.0280478377</v>
      </c>
      <c r="V1789" s="58">
        <f t="shared" si="165"/>
        <v>-0.28692278556884382</v>
      </c>
      <c r="W1789" s="52">
        <f t="shared" si="168"/>
        <v>-518276.15176440141</v>
      </c>
      <c r="X1789" s="53">
        <f t="shared" si="166"/>
        <v>-0.14396559771233372</v>
      </c>
      <c r="Y1789" s="50">
        <f t="shared" si="167"/>
        <v>15.409496144883875</v>
      </c>
    </row>
    <row r="1790" spans="7:25" x14ac:dyDescent="0.3">
      <c r="G1790" s="40" t="s">
        <v>14</v>
      </c>
      <c r="H1790" s="29">
        <v>310</v>
      </c>
      <c r="I1790" s="29">
        <v>1788</v>
      </c>
      <c r="J1790" s="30">
        <v>22.5</v>
      </c>
      <c r="K1790" s="31">
        <f t="shared" si="163"/>
        <v>6.25</v>
      </c>
      <c r="L1790" s="31">
        <f>K1790-K1789</f>
        <v>-0.52777777777777679</v>
      </c>
      <c r="M1790" s="32">
        <f>$C$5*L1790</f>
        <v>-152.44861111111084</v>
      </c>
      <c r="N1790" s="32">
        <f>(0.5*$C$9*$C$8*$C$7*K1790^2)*-1</f>
        <v>-11.385837391816404</v>
      </c>
      <c r="O1790" s="32">
        <f>M1790-N1790-C$17</f>
        <v>-84.390403719294426</v>
      </c>
      <c r="P1790" s="79">
        <f>O1790*K1790</f>
        <v>-527.44002324559017</v>
      </c>
      <c r="Q1790" s="81" t="str">
        <f>IF(L1790&lt;0,"Braking","Not Braking")</f>
        <v>Braking</v>
      </c>
      <c r="R1790" s="46">
        <f>(IF(L1790&gt;0,(O1790*((K1790+K1789)/2)),0)+R1789)</f>
        <v>3363355.6015812685</v>
      </c>
      <c r="S1790" s="47">
        <f t="shared" si="164"/>
        <v>0.93426544488368568</v>
      </c>
      <c r="T1790" s="56">
        <f>IF(L1790&lt;0,((O1790*((K1790+K1789)/2))+((N1790*((K1790+K1789)/2))+C$17*((K1790+K1789)/2))),0)</f>
        <v>-993.03331404320807</v>
      </c>
      <c r="U1790" s="57">
        <f>IF(L1790&lt;0,((O1790*((K1790+K1789)/2))+((N1790*((K1790+K1789)/2))+C$17*((K1790+K1789)/2))),0)+U1789</f>
        <v>-1033915.0613618809</v>
      </c>
      <c r="V1790" s="58">
        <f t="shared" si="165"/>
        <v>-0.287198628156078</v>
      </c>
      <c r="W1790" s="52">
        <f t="shared" si="168"/>
        <v>-518774.41346334963</v>
      </c>
      <c r="X1790" s="53">
        <f t="shared" si="166"/>
        <v>-0.14410400373981935</v>
      </c>
      <c r="Y1790" s="50">
        <f t="shared" si="167"/>
        <v>15.424310567085142</v>
      </c>
    </row>
    <row r="1791" spans="7:25" x14ac:dyDescent="0.3">
      <c r="G1791" s="40" t="s">
        <v>14</v>
      </c>
      <c r="H1791" s="29">
        <v>311</v>
      </c>
      <c r="I1791" s="29">
        <v>1789</v>
      </c>
      <c r="J1791" s="30">
        <v>20.5</v>
      </c>
      <c r="K1791" s="31">
        <f t="shared" si="163"/>
        <v>5.6944444444444446</v>
      </c>
      <c r="L1791" s="31">
        <f>K1791-K1790</f>
        <v>-0.55555555555555536</v>
      </c>
      <c r="M1791" s="32">
        <f>$C$5*L1791</f>
        <v>-160.47222222222217</v>
      </c>
      <c r="N1791" s="32">
        <f>(0.5*$C$9*$C$8*$C$7*K1791^2)*-1</f>
        <v>-9.4516506941448792</v>
      </c>
      <c r="O1791" s="32">
        <f>M1791-N1791-C$17</f>
        <v>-94.348201528077283</v>
      </c>
      <c r="P1791" s="79">
        <f>O1791*K1791</f>
        <v>-537.26059203488455</v>
      </c>
      <c r="Q1791" s="81" t="str">
        <f>IF(L1791&lt;0,"Braking","Not Braking")</f>
        <v>Braking</v>
      </c>
      <c r="R1791" s="46">
        <f>(IF(L1791&gt;0,(O1791*((K1791+K1790)/2)),0)+R1790)</f>
        <v>3363355.6015812685</v>
      </c>
      <c r="S1791" s="47">
        <f t="shared" si="164"/>
        <v>0.93426544488368568</v>
      </c>
      <c r="T1791" s="56">
        <f>IF(L1791&lt;0,((O1791*((K1791+K1790)/2))+((N1791*((K1791+K1790)/2))+C$17*((K1791+K1790)/2))),0)</f>
        <v>-958.375771604938</v>
      </c>
      <c r="U1791" s="57">
        <f>IF(L1791&lt;0,((O1791*((K1791+K1790)/2))+((N1791*((K1791+K1790)/2))+C$17*((K1791+K1790)/2))),0)+U1790</f>
        <v>-1034873.4371334858</v>
      </c>
      <c r="V1791" s="58">
        <f t="shared" si="165"/>
        <v>-0.28746484364819053</v>
      </c>
      <c r="W1791" s="52">
        <f t="shared" si="168"/>
        <v>-519255.28548792092</v>
      </c>
      <c r="X1791" s="53">
        <f t="shared" si="166"/>
        <v>-0.14423757930220024</v>
      </c>
      <c r="Y1791" s="50">
        <f t="shared" si="167"/>
        <v>15.438607955810413</v>
      </c>
    </row>
    <row r="1792" spans="7:25" x14ac:dyDescent="0.3">
      <c r="G1792" s="40" t="s">
        <v>14</v>
      </c>
      <c r="H1792" s="29">
        <v>312</v>
      </c>
      <c r="I1792" s="29">
        <v>1790</v>
      </c>
      <c r="J1792" s="30">
        <v>18.2</v>
      </c>
      <c r="K1792" s="31">
        <f t="shared" si="163"/>
        <v>5.0555555555555554</v>
      </c>
      <c r="L1792" s="31">
        <f>K1792-K1791</f>
        <v>-0.63888888888888928</v>
      </c>
      <c r="M1792" s="32">
        <f>$C$5*L1792</f>
        <v>-184.5430555555557</v>
      </c>
      <c r="N1792" s="32">
        <f>(0.5*$C$9*$C$8*$C$7*K1792^2)*-1</f>
        <v>-7.4497674620548455</v>
      </c>
      <c r="O1792" s="32">
        <f>M1792-N1792-C$17</f>
        <v>-120.42091809350086</v>
      </c>
      <c r="P1792" s="79">
        <f>O1792*K1792</f>
        <v>-608.7946414726988</v>
      </c>
      <c r="Q1792" s="81" t="str">
        <f>IF(L1792&lt;0,"Braking","Not Braking")</f>
        <v>Braking</v>
      </c>
      <c r="R1792" s="46">
        <f>(IF(L1792&gt;0,(O1792*((K1792+K1791)/2)),0)+R1791)</f>
        <v>3363355.6015812685</v>
      </c>
      <c r="S1792" s="47">
        <f t="shared" si="164"/>
        <v>0.93426544488368568</v>
      </c>
      <c r="T1792" s="56">
        <f>IF(L1792&lt;0,((O1792*((K1792+K1791)/2))+((N1792*((K1792+K1791)/2))+C$17*((K1792+K1791)/2))),0)</f>
        <v>-991.91892361111195</v>
      </c>
      <c r="U1792" s="57">
        <f>IF(L1792&lt;0,((O1792*((K1792+K1791)/2))+((N1792*((K1792+K1791)/2))+C$17*((K1792+K1791)/2))),0)+U1791</f>
        <v>-1035865.3560570969</v>
      </c>
      <c r="V1792" s="58">
        <f t="shared" si="165"/>
        <v>-0.28774037668252689</v>
      </c>
      <c r="W1792" s="52">
        <f t="shared" si="168"/>
        <v>-519752.98803335219</v>
      </c>
      <c r="X1792" s="53">
        <f t="shared" si="166"/>
        <v>-0.14437583000926449</v>
      </c>
      <c r="Y1792" s="50">
        <f t="shared" si="167"/>
        <v>15.45340575314107</v>
      </c>
    </row>
    <row r="1793" spans="7:25" x14ac:dyDescent="0.3">
      <c r="G1793" s="40" t="s">
        <v>14</v>
      </c>
      <c r="H1793" s="29">
        <v>313</v>
      </c>
      <c r="I1793" s="29">
        <v>1791</v>
      </c>
      <c r="J1793" s="30">
        <v>15.5</v>
      </c>
      <c r="K1793" s="31">
        <f t="shared" si="163"/>
        <v>4.3055555555555554</v>
      </c>
      <c r="L1793" s="31">
        <f>K1793-K1792</f>
        <v>-0.75</v>
      </c>
      <c r="M1793" s="32">
        <f>$C$5*L1793</f>
        <v>-216.63750000000002</v>
      </c>
      <c r="N1793" s="32">
        <f>(0.5*$C$9*$C$8*$C$7*K1793^2)*-1</f>
        <v>-5.4033529548323775</v>
      </c>
      <c r="O1793" s="32">
        <f>M1793-N1793-C$17</f>
        <v>-154.56177704516764</v>
      </c>
      <c r="P1793" s="79">
        <f>O1793*K1793</f>
        <v>-665.47431783336071</v>
      </c>
      <c r="Q1793" s="81" t="str">
        <f>IF(L1793&lt;0,"Braking","Not Braking")</f>
        <v>Braking</v>
      </c>
      <c r="R1793" s="46">
        <f>(IF(L1793&gt;0,(O1793*((K1793+K1792)/2)),0)+R1792)</f>
        <v>3363355.6015812685</v>
      </c>
      <c r="S1793" s="47">
        <f t="shared" si="164"/>
        <v>0.93426544488368568</v>
      </c>
      <c r="T1793" s="56">
        <f>IF(L1793&lt;0,((O1793*((K1793+K1792)/2))+((N1793*((K1793+K1792)/2))+C$17*((K1793+K1792)/2))),0)</f>
        <v>-1013.9838541666668</v>
      </c>
      <c r="U1793" s="57">
        <f>IF(L1793&lt;0,((O1793*((K1793+K1792)/2))+((N1793*((K1793+K1792)/2))+C$17*((K1793+K1792)/2))),0)+U1792</f>
        <v>-1036879.3399112636</v>
      </c>
      <c r="V1793" s="58">
        <f t="shared" si="165"/>
        <v>-0.28802203886423988</v>
      </c>
      <c r="W1793" s="52">
        <f t="shared" si="168"/>
        <v>-520261.76181841898</v>
      </c>
      <c r="X1793" s="53">
        <f t="shared" si="166"/>
        <v>-0.14451715606067195</v>
      </c>
      <c r="Y1793" s="50">
        <f t="shared" si="167"/>
        <v>15.468532722909822</v>
      </c>
    </row>
    <row r="1794" spans="7:25" x14ac:dyDescent="0.3">
      <c r="G1794" s="40" t="s">
        <v>14</v>
      </c>
      <c r="H1794" s="29">
        <v>314</v>
      </c>
      <c r="I1794" s="29">
        <v>1792</v>
      </c>
      <c r="J1794" s="30">
        <v>12.3</v>
      </c>
      <c r="K1794" s="31">
        <f t="shared" si="163"/>
        <v>3.416666666666667</v>
      </c>
      <c r="L1794" s="31">
        <f>K1794-K1793</f>
        <v>-0.8888888888888884</v>
      </c>
      <c r="M1794" s="32">
        <f>$C$5*L1794</f>
        <v>-256.75555555555542</v>
      </c>
      <c r="N1794" s="32">
        <f>(0.5*$C$9*$C$8*$C$7*K1794^2)*-1</f>
        <v>-3.402594249892156</v>
      </c>
      <c r="O1794" s="32">
        <f>M1794-N1794-C$17</f>
        <v>-196.68059130566326</v>
      </c>
      <c r="P1794" s="79">
        <f>O1794*K1794</f>
        <v>-671.99202029434957</v>
      </c>
      <c r="Q1794" s="81" t="str">
        <f>IF(L1794&lt;0,"Braking","Not Braking")</f>
        <v>Braking</v>
      </c>
      <c r="R1794" s="46">
        <f>(IF(L1794&gt;0,(O1794*((K1794+K1793)/2)),0)+R1793)</f>
        <v>3363355.6015812685</v>
      </c>
      <c r="S1794" s="47">
        <f t="shared" si="164"/>
        <v>0.93426544488368568</v>
      </c>
      <c r="T1794" s="56">
        <f>IF(L1794&lt;0,((O1794*((K1794+K1793)/2))+((N1794*((K1794+K1793)/2))+C$17*((K1794+K1793)/2))),0)</f>
        <v>-991.36172839506116</v>
      </c>
      <c r="U1794" s="57">
        <f>IF(L1794&lt;0,((O1794*((K1794+K1793)/2))+((N1794*((K1794+K1793)/2))+C$17*((K1794+K1793)/2))),0)+U1793</f>
        <v>-1037870.7016396587</v>
      </c>
      <c r="V1794" s="58">
        <f t="shared" si="165"/>
        <v>-0.28829741712212742</v>
      </c>
      <c r="W1794" s="52">
        <f t="shared" si="168"/>
        <v>-520759.1847870918</v>
      </c>
      <c r="X1794" s="53">
        <f t="shared" si="166"/>
        <v>-0.14465532910752549</v>
      </c>
      <c r="Y1794" s="50">
        <f t="shared" si="167"/>
        <v>15.483322207805173</v>
      </c>
    </row>
    <row r="1795" spans="7:25" x14ac:dyDescent="0.3">
      <c r="G1795" s="40" t="s">
        <v>14</v>
      </c>
      <c r="H1795" s="29">
        <v>315</v>
      </c>
      <c r="I1795" s="29">
        <v>1793</v>
      </c>
      <c r="J1795" s="30">
        <v>8.6999999999999993</v>
      </c>
      <c r="K1795" s="31">
        <f t="shared" ref="K1795:K1802" si="169">J1795/3.6</f>
        <v>2.4166666666666665</v>
      </c>
      <c r="L1795" s="31">
        <f>K1795-K1794</f>
        <v>-1.0000000000000004</v>
      </c>
      <c r="M1795" s="32">
        <f>$C$5*L1795</f>
        <v>-288.85000000000014</v>
      </c>
      <c r="N1795" s="32">
        <f>(0.5*$C$9*$C$8*$C$7*K1795^2)*-1</f>
        <v>-1.7023091993809056</v>
      </c>
      <c r="O1795" s="32">
        <f>M1795-N1795-C$17</f>
        <v>-230.47532080061922</v>
      </c>
      <c r="P1795" s="79">
        <f>O1795*K1795</f>
        <v>-556.98202526816306</v>
      </c>
      <c r="Q1795" s="81" t="str">
        <f>IF(L1795&lt;0,"Braking","Not Braking")</f>
        <v>Braking</v>
      </c>
      <c r="R1795" s="46">
        <f>(IF(L1795&gt;0,(O1795*((K1795+K1794)/2)),0)+R1794)</f>
        <v>3363355.6015812685</v>
      </c>
      <c r="S1795" s="47">
        <f t="shared" ref="S1795:S1802" si="170">R1795/3600000</f>
        <v>0.93426544488368568</v>
      </c>
      <c r="T1795" s="56">
        <f>IF(L1795&lt;0,((O1795*((K1795+K1794)/2))+((N1795*((K1795+K1794)/2))+C$17*((K1795+K1794)/2))),0)</f>
        <v>-842.4791666666672</v>
      </c>
      <c r="U1795" s="57">
        <f>IF(L1795&lt;0,((O1795*((K1795+K1794)/2))+((N1795*((K1795+K1794)/2))+C$17*((K1795+K1794)/2))),0)+U1794</f>
        <v>-1038713.1808063253</v>
      </c>
      <c r="V1795" s="58">
        <f t="shared" ref="V1795:V1802" si="171">U1795/3600000</f>
        <v>-0.28853143911286816</v>
      </c>
      <c r="W1795" s="52">
        <f t="shared" si="168"/>
        <v>-521181.90484590095</v>
      </c>
      <c r="X1795" s="53">
        <f t="shared" ref="X1795:X1802" si="172">W1795/3600000</f>
        <v>-0.14477275134608358</v>
      </c>
      <c r="Y1795" s="50">
        <f t="shared" si="167"/>
        <v>15.495890609986921</v>
      </c>
    </row>
    <row r="1796" spans="7:25" x14ac:dyDescent="0.3">
      <c r="G1796" s="40" t="s">
        <v>14</v>
      </c>
      <c r="H1796" s="29">
        <v>316</v>
      </c>
      <c r="I1796" s="29">
        <v>1794</v>
      </c>
      <c r="J1796" s="30">
        <v>5.2</v>
      </c>
      <c r="K1796" s="31">
        <f t="shared" si="169"/>
        <v>1.4444444444444444</v>
      </c>
      <c r="L1796" s="31">
        <f>K1796-K1795</f>
        <v>-0.9722222222222221</v>
      </c>
      <c r="M1796" s="32">
        <f>$C$5*L1796</f>
        <v>-280.82638888888886</v>
      </c>
      <c r="N1796" s="32">
        <f>(0.5*$C$9*$C$8*$C$7*K1796^2)*-1</f>
        <v>-0.60814428261672215</v>
      </c>
      <c r="O1796" s="32">
        <f>M1796-N1796-C$17</f>
        <v>-223.54587460627215</v>
      </c>
      <c r="P1796" s="79">
        <f>O1796*K1796</f>
        <v>-322.8995966535042</v>
      </c>
      <c r="Q1796" s="81" t="str">
        <f>IF(L1796&lt;0,"Braking","Not Braking")</f>
        <v>Braking</v>
      </c>
      <c r="R1796" s="46">
        <f>(IF(L1796&gt;0,(O1796*((K1796+K1795)/2)),0)+R1795)</f>
        <v>3363355.6015812685</v>
      </c>
      <c r="S1796" s="47">
        <f t="shared" si="170"/>
        <v>0.93426544488368568</v>
      </c>
      <c r="T1796" s="56">
        <f>IF(L1796&lt;0,((O1796*((K1796+K1795)/2))+((N1796*((K1796+K1795)/2))+C$17*((K1796+K1795)/2))),0)</f>
        <v>-542.15094521604931</v>
      </c>
      <c r="U1796" s="57">
        <f>IF(L1796&lt;0,((O1796*((K1796+K1795)/2))+((N1796*((K1796+K1795)/2))+C$17*((K1796+K1795)/2))),0)+U1795</f>
        <v>-1039255.3317515414</v>
      </c>
      <c r="V1796" s="58">
        <f t="shared" si="171"/>
        <v>-0.28868203659765035</v>
      </c>
      <c r="W1796" s="52">
        <f t="shared" si="168"/>
        <v>-521453.93303189392</v>
      </c>
      <c r="X1796" s="53">
        <f t="shared" si="172"/>
        <v>-0.14484831473108165</v>
      </c>
      <c r="Y1796" s="50">
        <f t="shared" si="167"/>
        <v>15.503978609539068</v>
      </c>
    </row>
    <row r="1797" spans="7:25" x14ac:dyDescent="0.3">
      <c r="G1797" s="40" t="s">
        <v>14</v>
      </c>
      <c r="H1797" s="29">
        <v>317</v>
      </c>
      <c r="I1797" s="29">
        <v>1795</v>
      </c>
      <c r="J1797" s="30">
        <v>0</v>
      </c>
      <c r="K1797" s="31">
        <f t="shared" si="169"/>
        <v>0</v>
      </c>
      <c r="L1797" s="31">
        <f>K1797-K1796</f>
        <v>-1.4444444444444444</v>
      </c>
      <c r="M1797" s="32">
        <f>$C$5*L1797</f>
        <v>-417.22777777777782</v>
      </c>
      <c r="N1797" s="32">
        <f>(0.5*$C$9*$C$8*$C$7*K1797^2)*-1</f>
        <v>0</v>
      </c>
      <c r="O1797" s="32">
        <f>M1797-N1797-C$17</f>
        <v>-360.55540777777782</v>
      </c>
      <c r="P1797" s="79">
        <f>O1797*K1797</f>
        <v>0</v>
      </c>
      <c r="Q1797" s="81" t="str">
        <f>IF(L1797&lt;0,"Braking","Not Braking")</f>
        <v>Braking</v>
      </c>
      <c r="R1797" s="46">
        <f>(IF(L1797&gt;0,(O1797*((K1797+K1796)/2)),0)+R1796)</f>
        <v>3363355.6015812685</v>
      </c>
      <c r="S1797" s="47">
        <f t="shared" si="170"/>
        <v>0.93426544488368568</v>
      </c>
      <c r="T1797" s="56">
        <f>IF(L1797&lt;0,((O1797*((K1797+K1796)/2))+((N1797*((K1797+K1796)/2))+C$17*((K1797+K1796)/2))),0)</f>
        <v>-301.33117283950622</v>
      </c>
      <c r="U1797" s="57">
        <f>IF(L1797&lt;0,((O1797*((K1797+K1796)/2))+((N1797*((K1797+K1796)/2))+C$17*((K1797+K1796)/2))),0)+U1796</f>
        <v>-1039556.6629243809</v>
      </c>
      <c r="V1797" s="58">
        <f t="shared" si="171"/>
        <v>-0.28876573970121688</v>
      </c>
      <c r="W1797" s="52">
        <f t="shared" si="168"/>
        <v>-521605.12814287539</v>
      </c>
      <c r="X1797" s="53">
        <f t="shared" si="172"/>
        <v>-0.14489031337302094</v>
      </c>
      <c r="Y1797" s="50">
        <f t="shared" si="167"/>
        <v>15.508473974552222</v>
      </c>
    </row>
    <row r="1798" spans="7:25" x14ac:dyDescent="0.3">
      <c r="G1798" s="40" t="s">
        <v>14</v>
      </c>
      <c r="H1798" s="29">
        <v>318</v>
      </c>
      <c r="I1798" s="29">
        <v>1796</v>
      </c>
      <c r="J1798" s="30">
        <v>0</v>
      </c>
      <c r="K1798" s="31">
        <f t="shared" si="169"/>
        <v>0</v>
      </c>
      <c r="L1798" s="31">
        <f>K1798-K1797</f>
        <v>0</v>
      </c>
      <c r="M1798" s="32">
        <f>$C$5*L1798</f>
        <v>0</v>
      </c>
      <c r="N1798" s="32">
        <f>(0.5*$C$9*$C$8*$C$7*K1798^2)*-1</f>
        <v>0</v>
      </c>
      <c r="O1798" s="32">
        <f>M1798-N1798-C$17</f>
        <v>56.672370000000008</v>
      </c>
      <c r="P1798" s="79">
        <f>O1798*K1798</f>
        <v>0</v>
      </c>
      <c r="Q1798" s="81" t="str">
        <f>IF(L1798&lt;0,"Braking","Not Braking")</f>
        <v>Not Braking</v>
      </c>
      <c r="R1798" s="46">
        <f>(IF(L1798&gt;0,(O1798*((K1798+K1797)/2)),0)+R1797)</f>
        <v>3363355.6015812685</v>
      </c>
      <c r="S1798" s="47">
        <f t="shared" si="170"/>
        <v>0.93426544488368568</v>
      </c>
      <c r="T1798" s="56">
        <f>IF(L1798&lt;0,((O1798*((K1798+K1797)/2))+((N1798*((K1798+K1797)/2))+C$17*((K1798+K1797)/2))),0)</f>
        <v>0</v>
      </c>
      <c r="U1798" s="57">
        <f>IF(L1798&lt;0,((O1798*((K1798+K1797)/2))+((N1798*((K1798+K1797)/2))+C$17*((K1798+K1797)/2))),0)+U1797</f>
        <v>-1039556.6629243809</v>
      </c>
      <c r="V1798" s="58">
        <f t="shared" si="171"/>
        <v>-0.28876573970121688</v>
      </c>
      <c r="W1798" s="52">
        <f t="shared" si="168"/>
        <v>-521605.12814287539</v>
      </c>
      <c r="X1798" s="53">
        <f t="shared" si="172"/>
        <v>-0.14489031337302094</v>
      </c>
      <c r="Y1798" s="50">
        <f t="shared" si="167"/>
        <v>15.508473974552222</v>
      </c>
    </row>
    <row r="1799" spans="7:25" x14ac:dyDescent="0.3">
      <c r="G1799" s="40" t="s">
        <v>14</v>
      </c>
      <c r="H1799" s="29">
        <v>319</v>
      </c>
      <c r="I1799" s="29">
        <v>1797</v>
      </c>
      <c r="J1799" s="30">
        <v>0</v>
      </c>
      <c r="K1799" s="31">
        <f t="shared" si="169"/>
        <v>0</v>
      </c>
      <c r="L1799" s="31">
        <f>K1799-K1798</f>
        <v>0</v>
      </c>
      <c r="M1799" s="32">
        <f>$C$5*L1799</f>
        <v>0</v>
      </c>
      <c r="N1799" s="32">
        <f>(0.5*$C$9*$C$8*$C$7*K1799^2)*-1</f>
        <v>0</v>
      </c>
      <c r="O1799" s="32">
        <f>M1799-N1799-C$17</f>
        <v>56.672370000000008</v>
      </c>
      <c r="P1799" s="79">
        <f>O1799*K1799</f>
        <v>0</v>
      </c>
      <c r="Q1799" s="81" t="str">
        <f>IF(L1799&lt;0,"Braking","Not Braking")</f>
        <v>Not Braking</v>
      </c>
      <c r="R1799" s="46">
        <f>(IF(L1799&gt;0,(O1799*((K1799+K1798)/2)),0)+R1798)</f>
        <v>3363355.6015812685</v>
      </c>
      <c r="S1799" s="47">
        <f t="shared" si="170"/>
        <v>0.93426544488368568</v>
      </c>
      <c r="T1799" s="56">
        <f>IF(L1799&lt;0,((O1799*((K1799+K1798)/2))+((N1799*((K1799+K1798)/2))+C$17*((K1799+K1798)/2))),0)</f>
        <v>0</v>
      </c>
      <c r="U1799" s="57">
        <f>IF(L1799&lt;0,((O1799*((K1799+K1798)/2))+((N1799*((K1799+K1798)/2))+C$17*((K1799+K1798)/2))),0)+U1798</f>
        <v>-1039556.6629243809</v>
      </c>
      <c r="V1799" s="58">
        <f t="shared" si="171"/>
        <v>-0.28876573970121688</v>
      </c>
      <c r="W1799" s="52">
        <f t="shared" si="168"/>
        <v>-521605.12814287539</v>
      </c>
      <c r="X1799" s="53">
        <f t="shared" si="172"/>
        <v>-0.14489031337302094</v>
      </c>
      <c r="Y1799" s="50">
        <f t="shared" si="167"/>
        <v>15.508473974552222</v>
      </c>
    </row>
    <row r="1800" spans="7:25" x14ac:dyDescent="0.3">
      <c r="G1800" s="40" t="s">
        <v>14</v>
      </c>
      <c r="H1800" s="29">
        <v>320</v>
      </c>
      <c r="I1800" s="29">
        <v>1798</v>
      </c>
      <c r="J1800" s="30">
        <v>0</v>
      </c>
      <c r="K1800" s="31">
        <f t="shared" si="169"/>
        <v>0</v>
      </c>
      <c r="L1800" s="31">
        <f>K1800-K1799</f>
        <v>0</v>
      </c>
      <c r="M1800" s="32">
        <f>$C$5*L1800</f>
        <v>0</v>
      </c>
      <c r="N1800" s="32">
        <f>(0.5*$C$9*$C$8*$C$7*K1800^2)*-1</f>
        <v>0</v>
      </c>
      <c r="O1800" s="32">
        <f>M1800-N1800-C$17</f>
        <v>56.672370000000008</v>
      </c>
      <c r="P1800" s="79">
        <f>O1800*K1800</f>
        <v>0</v>
      </c>
      <c r="Q1800" s="81" t="str">
        <f>IF(L1800&lt;0,"Braking","Not Braking")</f>
        <v>Not Braking</v>
      </c>
      <c r="R1800" s="46">
        <f>(IF(L1800&gt;0,(O1800*((K1800+K1799)/2)),0)+R1799)</f>
        <v>3363355.6015812685</v>
      </c>
      <c r="S1800" s="47">
        <f t="shared" si="170"/>
        <v>0.93426544488368568</v>
      </c>
      <c r="T1800" s="56">
        <f>IF(L1800&lt;0,((O1800*((K1800+K1799)/2))+((N1800*((K1800+K1799)/2))+C$17*((K1800+K1799)/2))),0)</f>
        <v>0</v>
      </c>
      <c r="U1800" s="57">
        <f>IF(L1800&lt;0,((O1800*((K1800+K1799)/2))+((N1800*((K1800+K1799)/2))+C$17*((K1800+K1799)/2))),0)+U1799</f>
        <v>-1039556.6629243809</v>
      </c>
      <c r="V1800" s="58">
        <f t="shared" si="171"/>
        <v>-0.28876573970121688</v>
      </c>
      <c r="W1800" s="52">
        <f t="shared" si="168"/>
        <v>-521605.12814287539</v>
      </c>
      <c r="X1800" s="53">
        <f t="shared" si="172"/>
        <v>-0.14489031337302094</v>
      </c>
      <c r="Y1800" s="50">
        <f t="shared" si="167"/>
        <v>15.508473974552222</v>
      </c>
    </row>
    <row r="1801" spans="7:25" x14ac:dyDescent="0.3">
      <c r="G1801" s="40" t="s">
        <v>14</v>
      </c>
      <c r="H1801" s="29">
        <v>321</v>
      </c>
      <c r="I1801" s="29">
        <v>1799</v>
      </c>
      <c r="J1801" s="30">
        <v>0</v>
      </c>
      <c r="K1801" s="31">
        <f t="shared" si="169"/>
        <v>0</v>
      </c>
      <c r="L1801" s="31">
        <f>K1801-K1800</f>
        <v>0</v>
      </c>
      <c r="M1801" s="32">
        <f>$C$5*L1801</f>
        <v>0</v>
      </c>
      <c r="N1801" s="32">
        <f>(0.5*$C$9*$C$8*$C$7*K1801^2)*-1</f>
        <v>0</v>
      </c>
      <c r="O1801" s="32">
        <f>M1801-N1801-C$17</f>
        <v>56.672370000000008</v>
      </c>
      <c r="P1801" s="79">
        <f>O1801*K1801</f>
        <v>0</v>
      </c>
      <c r="Q1801" s="81" t="str">
        <f>IF(L1801&lt;0,"Braking","Not Braking")</f>
        <v>Not Braking</v>
      </c>
      <c r="R1801" s="46">
        <f>(IF(L1801&gt;0,(O1801*((K1801+K1800)/2)),0)+R1800)</f>
        <v>3363355.6015812685</v>
      </c>
      <c r="S1801" s="47">
        <f t="shared" si="170"/>
        <v>0.93426544488368568</v>
      </c>
      <c r="T1801" s="56">
        <f>IF(L1801&lt;0,((O1801*((K1801+K1800)/2))+((N1801*((K1801+K1800)/2))+C$17*((K1801+K1800)/2))),0)</f>
        <v>0</v>
      </c>
      <c r="U1801" s="57">
        <f>IF(L1801&lt;0,((O1801*((K1801+K1800)/2))+((N1801*((K1801+K1800)/2))+C$17*((K1801+K1800)/2))),0)+U1800</f>
        <v>-1039556.6629243809</v>
      </c>
      <c r="V1801" s="58">
        <f t="shared" si="171"/>
        <v>-0.28876573970121688</v>
      </c>
      <c r="W1801" s="52">
        <f t="shared" si="168"/>
        <v>-521605.12814287539</v>
      </c>
      <c r="X1801" s="53">
        <f t="shared" si="172"/>
        <v>-0.14489031337302094</v>
      </c>
      <c r="Y1801" s="50">
        <f t="shared" si="167"/>
        <v>15.508473974552222</v>
      </c>
    </row>
    <row r="1802" spans="7:25" ht="15" thickBot="1" x14ac:dyDescent="0.35">
      <c r="G1802" s="41" t="s">
        <v>14</v>
      </c>
      <c r="H1802" s="42">
        <v>322</v>
      </c>
      <c r="I1802" s="42">
        <v>1800</v>
      </c>
      <c r="J1802" s="43">
        <v>0</v>
      </c>
      <c r="K1802" s="44">
        <f t="shared" si="169"/>
        <v>0</v>
      </c>
      <c r="L1802" s="44">
        <f>K1802-K1801</f>
        <v>0</v>
      </c>
      <c r="M1802" s="45">
        <f>$C$5*L1802</f>
        <v>0</v>
      </c>
      <c r="N1802" s="45">
        <f>(0.5*$C$9*$C$8*$C$7*K1802^2)*-1</f>
        <v>0</v>
      </c>
      <c r="O1802" s="45">
        <f>M1802-N1802-C$17</f>
        <v>56.672370000000008</v>
      </c>
      <c r="P1802" s="80">
        <f>O1802*K1802</f>
        <v>0</v>
      </c>
      <c r="Q1802" s="82" t="str">
        <f>IF(L1802&lt;0,"Braking","Not Braking")</f>
        <v>Not Braking</v>
      </c>
      <c r="R1802" s="48">
        <f>(IF(L1802&gt;0,(O1802*((K1802+K1801)/2)),0)+R1801)</f>
        <v>3363355.6015812685</v>
      </c>
      <c r="S1802" s="49">
        <f t="shared" si="170"/>
        <v>0.93426544488368568</v>
      </c>
      <c r="T1802" s="59">
        <f>IF(L1802&lt;0,((O1802*((K1802+K1801)/2))+((N1802*((K1802+K1801)/2))+C$17*((K1802+K1801)/2))),0)</f>
        <v>0</v>
      </c>
      <c r="U1802" s="60">
        <f>IF(L1802&lt;0,((O1802*((K1802+K1801)/2))+((N1802*((K1802+K1801)/2))+C$17*((K1802+K1801)/2))),0)+U1801</f>
        <v>-1039556.6629243809</v>
      </c>
      <c r="V1802" s="61">
        <f t="shared" si="171"/>
        <v>-0.28876573970121688</v>
      </c>
      <c r="W1802" s="54">
        <f t="shared" si="168"/>
        <v>-521605.12814287539</v>
      </c>
      <c r="X1802" s="55">
        <f t="shared" si="172"/>
        <v>-0.14489031337302094</v>
      </c>
      <c r="Y1802" s="51">
        <f t="shared" si="167"/>
        <v>15.508473974552222</v>
      </c>
    </row>
    <row r="1806" spans="7:25" x14ac:dyDescent="0.3">
      <c r="G1806" s="1"/>
    </row>
  </sheetData>
  <conditionalFormatting sqref="Q2:Q1802">
    <cfRule type="cellIs" dxfId="2" priority="1" operator="equal">
      <formula>"Not Braking"</formula>
    </cfRule>
    <cfRule type="cellIs" dxfId="1" priority="2" operator="equal">
      <formula>"Braking"</formula>
    </cfRule>
    <cfRule type="cellIs" dxfId="0" priority="3" operator="equal">
      <formula>"Not Braking"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6</vt:i4>
      </vt:variant>
    </vt:vector>
  </HeadingPairs>
  <TitlesOfParts>
    <vt:vector size="7" baseType="lpstr">
      <vt:lpstr>WLTP Sheet</vt:lpstr>
      <vt:lpstr>WLTP Cycle</vt:lpstr>
      <vt:lpstr>Cumulative Energy Chart</vt:lpstr>
      <vt:lpstr>Acceleration Force Chart</vt:lpstr>
      <vt:lpstr>Aerodynamic Resistance Chart</vt:lpstr>
      <vt:lpstr>Tractive Force Chart</vt:lpstr>
      <vt:lpstr>Tractive Power Required Chart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Elliot Woodhouse</dc:creator>
  <cp:lastModifiedBy>Elliot Woodhouse</cp:lastModifiedBy>
  <dcterms:created xsi:type="dcterms:W3CDTF">2023-01-10T19:18:12Z</dcterms:created>
  <dcterms:modified xsi:type="dcterms:W3CDTF">2023-01-15T21:24:59Z</dcterms:modified>
</cp:coreProperties>
</file>