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00162_student_uwtsd_ac_uk/Documents/"/>
    </mc:Choice>
  </mc:AlternateContent>
  <xr:revisionPtr revIDLastSave="0" documentId="8_{44923F47-93DF-460B-9781-E64EBF455A24}" xr6:coauthVersionLast="47" xr6:coauthVersionMax="47" xr10:uidLastSave="{00000000-0000-0000-0000-000000000000}"/>
  <bookViews>
    <workbookView xWindow="-120" yWindow="-120" windowWidth="29040" windowHeight="15720" xr2:uid="{0448EBC3-0D5D-4C0E-AD47-5E1BB0E88EAE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4" i="1" l="1" a="1"/>
  <c r="I4" i="1" s="1"/>
  <c r="H21" i="1"/>
  <c r="H20" i="1"/>
  <c r="H19" i="1"/>
  <c r="H18" i="1"/>
  <c r="D24" i="1"/>
  <c r="D2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<sst xmlns="http://schemas.openxmlformats.org/spreadsheetml/2006/main" count="31" uniqueCount="30">
  <si>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</si>
  <si>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</si>
  <si>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</si>
  <si>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</si>
  <si>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</si>
  <si>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</si>
  <si>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</si>
  <si>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</si>
  <si>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</si>
  <si>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</si>
  <si>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</si>
  <si>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</si>
  <si>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</si>
  <si>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</si>
  <si>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</si>
  <si>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</si>
  <si>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</si>
  <si>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</si>
  <si>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</si>
  <si>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</si>
  <si>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</si>
  <si>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Max Power</t>
  </si>
  <si>
    <t>Range</t>
  </si>
  <si>
    <t>Max Torque</t>
  </si>
  <si>
    <t>Average Power</t>
  </si>
  <si>
    <t>Average Torque</t>
  </si>
  <si>
    <t>Create:</t>
  </si>
  <si>
    <t>Scatter graph with lines of Power vs RPM</t>
  </si>
  <si>
    <t>Scatter graph with lines of Torque vs RPM</t>
  </si>
  <si>
    <t>Combined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</si>
</sst>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vertical="center" inden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RPM</a:t>
            </a:r>
            <a:r>
              <a:rPr lang="en-US" baseline="0"/>
              <a:t> vs Power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Sheet1!$H$17</c:f>
              <c:strCache>
                <c:ptCount val="1"/>
                <c:pt idx="0">
                  <c:v>Answer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FA4-4F24-9074-29BADD5664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01870751"/>
        <c:axId val="2057634287"/>
      </c:scatterChart>
      <c:valAx>
        <c:axId val="18018707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7634287"/>
        <c:crosses val="autoZero"/>
        <c:crossBetween val="midCat"/>
      </c:valAx>
      <c:valAx>
        <c:axId val="20576342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(bhp)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18707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RPM</a:t>
            </a:r>
            <a:r>
              <a:rPr lang="en-US" baseline="0"/>
              <a:t> vs Torque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Sheet1!$H$17</c:f>
              <c:strCache>
                <c:ptCount val="1"/>
                <c:pt idx="0">
                  <c:v>Answer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0E7-4EB9-B3C3-F4404F7939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01739839"/>
        <c:axId val="2057701007"/>
      </c:scatterChart>
      <c:valAx>
        <c:axId val="18017398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7701007"/>
        <c:crosses val="autoZero"/>
        <c:crossBetween val="midCat"/>
      </c:valAx>
      <c:valAx>
        <c:axId val="2057701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(bhp)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17398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Combined</a:t>
            </a:r>
            <a:r>
              <a:rPr lang="en-GB" baseline="0"/>
              <a:t> Power &amp;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138-4FCC-8E9F-6D331A29B1F1}"/>
            </c:ext>
          </c:extLst>
        </c:ser>
        <c:ser>
          <c:idx val="2"/>
          <c:order val="2"/>
          <c:tx>
            <c:v>Torque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138-4FCC-8E9F-6D331A29B1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33744"/>
        <c:axId val="2057693327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rpm</c:v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Sheet1!$B$4:$B$16</c15:sqref>
                        </c15:formulaRef>
                      </c:ext>
                    </c:extLst>
                    <c:numCache>
                      <c:formatCode>0</c:formatCode>
                      <c:ptCount val="13"/>
                      <c:pt idx="0">
                        <c:v>2000</c:v>
                      </c:pt>
                      <c:pt idx="1">
                        <c:v>2500</c:v>
                      </c:pt>
                      <c:pt idx="2">
                        <c:v>3000</c:v>
                      </c:pt>
                      <c:pt idx="3">
                        <c:v>3500</c:v>
                      </c:pt>
                      <c:pt idx="4">
                        <c:v>4000</c:v>
                      </c:pt>
                      <c:pt idx="5">
                        <c:v>4500</c:v>
                      </c:pt>
                      <c:pt idx="6">
                        <c:v>5000</c:v>
                      </c:pt>
                      <c:pt idx="7">
                        <c:v>5500</c:v>
                      </c:pt>
                      <c:pt idx="8">
                        <c:v>6000</c:v>
                      </c:pt>
                      <c:pt idx="9">
                        <c:v>6500</c:v>
                      </c:pt>
                      <c:pt idx="10">
                        <c:v>7000</c:v>
                      </c:pt>
                      <c:pt idx="11">
                        <c:v>7500</c:v>
                      </c:pt>
                      <c:pt idx="12">
                        <c:v>8000</c:v>
                      </c:pt>
                    </c:numCache>
                  </c:numRef>
                </c:xVal>
                <c:yVal>
                  <c:numLit>
                    <c:formatCode>General</c:formatCode>
                    <c:ptCount val="1"/>
                    <c:pt idx="0">
                      <c:v>1</c:v>
                    </c:pt>
                  </c:numLit>
                </c:yVal>
                <c:smooth val="1"/>
                <c:extLst>
                  <c:ext xmlns:c16="http://schemas.microsoft.com/office/drawing/2014/chart" uri="{C3380CC4-5D6E-409C-BE32-E72D297353CC}">
                    <c16:uniqueId val="{00000000-4138-4FCC-8E9F-6D331A29B1F1}"/>
                  </c:ext>
                </c:extLst>
              </c15:ser>
            </c15:filteredScatterSeries>
          </c:ext>
        </c:extLst>
      </c:scatterChart>
      <c:valAx>
        <c:axId val="1893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7693327"/>
        <c:crosses val="autoZero"/>
        <c:crossBetween val="midCat"/>
      </c:valAx>
      <c:valAx>
        <c:axId val="2057693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/ Torque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337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Map A/B Power Comparison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96DE-41C5-85FD-CD6C32C29392}"/>
            </c:ext>
          </c:extLst>
        </c:ser>
        <c:ser>
          <c:idx val="1"/>
          <c:order val="1"/>
          <c:tx>
            <c:v>Map A 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6DE-41C5-85FD-CD6C32C29392}"/>
            </c:ext>
          </c:extLst>
        </c:ser>
        <c:ser>
          <c:idx val="2"/>
          <c:order val="2"/>
          <c:tx>
            <c:v>Map B Power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6DE-41C5-85FD-CD6C32C29392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1801845231"/>
        <c:axId val="2057602127"/>
      </c:scatterChart>
      <c:valAx>
        <c:axId val="18018452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7602127"/>
        <c:crosses val="autoZero"/>
        <c:crossBetween val="midCat"/>
      </c:valAx>
      <c:valAx>
        <c:axId val="20576021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 Power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184523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30</xdr:row>
      <xdr:rowOff>14286</xdr:rowOff>
    </xdr:from>
    <xdr:to>
      <xdr:col>5</xdr:col>
      <xdr:colOff>9525</xdr:colOff>
      <xdr:row>46</xdr:row>
      <xdr:rowOff>19049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5CC922D-7C51-0196-EE37-17F92BAD26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152400</xdr:colOff>
      <xdr:row>30</xdr:row>
      <xdr:rowOff>4762</xdr:rowOff>
    </xdr:from>
    <xdr:to>
      <xdr:col>8</xdr:col>
      <xdr:colOff>723900</xdr:colOff>
      <xdr:row>46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1499374-5F10-2882-7622-68B5170A57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685799</xdr:colOff>
      <xdr:row>47</xdr:row>
      <xdr:rowOff>19050</xdr:rowOff>
    </xdr:from>
    <xdr:to>
      <xdr:col>5</xdr:col>
      <xdr:colOff>676275</xdr:colOff>
      <xdr:row>65</xdr:row>
      <xdr:rowOff>171450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E2E1627-2F95-FF2B-AB57-DCEE69995B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685799</xdr:colOff>
      <xdr:row>8</xdr:row>
      <xdr:rowOff>180974</xdr:rowOff>
    </xdr:from>
    <xdr:to>
      <xdr:col>19</xdr:col>
      <xdr:colOff>28575</xdr:colOff>
      <xdr:row>27</xdr:row>
      <xdr:rowOff>114299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531F405-704E-8FE8-B31D-DE2577D04B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N29"/>
  <sheetViews>
    <sheetView tabSelected="1" topLeftCell="E3" workbookViewId="0">
      <selection activeCell="M47" sqref="L31:M47"/>
    </sheetView>
  </sheetViews>
  <sheetFormatPr defaultRowHeight="14.25"/>
  <cols>
    <col min="2" max="2" width="31.125" customWidth="1"/>
    <col min="3" max="3" width="10" bestFit="1" customWidth="1"/>
    <col min="4" max="5" width="11.125" customWidth="1"/>
    <col min="7" max="7" width="24.75" bestFit="1" customWidth="1"/>
    <col min="8" max="8" width="21.25" bestFit="1" customWidth="1"/>
    <col min="9" max="9" width="25.125" customWidth="1"/>
  </cols>
  <sheetData>
    <row r="1" spans="2:14" ht="15">
      <c r="G1" s="3"/>
    </row>
    <row r="2" spans="2:14" ht="15">
      <c r="B2" s="14" t="s">
        <v>0</v>
      </c>
      <c r="C2" s="14"/>
      <c r="D2" s="14"/>
      <c r="G2" s="15" t="s">
        <v>1</v>
      </c>
      <c r="H2" s="15"/>
      <c r="I2" s="9"/>
      <c r="L2" s="16" t="s">
        <v>2</v>
      </c>
      <c r="M2" s="16"/>
      <c r="N2" s="16"/>
    </row>
    <row r="3" spans="2:14" ht="30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</row>
    <row r="4" spans="2:14">
      <c r="B4" s="1">
        <v>2000</v>
      </c>
      <c r="C4">
        <v>42</v>
      </c>
      <c r="D4">
        <v>150</v>
      </c>
      <c r="G4">
        <v>1</v>
      </c>
      <c r="H4">
        <v>27.98</v>
      </c>
      <c r="I4" s="10" cm="1">
        <f t="array" ref="I4:I13">$H4:$H13-$H$15</f>
        <v>-1.9999999999999574E-2</v>
      </c>
      <c r="L4" s="8">
        <v>3000</v>
      </c>
      <c r="M4" s="8">
        <v>68</v>
      </c>
      <c r="N4" s="8">
        <v>72</v>
      </c>
    </row>
    <row r="5" spans="2:14">
      <c r="B5" s="1">
        <v>2500</v>
      </c>
      <c r="C5">
        <v>55</v>
      </c>
      <c r="D5">
        <v>180</v>
      </c>
      <c r="G5">
        <v>2</v>
      </c>
      <c r="H5">
        <v>28.05</v>
      </c>
      <c r="I5">
        <v>5.0000000000000711E-2</v>
      </c>
      <c r="L5" s="8">
        <v>4000</v>
      </c>
      <c r="M5" s="8">
        <v>96</v>
      </c>
      <c r="N5" s="8">
        <v>101</v>
      </c>
    </row>
    <row r="6" spans="2:14">
      <c r="B6" s="1">
        <v>3000</v>
      </c>
      <c r="C6">
        <v>68</v>
      </c>
      <c r="D6">
        <v>215</v>
      </c>
      <c r="G6">
        <v>3</v>
      </c>
      <c r="H6">
        <v>28.03</v>
      </c>
      <c r="I6">
        <v>3.0000000000001137E-2</v>
      </c>
      <c r="L6" s="8">
        <v>5000</v>
      </c>
      <c r="M6" s="8">
        <v>122</v>
      </c>
      <c r="N6" s="8">
        <v>126</v>
      </c>
    </row>
    <row r="7" spans="2:14">
      <c r="B7" s="1">
        <v>3500</v>
      </c>
      <c r="C7">
        <v>82</v>
      </c>
      <c r="D7">
        <v>245</v>
      </c>
      <c r="G7">
        <v>4</v>
      </c>
      <c r="H7">
        <v>27.95</v>
      </c>
      <c r="I7">
        <v>-5.0000000000000711E-2</v>
      </c>
      <c r="L7" s="8">
        <v>6000</v>
      </c>
      <c r="M7" s="8">
        <v>138</v>
      </c>
      <c r="N7" s="8">
        <v>141</v>
      </c>
    </row>
    <row r="8" spans="2:14">
      <c r="B8" s="1">
        <v>4000</v>
      </c>
      <c r="C8">
        <v>96</v>
      </c>
      <c r="D8">
        <v>270</v>
      </c>
      <c r="G8">
        <v>5</v>
      </c>
      <c r="H8">
        <v>28.04</v>
      </c>
      <c r="I8">
        <v>3.9999999999999147E-2</v>
      </c>
      <c r="L8" s="8">
        <v>7000</v>
      </c>
      <c r="M8" s="8">
        <v>140</v>
      </c>
      <c r="N8" s="8">
        <v>145</v>
      </c>
    </row>
    <row r="9" spans="2:14">
      <c r="B9" s="2">
        <v>4500</v>
      </c>
      <c r="C9">
        <v>110</v>
      </c>
      <c r="D9">
        <v>285</v>
      </c>
      <c r="G9">
        <v>6</v>
      </c>
      <c r="H9">
        <v>28</v>
      </c>
      <c r="I9">
        <v>0</v>
      </c>
    </row>
    <row r="10" spans="2:14">
      <c r="B10" s="1">
        <v>5000</v>
      </c>
      <c r="C10">
        <v>112</v>
      </c>
      <c r="D10">
        <v>295</v>
      </c>
      <c r="G10">
        <v>7</v>
      </c>
      <c r="H10">
        <v>27.97</v>
      </c>
      <c r="I10">
        <v>-3.0000000000001137E-2</v>
      </c>
    </row>
    <row r="11" spans="2:14" ht="14.25" customHeight="1">
      <c r="B11" s="1">
        <v>5500</v>
      </c>
      <c r="C11">
        <v>131</v>
      </c>
      <c r="D11">
        <v>292</v>
      </c>
      <c r="G11">
        <v>8</v>
      </c>
      <c r="H11">
        <v>28.02</v>
      </c>
      <c r="I11">
        <v>1.9999999999999574E-2</v>
      </c>
      <c r="L11" s="3"/>
    </row>
    <row r="12" spans="2:14">
      <c r="B12" s="1">
        <v>6000</v>
      </c>
      <c r="C12">
        <v>138</v>
      </c>
      <c r="D12">
        <v>285</v>
      </c>
      <c r="G12">
        <v>9</v>
      </c>
      <c r="H12">
        <v>28.01</v>
      </c>
      <c r="I12">
        <v>1.0000000000001563E-2</v>
      </c>
      <c r="L12" s="12"/>
      <c r="M12" s="12"/>
      <c r="N12" s="12"/>
    </row>
    <row r="13" spans="2:14">
      <c r="B13" s="1">
        <v>6500</v>
      </c>
      <c r="C13">
        <v>142</v>
      </c>
      <c r="D13">
        <v>275</v>
      </c>
      <c r="G13">
        <v>10</v>
      </c>
      <c r="H13">
        <v>27.96</v>
      </c>
      <c r="I13">
        <v>-3.9999999999999147E-2</v>
      </c>
      <c r="L13" s="12"/>
      <c r="M13" s="12"/>
      <c r="N13" s="12"/>
    </row>
    <row r="14" spans="2:14">
      <c r="B14" s="1">
        <v>7000</v>
      </c>
      <c r="C14">
        <v>140</v>
      </c>
      <c r="D14">
        <v>260</v>
      </c>
      <c r="L14" s="12"/>
      <c r="M14" s="12"/>
      <c r="N14" s="12"/>
    </row>
    <row r="15" spans="2:14" ht="1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L15" s="12"/>
      <c r="M15" s="12"/>
      <c r="N15" s="12"/>
    </row>
    <row r="16" spans="2:14">
      <c r="B16" s="1">
        <v>8000</v>
      </c>
      <c r="C16">
        <v>128</v>
      </c>
      <c r="D16">
        <v>220</v>
      </c>
      <c r="K16" s="10"/>
      <c r="L16" s="12"/>
      <c r="M16" s="12"/>
      <c r="N16" s="12"/>
    </row>
    <row r="17" spans="2:14" ht="15">
      <c r="G17" s="3" t="s">
        <v>13</v>
      </c>
      <c r="H17" s="3" t="s">
        <v>14</v>
      </c>
      <c r="I17" s="3"/>
      <c r="K17" s="10"/>
      <c r="L17" s="12"/>
      <c r="M17" s="12"/>
      <c r="N17" s="12"/>
    </row>
    <row r="18" spans="2:14" ht="15">
      <c r="B18" s="3" t="s">
        <v>15</v>
      </c>
      <c r="D18" s="3" t="s">
        <v>14</v>
      </c>
      <c r="G18" t="s">
        <v>16</v>
      </c>
      <c r="H18">
        <f>AVERAGE(H4:H13)</f>
        <v>28.000999999999998</v>
      </c>
      <c r="L18" s="12"/>
      <c r="M18" s="12"/>
      <c r="N18" s="12"/>
    </row>
    <row r="19" spans="2:14">
      <c r="B19" s="4" t="s">
        <v>17</v>
      </c>
      <c r="D19">
        <v>6500</v>
      </c>
      <c r="G19" t="s">
        <v>18</v>
      </c>
      <c r="H19">
        <f>MAX(H4:H13)</f>
        <v>28.05</v>
      </c>
      <c r="J19" s="10"/>
      <c r="L19" s="12"/>
      <c r="M19" s="12"/>
      <c r="N19" s="12"/>
    </row>
    <row r="20" spans="2:14">
      <c r="B20" s="4" t="s">
        <v>19</v>
      </c>
      <c r="D20">
        <v>5000</v>
      </c>
      <c r="G20" t="s">
        <v>20</v>
      </c>
      <c r="H20">
        <f>MIN(H4:H13)</f>
        <v>27.95</v>
      </c>
      <c r="L20" s="12"/>
      <c r="M20" s="12"/>
      <c r="N20" s="12"/>
    </row>
    <row r="21" spans="2:14">
      <c r="B21" s="4" t="s">
        <v>21</v>
      </c>
      <c r="D21">
        <v>142</v>
      </c>
      <c r="G21" t="s">
        <v>22</v>
      </c>
      <c r="H21">
        <f>MAX(H19)-MIN(H20)</f>
        <v>0.10000000000000142</v>
      </c>
      <c r="L21" s="12"/>
      <c r="M21" s="12"/>
      <c r="N21" s="12"/>
    </row>
    <row r="22" spans="2:14">
      <c r="B22" s="4" t="s">
        <v>23</v>
      </c>
      <c r="D22">
        <v>295</v>
      </c>
      <c r="L22" s="12"/>
      <c r="M22" s="12"/>
      <c r="N22" s="12"/>
    </row>
    <row r="23" spans="2:14">
      <c r="B23" s="4" t="s">
        <v>24</v>
      </c>
      <c r="D23">
        <f>AVERAGE(C4:C16)</f>
        <v>106.07692307692308</v>
      </c>
    </row>
    <row r="24" spans="2:14">
      <c r="B24" s="4" t="s">
        <v>25</v>
      </c>
      <c r="D24">
        <f>AVERAGE(D4:D16)</f>
        <v>247.07692307692307</v>
      </c>
    </row>
    <row r="25" spans="2:14">
      <c r="B25" s="4" t="s">
        <v>26</v>
      </c>
      <c r="H25" s="11"/>
      <c r="I25" s="11"/>
    </row>
    <row r="26" spans="2:14">
      <c r="B26" s="5"/>
    </row>
    <row r="27" spans="2:14">
      <c r="B27" s="13" t="s">
        <v>27</v>
      </c>
    </row>
    <row r="28" spans="2:14">
      <c r="B28" s="6" t="s">
        <v>28</v>
      </c>
    </row>
    <row r="29" spans="2:14">
      <c r="B29" s="6" t="s">
        <v>29</v>
      </c>
    </row>
  </sheetData>
  <mergeCells count="3">
    <mergeCell ref="B2:D2"/>
    <mergeCell ref="G2:H2"/>
    <mergeCell ref="L2:N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Props1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Daniel Kay Suazo (2600162)</cp:lastModifiedBy>
  <cp:revision/>
  <dcterms:created xsi:type="dcterms:W3CDTF">2026-07-17T09:05:15Z</dcterms:created>
  <dcterms:modified xsi:type="dcterms:W3CDTF">2026-10-16T11:05:23Z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