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acroberts/Documents/"/>
    </mc:Choice>
  </mc:AlternateContent>
  <xr:revisionPtr revIDLastSave="0" documentId="13_ncr:1_{0D760164-E2D1-3146-BAC5-B8A019ACC554}" xr6:coauthVersionLast="47" xr6:coauthVersionMax="47" xr10:uidLastSave="{00000000-0000-0000-0000-000000000000}"/>
  <bookViews>
    <workbookView xWindow="0" yWindow="0" windowWidth="28800" windowHeight="18000" activeTab="3" xr2:uid="{7690B2D9-A18B-954E-9EBB-2A9E6A4B0BFA}"/>
  </bookViews>
  <sheets>
    <sheet name="Sheet1" sheetId="1" r:id="rId1"/>
    <sheet name="Sheet2" sheetId="2" r:id="rId2"/>
    <sheet name="Sheet3" sheetId="3" r:id="rId3"/>
    <sheet name="Sheet4" sheetId="4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5" i="4" l="1"/>
  <c r="N6" i="4"/>
  <c r="N7" i="4"/>
  <c r="N8" i="4"/>
  <c r="N9" i="4"/>
  <c r="N10" i="4"/>
  <c r="N11" i="4"/>
  <c r="N12" i="4"/>
  <c r="N13" i="4"/>
  <c r="N14" i="4"/>
  <c r="N15" i="4"/>
  <c r="N16" i="4"/>
  <c r="N4" i="4"/>
  <c r="M5" i="4"/>
  <c r="M6" i="4"/>
  <c r="M7" i="4"/>
  <c r="M8" i="4"/>
  <c r="M9" i="4"/>
  <c r="M10" i="4"/>
  <c r="M11" i="4"/>
  <c r="M12" i="4"/>
  <c r="M13" i="4"/>
  <c r="M14" i="4"/>
  <c r="M15" i="4"/>
  <c r="M16" i="4"/>
  <c r="L6" i="4"/>
  <c r="L7" i="4"/>
  <c r="L8" i="4"/>
  <c r="L9" i="4"/>
  <c r="L10" i="4"/>
  <c r="L11" i="4"/>
  <c r="L12" i="4"/>
  <c r="L13" i="4"/>
  <c r="L14" i="4"/>
  <c r="L15" i="4"/>
  <c r="L16" i="4"/>
  <c r="K5" i="4"/>
  <c r="K6" i="4"/>
  <c r="K7" i="4"/>
  <c r="K8" i="4"/>
  <c r="K9" i="4"/>
  <c r="K10" i="4"/>
  <c r="K11" i="4"/>
  <c r="K12" i="4"/>
  <c r="K13" i="4"/>
  <c r="K14" i="4"/>
  <c r="K15" i="4"/>
  <c r="K16" i="4"/>
  <c r="J5" i="4"/>
  <c r="J6" i="4"/>
  <c r="J7" i="4"/>
  <c r="J8" i="4"/>
  <c r="J9" i="4"/>
  <c r="J10" i="4"/>
  <c r="J11" i="4"/>
  <c r="J12" i="4"/>
  <c r="J13" i="4"/>
  <c r="J14" i="4"/>
  <c r="J15" i="4"/>
  <c r="J16" i="4"/>
  <c r="L5" i="4"/>
  <c r="M4" i="4"/>
  <c r="L4" i="4"/>
  <c r="K4" i="4"/>
  <c r="J4" i="4"/>
  <c r="AE5" i="3"/>
  <c r="AE6" i="3"/>
  <c r="AE7" i="3"/>
  <c r="AE8" i="3"/>
  <c r="AE9" i="3"/>
  <c r="AE10" i="3"/>
  <c r="AE11" i="3"/>
  <c r="AE12" i="3"/>
  <c r="AE13" i="3"/>
  <c r="AE14" i="3"/>
  <c r="AE15" i="3"/>
  <c r="AE16" i="3"/>
  <c r="AE17" i="3"/>
  <c r="AE18" i="3"/>
  <c r="AE4" i="3"/>
  <c r="AD5" i="3"/>
  <c r="AD6" i="3"/>
  <c r="AD7" i="3"/>
  <c r="AD8" i="3"/>
  <c r="AD9" i="3"/>
  <c r="AD10" i="3"/>
  <c r="AD11" i="3"/>
  <c r="AD12" i="3"/>
  <c r="AD13" i="3"/>
  <c r="AD14" i="3"/>
  <c r="AD15" i="3"/>
  <c r="AD16" i="3"/>
  <c r="AD17" i="3"/>
  <c r="AD18" i="3"/>
  <c r="AD4" i="3"/>
  <c r="AC5" i="3"/>
  <c r="AC6" i="3"/>
  <c r="AC7" i="3"/>
  <c r="AC8" i="3"/>
  <c r="AC9" i="3"/>
  <c r="AC10" i="3"/>
  <c r="AC11" i="3"/>
  <c r="AC12" i="3"/>
  <c r="AC13" i="3"/>
  <c r="AC14" i="3"/>
  <c r="AC15" i="3"/>
  <c r="AC16" i="3"/>
  <c r="AC17" i="3"/>
  <c r="AC18" i="3"/>
  <c r="AC4" i="3"/>
  <c r="AB5" i="3"/>
  <c r="AB6" i="3"/>
  <c r="AB7" i="3"/>
  <c r="AB8" i="3"/>
  <c r="AB9" i="3"/>
  <c r="AB10" i="3"/>
  <c r="AB11" i="3"/>
  <c r="AB12" i="3"/>
  <c r="AB13" i="3"/>
  <c r="AB14" i="3"/>
  <c r="AB15" i="3"/>
  <c r="AB16" i="3"/>
  <c r="AB17" i="3"/>
  <c r="AB18" i="3"/>
  <c r="AB4" i="3"/>
  <c r="AE5" i="2"/>
  <c r="AE6" i="2"/>
  <c r="AE7" i="2"/>
  <c r="AE8" i="2"/>
  <c r="AE9" i="2"/>
  <c r="AE10" i="2"/>
  <c r="AE11" i="2"/>
  <c r="AE12" i="2"/>
  <c r="AE14" i="2"/>
  <c r="AE15" i="2"/>
  <c r="AE16" i="2"/>
  <c r="AE18" i="2"/>
  <c r="AE4" i="2"/>
  <c r="AC18" i="2"/>
  <c r="AC5" i="2"/>
  <c r="AC6" i="2"/>
  <c r="AC7" i="2"/>
  <c r="AC8" i="2"/>
  <c r="AC9" i="2"/>
  <c r="AC10" i="2"/>
  <c r="AC11" i="2"/>
  <c r="AC12" i="2"/>
  <c r="AC14" i="2"/>
  <c r="AC15" i="2"/>
  <c r="AC16" i="2"/>
  <c r="AC4" i="2"/>
  <c r="AB5" i="2"/>
  <c r="AB6" i="2"/>
  <c r="AB7" i="2"/>
  <c r="AB8" i="2"/>
  <c r="AB9" i="2"/>
  <c r="AB10" i="2"/>
  <c r="AB11" i="2"/>
  <c r="AB12" i="2"/>
  <c r="AB14" i="2"/>
  <c r="AB15" i="2"/>
  <c r="AB16" i="2"/>
  <c r="AB18" i="2"/>
  <c r="AB4" i="2"/>
  <c r="AE5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4" i="1"/>
  <c r="AD5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4" i="1"/>
</calcChain>
</file>

<file path=xl/sharedStrings.xml><?xml version="1.0" encoding="utf-8"?>
<sst xmlns="http://schemas.openxmlformats.org/spreadsheetml/2006/main" count="91" uniqueCount="54">
  <si>
    <t xml:space="preserve">Table 1: Construction firms:  Number of Firms, by size of Firm, Great Britain    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</si>
  <si>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</si>
  <si>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</si>
  <si>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</si>
  <si>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</si>
  <si>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</si>
  <si>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</si>
  <si>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</si>
  <si>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</si>
  <si>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</si>
  <si>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</si>
  <si>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</si>
  <si>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</si>
  <si>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</si>
  <si>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</si>
  <si>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</si>
  <si>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>Table 2: Construction firms: Number of firms, By region of registration, Great Britain</t>
  </si>
  <si>
    <t>Region</t>
  </si>
  <si>
    <t>North East</t>
  </si>
  <si>
    <t>North West</t>
  </si>
  <si>
    <t>Yorkshire and the Humber</t>
  </si>
  <si>
    <t>East Midlands</t>
  </si>
  <si>
    <t>West Midlands</t>
  </si>
  <si>
    <t xml:space="preserve">East </t>
  </si>
  <si>
    <t>Greater London</t>
  </si>
  <si>
    <t>South East:</t>
  </si>
  <si>
    <t>South West</t>
  </si>
  <si>
    <t>England</t>
  </si>
  <si>
    <t>Wales</t>
  </si>
  <si>
    <t>Scotland</t>
  </si>
  <si>
    <t>Great Britain</t>
  </si>
  <si>
    <t>Table 3: Construction Firms:  Total Employees, by region of registration, Great Britain</t>
  </si>
  <si>
    <t>East</t>
  </si>
  <si>
    <t>London</t>
  </si>
  <si>
    <t xml:space="preserve">Table 4: Construction firms:  Number of Firms, By turnover size band, Great Britain       </t>
  </si>
  <si>
    <t>Size of firm (by turnover size band)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</si>
  <si>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</si>
  <si>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</si>
  <si>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</si>
  <si>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</si>
  <si>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</si>
  <si>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</si>
  <si>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</si>
  <si>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</si>
  <si>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</si>
  <si>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</si>
  <si>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</si>
  <si>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</si>
  <si>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 xml:space="preserve">Mean </t>
  </si>
  <si>
    <t xml:space="preserve">Medium </t>
  </si>
  <si>
    <t xml:space="preserve">Mode </t>
  </si>
  <si>
    <t>STDEV</t>
  </si>
  <si>
    <t xml:space="preserve">Range 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</si>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</sst>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4201830250079833E-2"/>
          <c:y val="0.30806893195402874"/>
          <c:w val="0.90818816112179246"/>
          <c:h val="0.59236133122028523"/>
        </c:manualLayout>
      </c:layout>
      <c:lineChart>
        <c:grouping val="standard"/>
        <c:varyColors val="0"/>
        <c:ser>
          <c:idx val="0"/>
          <c:order val="0"/>
          <c:tx>
            <c:strRef>
              <c:f>Sheet1!$A$4</c:f>
              <c:strCache>
                <c:ptCount val="1"/>
                <c:pt idx="0">
                  <c:v>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Sheet1!$B$3:$AB$3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Mean </c:v>
                </c:pt>
              </c:strCache>
            </c:strRef>
          </c:cat>
          <c:val>
            <c:numRef>
              <c:f>Sheet1!$B$4:$AB$4</c:f>
              <c:numCache>
                <c:formatCode>General</c:formatCode>
                <c:ptCount val="27"/>
                <c:pt idx="0">
                  <c:v>86269</c:v>
                </c:pt>
                <c:pt idx="1">
                  <c:v>87837</c:v>
                </c:pt>
                <c:pt idx="2">
                  <c:v>88018</c:v>
                </c:pt>
                <c:pt idx="3">
                  <c:v>87712</c:v>
                </c:pt>
                <c:pt idx="4">
                  <c:v>77926</c:v>
                </c:pt>
                <c:pt idx="5">
                  <c:v>71431</c:v>
                </c:pt>
                <c:pt idx="6">
                  <c:v>70370</c:v>
                </c:pt>
                <c:pt idx="7">
                  <c:v>71620</c:v>
                </c:pt>
                <c:pt idx="8">
                  <c:v>73117</c:v>
                </c:pt>
                <c:pt idx="9">
                  <c:v>71960</c:v>
                </c:pt>
                <c:pt idx="10">
                  <c:v>74325</c:v>
                </c:pt>
                <c:pt idx="11">
                  <c:v>78826</c:v>
                </c:pt>
                <c:pt idx="12">
                  <c:v>75382</c:v>
                </c:pt>
                <c:pt idx="13">
                  <c:v>86274</c:v>
                </c:pt>
                <c:pt idx="14">
                  <c:v>89132</c:v>
                </c:pt>
                <c:pt idx="15">
                  <c:v>90647</c:v>
                </c:pt>
                <c:pt idx="16">
                  <c:v>92635</c:v>
                </c:pt>
                <c:pt idx="17">
                  <c:v>92926</c:v>
                </c:pt>
                <c:pt idx="18">
                  <c:v>108691</c:v>
                </c:pt>
                <c:pt idx="19">
                  <c:v>123489</c:v>
                </c:pt>
                <c:pt idx="20">
                  <c:v>133472</c:v>
                </c:pt>
                <c:pt idx="21">
                  <c:v>138069</c:v>
                </c:pt>
                <c:pt idx="22">
                  <c:v>144229</c:v>
                </c:pt>
                <c:pt idx="23">
                  <c:v>148584</c:v>
                </c:pt>
                <c:pt idx="24">
                  <c:v>153622</c:v>
                </c:pt>
                <c:pt idx="25">
                  <c:v>157012</c:v>
                </c:pt>
                <c:pt idx="26">
                  <c:v>98983.653846153844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F19-4A40-833B-7EA5B4F98F10}"/>
            </c:ext>
          </c:extLst>
        </c:ser>
        <c:ser>
          <c:idx val="1"/>
          <c:order val="1"/>
          <c:tx>
            <c:strRef>
              <c:f>Sheet1!$A$5</c:f>
              <c:strCache>
                <c:ptCount val="1"/>
                <c:pt idx="0">
                  <c:v>2-3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Sheet1!$B$3:$AB$3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Mean </c:v>
                </c:pt>
              </c:strCache>
            </c:strRef>
          </c:cat>
          <c:val>
            <c:numRef>
              <c:f>Sheet1!$B$5:$AB$5</c:f>
              <c:numCache>
                <c:formatCode>General</c:formatCode>
                <c:ptCount val="27"/>
                <c:pt idx="0">
                  <c:v>47644</c:v>
                </c:pt>
                <c:pt idx="1">
                  <c:v>47918</c:v>
                </c:pt>
                <c:pt idx="2">
                  <c:v>49350</c:v>
                </c:pt>
                <c:pt idx="3">
                  <c:v>48773</c:v>
                </c:pt>
                <c:pt idx="4">
                  <c:v>50653</c:v>
                </c:pt>
                <c:pt idx="5">
                  <c:v>50306</c:v>
                </c:pt>
                <c:pt idx="6">
                  <c:v>53022</c:v>
                </c:pt>
                <c:pt idx="7">
                  <c:v>55027</c:v>
                </c:pt>
                <c:pt idx="8">
                  <c:v>57320</c:v>
                </c:pt>
                <c:pt idx="9">
                  <c:v>58910</c:v>
                </c:pt>
                <c:pt idx="10">
                  <c:v>60313</c:v>
                </c:pt>
                <c:pt idx="11">
                  <c:v>62910</c:v>
                </c:pt>
                <c:pt idx="12">
                  <c:v>60625</c:v>
                </c:pt>
                <c:pt idx="13">
                  <c:v>65432</c:v>
                </c:pt>
                <c:pt idx="14">
                  <c:v>65689</c:v>
                </c:pt>
                <c:pt idx="15">
                  <c:v>62008</c:v>
                </c:pt>
                <c:pt idx="16">
                  <c:v>66054</c:v>
                </c:pt>
                <c:pt idx="17">
                  <c:v>66135</c:v>
                </c:pt>
                <c:pt idx="18">
                  <c:v>72128</c:v>
                </c:pt>
                <c:pt idx="19">
                  <c:v>76845</c:v>
                </c:pt>
                <c:pt idx="20">
                  <c:v>82783</c:v>
                </c:pt>
                <c:pt idx="21">
                  <c:v>88297</c:v>
                </c:pt>
                <c:pt idx="22">
                  <c:v>91843</c:v>
                </c:pt>
                <c:pt idx="23">
                  <c:v>94651</c:v>
                </c:pt>
                <c:pt idx="24">
                  <c:v>100218</c:v>
                </c:pt>
                <c:pt idx="25">
                  <c:v>103938</c:v>
                </c:pt>
                <c:pt idx="26">
                  <c:v>66876.61538461539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F19-4A40-833B-7EA5B4F98F10}"/>
            </c:ext>
          </c:extLst>
        </c:ser>
        <c:ser>
          <c:idx val="2"/>
          <c:order val="2"/>
          <c:tx>
            <c:strRef>
              <c:f>Sheet1!$A$6</c:f>
              <c:strCache>
                <c:ptCount val="1"/>
                <c:pt idx="0">
                  <c:v>4-7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Sheet1!$B$3:$AB$3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Mean </c:v>
                </c:pt>
              </c:strCache>
            </c:strRef>
          </c:cat>
          <c:val>
            <c:numRef>
              <c:f>Sheet1!$B$6:$AB$6</c:f>
              <c:numCache>
                <c:formatCode>General</c:formatCode>
                <c:ptCount val="27"/>
                <c:pt idx="0">
                  <c:v>15737</c:v>
                </c:pt>
                <c:pt idx="1">
                  <c:v>16391</c:v>
                </c:pt>
                <c:pt idx="2">
                  <c:v>16969</c:v>
                </c:pt>
                <c:pt idx="3">
                  <c:v>16584</c:v>
                </c:pt>
                <c:pt idx="4">
                  <c:v>22455</c:v>
                </c:pt>
                <c:pt idx="5">
                  <c:v>23963</c:v>
                </c:pt>
                <c:pt idx="6">
                  <c:v>25704</c:v>
                </c:pt>
                <c:pt idx="7">
                  <c:v>26865</c:v>
                </c:pt>
                <c:pt idx="8">
                  <c:v>28435</c:v>
                </c:pt>
                <c:pt idx="9">
                  <c:v>30375</c:v>
                </c:pt>
                <c:pt idx="10">
                  <c:v>31814</c:v>
                </c:pt>
                <c:pt idx="11">
                  <c:v>33594</c:v>
                </c:pt>
                <c:pt idx="12">
                  <c:v>33069</c:v>
                </c:pt>
                <c:pt idx="13">
                  <c:v>32119</c:v>
                </c:pt>
                <c:pt idx="14">
                  <c:v>30142</c:v>
                </c:pt>
                <c:pt idx="15">
                  <c:v>28875</c:v>
                </c:pt>
                <c:pt idx="16">
                  <c:v>29014</c:v>
                </c:pt>
                <c:pt idx="17">
                  <c:v>29142</c:v>
                </c:pt>
                <c:pt idx="18">
                  <c:v>30855</c:v>
                </c:pt>
                <c:pt idx="19">
                  <c:v>32339</c:v>
                </c:pt>
                <c:pt idx="20">
                  <c:v>33933</c:v>
                </c:pt>
                <c:pt idx="21">
                  <c:v>35434</c:v>
                </c:pt>
                <c:pt idx="22">
                  <c:v>36071</c:v>
                </c:pt>
                <c:pt idx="23">
                  <c:v>36725</c:v>
                </c:pt>
                <c:pt idx="24">
                  <c:v>38353</c:v>
                </c:pt>
                <c:pt idx="25">
                  <c:v>41044</c:v>
                </c:pt>
                <c:pt idx="26">
                  <c:v>29076.961538461539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F19-4A40-833B-7EA5B4F98F10}"/>
            </c:ext>
          </c:extLst>
        </c:ser>
        <c:ser>
          <c:idx val="3"/>
          <c:order val="3"/>
          <c:tx>
            <c:strRef>
              <c:f>Sheet1!$A$7</c:f>
              <c:strCache>
                <c:ptCount val="1"/>
                <c:pt idx="0">
                  <c:v>8-13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Sheet1!$B$3:$AB$3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Mean </c:v>
                </c:pt>
              </c:strCache>
            </c:strRef>
          </c:cat>
          <c:val>
            <c:numRef>
              <c:f>Sheet1!$B$7:$AB$7</c:f>
              <c:numCache>
                <c:formatCode>General</c:formatCode>
                <c:ptCount val="27"/>
                <c:pt idx="0">
                  <c:v>3787</c:v>
                </c:pt>
                <c:pt idx="1">
                  <c:v>3988</c:v>
                </c:pt>
                <c:pt idx="2">
                  <c:v>4148</c:v>
                </c:pt>
                <c:pt idx="3">
                  <c:v>3790</c:v>
                </c:pt>
                <c:pt idx="4">
                  <c:v>8044</c:v>
                </c:pt>
                <c:pt idx="5">
                  <c:v>9819</c:v>
                </c:pt>
                <c:pt idx="6">
                  <c:v>10508</c:v>
                </c:pt>
                <c:pt idx="7">
                  <c:v>10982</c:v>
                </c:pt>
                <c:pt idx="8">
                  <c:v>11599</c:v>
                </c:pt>
                <c:pt idx="9">
                  <c:v>12230</c:v>
                </c:pt>
                <c:pt idx="10">
                  <c:v>12669</c:v>
                </c:pt>
                <c:pt idx="11">
                  <c:v>13459</c:v>
                </c:pt>
                <c:pt idx="12">
                  <c:v>12390</c:v>
                </c:pt>
                <c:pt idx="13">
                  <c:v>11774</c:v>
                </c:pt>
                <c:pt idx="14">
                  <c:v>11234</c:v>
                </c:pt>
                <c:pt idx="15">
                  <c:v>11455</c:v>
                </c:pt>
                <c:pt idx="16">
                  <c:v>11425</c:v>
                </c:pt>
                <c:pt idx="17">
                  <c:v>11455</c:v>
                </c:pt>
                <c:pt idx="18">
                  <c:v>11923</c:v>
                </c:pt>
                <c:pt idx="19">
                  <c:v>12255</c:v>
                </c:pt>
                <c:pt idx="20">
                  <c:v>12665</c:v>
                </c:pt>
                <c:pt idx="21">
                  <c:v>12890</c:v>
                </c:pt>
                <c:pt idx="22">
                  <c:v>12908</c:v>
                </c:pt>
                <c:pt idx="23">
                  <c:v>13269</c:v>
                </c:pt>
                <c:pt idx="24">
                  <c:v>13509</c:v>
                </c:pt>
                <c:pt idx="25">
                  <c:v>14378</c:v>
                </c:pt>
                <c:pt idx="26">
                  <c:v>10713.576923076924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F19-4A40-833B-7EA5B4F98F10}"/>
            </c:ext>
          </c:extLst>
        </c:ser>
        <c:ser>
          <c:idx val="4"/>
          <c:order val="4"/>
          <c:tx>
            <c:strRef>
              <c:f>Sheet1!$A$8</c:f>
              <c:strCache>
                <c:ptCount val="1"/>
                <c:pt idx="0">
                  <c:v>14-24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Sheet1!$B$3:$AB$3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Mean </c:v>
                </c:pt>
              </c:strCache>
            </c:strRef>
          </c:cat>
          <c:val>
            <c:numRef>
              <c:f>Sheet1!$B$8:$AB$8</c:f>
              <c:numCache>
                <c:formatCode>General</c:formatCode>
                <c:ptCount val="27"/>
                <c:pt idx="0">
                  <c:v>3101</c:v>
                </c:pt>
                <c:pt idx="1">
                  <c:v>3274</c:v>
                </c:pt>
                <c:pt idx="2">
                  <c:v>3271</c:v>
                </c:pt>
                <c:pt idx="3">
                  <c:v>3104</c:v>
                </c:pt>
                <c:pt idx="4">
                  <c:v>4920</c:v>
                </c:pt>
                <c:pt idx="5">
                  <c:v>5427</c:v>
                </c:pt>
                <c:pt idx="6">
                  <c:v>5892</c:v>
                </c:pt>
                <c:pt idx="7">
                  <c:v>6161</c:v>
                </c:pt>
                <c:pt idx="8">
                  <c:v>6341</c:v>
                </c:pt>
                <c:pt idx="9">
                  <c:v>6656</c:v>
                </c:pt>
                <c:pt idx="10">
                  <c:v>6860</c:v>
                </c:pt>
                <c:pt idx="11">
                  <c:v>7102</c:v>
                </c:pt>
                <c:pt idx="12">
                  <c:v>6502</c:v>
                </c:pt>
                <c:pt idx="13">
                  <c:v>6029</c:v>
                </c:pt>
                <c:pt idx="14">
                  <c:v>5778</c:v>
                </c:pt>
                <c:pt idx="15">
                  <c:v>6078</c:v>
                </c:pt>
                <c:pt idx="16">
                  <c:v>5985</c:v>
                </c:pt>
                <c:pt idx="17">
                  <c:v>6016</c:v>
                </c:pt>
                <c:pt idx="18">
                  <c:v>6203</c:v>
                </c:pt>
                <c:pt idx="19">
                  <c:v>6230</c:v>
                </c:pt>
                <c:pt idx="20">
                  <c:v>6328</c:v>
                </c:pt>
                <c:pt idx="21">
                  <c:v>6444</c:v>
                </c:pt>
                <c:pt idx="22">
                  <c:v>6508</c:v>
                </c:pt>
                <c:pt idx="23">
                  <c:v>6633</c:v>
                </c:pt>
                <c:pt idx="24">
                  <c:v>6648</c:v>
                </c:pt>
                <c:pt idx="25">
                  <c:v>7089</c:v>
                </c:pt>
                <c:pt idx="26">
                  <c:v>5791.5384615384619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F19-4A40-833B-7EA5B4F98F10}"/>
            </c:ext>
          </c:extLst>
        </c:ser>
        <c:ser>
          <c:idx val="5"/>
          <c:order val="5"/>
          <c:tx>
            <c:strRef>
              <c:f>Sheet1!$A$9</c:f>
              <c:strCache>
                <c:ptCount val="1"/>
                <c:pt idx="0">
                  <c:v>25-34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Sheet1!$B$3:$AB$3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Mean </c:v>
                </c:pt>
              </c:strCache>
            </c:strRef>
          </c:cat>
          <c:val>
            <c:numRef>
              <c:f>Sheet1!$B$9:$AB$9</c:f>
              <c:numCache>
                <c:formatCode>General</c:formatCode>
                <c:ptCount val="27"/>
                <c:pt idx="0">
                  <c:v>1176</c:v>
                </c:pt>
                <c:pt idx="1">
                  <c:v>1201</c:v>
                </c:pt>
                <c:pt idx="2">
                  <c:v>1332</c:v>
                </c:pt>
                <c:pt idx="3">
                  <c:v>1201</c:v>
                </c:pt>
                <c:pt idx="4">
                  <c:v>1782</c:v>
                </c:pt>
                <c:pt idx="5">
                  <c:v>1809</c:v>
                </c:pt>
                <c:pt idx="6">
                  <c:v>1932</c:v>
                </c:pt>
                <c:pt idx="7">
                  <c:v>1985</c:v>
                </c:pt>
                <c:pt idx="8">
                  <c:v>2037</c:v>
                </c:pt>
                <c:pt idx="9">
                  <c:v>2056</c:v>
                </c:pt>
                <c:pt idx="10">
                  <c:v>2128</c:v>
                </c:pt>
                <c:pt idx="11">
                  <c:v>2262</c:v>
                </c:pt>
                <c:pt idx="12">
                  <c:v>2104</c:v>
                </c:pt>
                <c:pt idx="13">
                  <c:v>1864</c:v>
                </c:pt>
                <c:pt idx="14">
                  <c:v>1713</c:v>
                </c:pt>
                <c:pt idx="15">
                  <c:v>1815</c:v>
                </c:pt>
                <c:pt idx="16">
                  <c:v>1757</c:v>
                </c:pt>
                <c:pt idx="17">
                  <c:v>1756</c:v>
                </c:pt>
                <c:pt idx="18">
                  <c:v>1722</c:v>
                </c:pt>
                <c:pt idx="19">
                  <c:v>1842</c:v>
                </c:pt>
                <c:pt idx="20">
                  <c:v>1885</c:v>
                </c:pt>
                <c:pt idx="21">
                  <c:v>1939</c:v>
                </c:pt>
                <c:pt idx="22">
                  <c:v>1905</c:v>
                </c:pt>
                <c:pt idx="23">
                  <c:v>1937</c:v>
                </c:pt>
                <c:pt idx="24">
                  <c:v>1993</c:v>
                </c:pt>
                <c:pt idx="25">
                  <c:v>2068</c:v>
                </c:pt>
                <c:pt idx="26">
                  <c:v>1815.4230769230769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FF19-4A40-833B-7EA5B4F98F10}"/>
            </c:ext>
          </c:extLst>
        </c:ser>
        <c:ser>
          <c:idx val="6"/>
          <c:order val="6"/>
          <c:tx>
            <c:strRef>
              <c:f>Sheet1!$A$10</c:f>
              <c:strCache>
                <c:ptCount val="1"/>
                <c:pt idx="0">
                  <c:v>35-59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Sheet1!$B$3:$AB$3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Mean </c:v>
                </c:pt>
              </c:strCache>
            </c:strRef>
          </c:cat>
          <c:val>
            <c:numRef>
              <c:f>Sheet1!$B$10:$AB$10</c:f>
              <c:numCache>
                <c:formatCode>General</c:formatCode>
                <c:ptCount val="27"/>
                <c:pt idx="0">
                  <c:v>1156</c:v>
                </c:pt>
                <c:pt idx="1">
                  <c:v>1263</c:v>
                </c:pt>
                <c:pt idx="2">
                  <c:v>1188</c:v>
                </c:pt>
                <c:pt idx="3">
                  <c:v>1109</c:v>
                </c:pt>
                <c:pt idx="4">
                  <c:v>999</c:v>
                </c:pt>
                <c:pt idx="5">
                  <c:v>1782</c:v>
                </c:pt>
                <c:pt idx="6">
                  <c:v>1821</c:v>
                </c:pt>
                <c:pt idx="7">
                  <c:v>1906</c:v>
                </c:pt>
                <c:pt idx="8">
                  <c:v>1928</c:v>
                </c:pt>
                <c:pt idx="9">
                  <c:v>2034</c:v>
                </c:pt>
                <c:pt idx="10">
                  <c:v>2129</c:v>
                </c:pt>
                <c:pt idx="11">
                  <c:v>2211</c:v>
                </c:pt>
                <c:pt idx="12">
                  <c:v>2064</c:v>
                </c:pt>
                <c:pt idx="13">
                  <c:v>1896</c:v>
                </c:pt>
                <c:pt idx="14">
                  <c:v>1774</c:v>
                </c:pt>
                <c:pt idx="15">
                  <c:v>1796</c:v>
                </c:pt>
                <c:pt idx="16">
                  <c:v>1756</c:v>
                </c:pt>
                <c:pt idx="17">
                  <c:v>1752</c:v>
                </c:pt>
                <c:pt idx="18">
                  <c:v>1849</c:v>
                </c:pt>
                <c:pt idx="19">
                  <c:v>1848</c:v>
                </c:pt>
                <c:pt idx="20">
                  <c:v>1879</c:v>
                </c:pt>
                <c:pt idx="21">
                  <c:v>1932</c:v>
                </c:pt>
                <c:pt idx="22">
                  <c:v>1918</c:v>
                </c:pt>
                <c:pt idx="23">
                  <c:v>1913</c:v>
                </c:pt>
                <c:pt idx="24">
                  <c:v>1847</c:v>
                </c:pt>
                <c:pt idx="25">
                  <c:v>1860</c:v>
                </c:pt>
                <c:pt idx="26">
                  <c:v>1754.2307692307693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FF19-4A40-833B-7EA5B4F98F10}"/>
            </c:ext>
          </c:extLst>
        </c:ser>
        <c:ser>
          <c:idx val="7"/>
          <c:order val="7"/>
          <c:tx>
            <c:strRef>
              <c:f>Sheet1!$A$11</c:f>
              <c:strCache>
                <c:ptCount val="1"/>
                <c:pt idx="0">
                  <c:v>60-79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Sheet1!$B$3:$AB$3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Mean </c:v>
                </c:pt>
              </c:strCache>
            </c:strRef>
          </c:cat>
          <c:val>
            <c:numRef>
              <c:f>Sheet1!$B$11:$AB$11</c:f>
              <c:numCache>
                <c:formatCode>General</c:formatCode>
                <c:ptCount val="27"/>
                <c:pt idx="0">
                  <c:v>396</c:v>
                </c:pt>
                <c:pt idx="1">
                  <c:v>419</c:v>
                </c:pt>
                <c:pt idx="2">
                  <c:v>397</c:v>
                </c:pt>
                <c:pt idx="3">
                  <c:v>364</c:v>
                </c:pt>
                <c:pt idx="4">
                  <c:v>354</c:v>
                </c:pt>
                <c:pt idx="5">
                  <c:v>457</c:v>
                </c:pt>
                <c:pt idx="6">
                  <c:v>583</c:v>
                </c:pt>
                <c:pt idx="7">
                  <c:v>550</c:v>
                </c:pt>
                <c:pt idx="8">
                  <c:v>573</c:v>
                </c:pt>
                <c:pt idx="9">
                  <c:v>583</c:v>
                </c:pt>
                <c:pt idx="10">
                  <c:v>597</c:v>
                </c:pt>
                <c:pt idx="11">
                  <c:v>647</c:v>
                </c:pt>
                <c:pt idx="12">
                  <c:v>596</c:v>
                </c:pt>
                <c:pt idx="13">
                  <c:v>593</c:v>
                </c:pt>
                <c:pt idx="14">
                  <c:v>547</c:v>
                </c:pt>
                <c:pt idx="15">
                  <c:v>530</c:v>
                </c:pt>
                <c:pt idx="16">
                  <c:v>523</c:v>
                </c:pt>
                <c:pt idx="17">
                  <c:v>521</c:v>
                </c:pt>
                <c:pt idx="18">
                  <c:v>511</c:v>
                </c:pt>
                <c:pt idx="19">
                  <c:v>534</c:v>
                </c:pt>
                <c:pt idx="20">
                  <c:v>542</c:v>
                </c:pt>
                <c:pt idx="21">
                  <c:v>556</c:v>
                </c:pt>
                <c:pt idx="22">
                  <c:v>549</c:v>
                </c:pt>
                <c:pt idx="23">
                  <c:v>584</c:v>
                </c:pt>
                <c:pt idx="24">
                  <c:v>602</c:v>
                </c:pt>
                <c:pt idx="25">
                  <c:v>617</c:v>
                </c:pt>
                <c:pt idx="26">
                  <c:v>527.88461538461536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FF19-4A40-833B-7EA5B4F98F10}"/>
            </c:ext>
          </c:extLst>
        </c:ser>
        <c:ser>
          <c:idx val="8"/>
          <c:order val="8"/>
          <c:tx>
            <c:strRef>
              <c:f>Sheet1!$A$12</c:f>
              <c:strCache>
                <c:ptCount val="1"/>
                <c:pt idx="0">
                  <c:v>80-114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Sheet1!$B$3:$AB$3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Mean </c:v>
                </c:pt>
              </c:strCache>
            </c:strRef>
          </c:cat>
          <c:val>
            <c:numRef>
              <c:f>Sheet1!$B$12:$AB$12</c:f>
              <c:numCache>
                <c:formatCode>General</c:formatCode>
                <c:ptCount val="27"/>
                <c:pt idx="0">
                  <c:v>296</c:v>
                </c:pt>
                <c:pt idx="1">
                  <c:v>319</c:v>
                </c:pt>
                <c:pt idx="2">
                  <c:v>304</c:v>
                </c:pt>
                <c:pt idx="3">
                  <c:v>271</c:v>
                </c:pt>
                <c:pt idx="4">
                  <c:v>304</c:v>
                </c:pt>
                <c:pt idx="5">
                  <c:v>425</c:v>
                </c:pt>
                <c:pt idx="6">
                  <c:v>451</c:v>
                </c:pt>
                <c:pt idx="7">
                  <c:v>464</c:v>
                </c:pt>
                <c:pt idx="8">
                  <c:v>469</c:v>
                </c:pt>
                <c:pt idx="9">
                  <c:v>467</c:v>
                </c:pt>
                <c:pt idx="10">
                  <c:v>490</c:v>
                </c:pt>
                <c:pt idx="11">
                  <c:v>511</c:v>
                </c:pt>
                <c:pt idx="12">
                  <c:v>484</c:v>
                </c:pt>
                <c:pt idx="13">
                  <c:v>472</c:v>
                </c:pt>
                <c:pt idx="14">
                  <c:v>450</c:v>
                </c:pt>
                <c:pt idx="15">
                  <c:v>417</c:v>
                </c:pt>
                <c:pt idx="16">
                  <c:v>406</c:v>
                </c:pt>
                <c:pt idx="17">
                  <c:v>405</c:v>
                </c:pt>
                <c:pt idx="18">
                  <c:v>436</c:v>
                </c:pt>
                <c:pt idx="19">
                  <c:v>468</c:v>
                </c:pt>
                <c:pt idx="20">
                  <c:v>486</c:v>
                </c:pt>
                <c:pt idx="21">
                  <c:v>474</c:v>
                </c:pt>
                <c:pt idx="22">
                  <c:v>445</c:v>
                </c:pt>
                <c:pt idx="23">
                  <c:v>441</c:v>
                </c:pt>
                <c:pt idx="24">
                  <c:v>441</c:v>
                </c:pt>
                <c:pt idx="25">
                  <c:v>433</c:v>
                </c:pt>
                <c:pt idx="26">
                  <c:v>424.19230769230768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FF19-4A40-833B-7EA5B4F98F10}"/>
            </c:ext>
          </c:extLst>
        </c:ser>
        <c:ser>
          <c:idx val="9"/>
          <c:order val="9"/>
          <c:tx>
            <c:strRef>
              <c:f>Sheet1!$A$13</c:f>
              <c:strCache>
                <c:ptCount val="1"/>
                <c:pt idx="0">
                  <c:v>115-299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Sheet1!$B$3:$AB$3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Mean </c:v>
                </c:pt>
              </c:strCache>
            </c:strRef>
          </c:cat>
          <c:val>
            <c:numRef>
              <c:f>Sheet1!$B$13:$AB$13</c:f>
              <c:numCache>
                <c:formatCode>General</c:formatCode>
                <c:ptCount val="27"/>
                <c:pt idx="0">
                  <c:v>381</c:v>
                </c:pt>
                <c:pt idx="1">
                  <c:v>405</c:v>
                </c:pt>
                <c:pt idx="2">
                  <c:v>379</c:v>
                </c:pt>
                <c:pt idx="3">
                  <c:v>341</c:v>
                </c:pt>
                <c:pt idx="4">
                  <c:v>433</c:v>
                </c:pt>
                <c:pt idx="5">
                  <c:v>520</c:v>
                </c:pt>
                <c:pt idx="6">
                  <c:v>535</c:v>
                </c:pt>
                <c:pt idx="7">
                  <c:v>560</c:v>
                </c:pt>
                <c:pt idx="8">
                  <c:v>556</c:v>
                </c:pt>
                <c:pt idx="9">
                  <c:v>562</c:v>
                </c:pt>
                <c:pt idx="10">
                  <c:v>595</c:v>
                </c:pt>
                <c:pt idx="11">
                  <c:v>602</c:v>
                </c:pt>
                <c:pt idx="12">
                  <c:v>531</c:v>
                </c:pt>
                <c:pt idx="13">
                  <c:v>525</c:v>
                </c:pt>
                <c:pt idx="14">
                  <c:v>483</c:v>
                </c:pt>
                <c:pt idx="15">
                  <c:v>483</c:v>
                </c:pt>
                <c:pt idx="16">
                  <c:v>481</c:v>
                </c:pt>
                <c:pt idx="17">
                  <c:v>482</c:v>
                </c:pt>
                <c:pt idx="18">
                  <c:v>489</c:v>
                </c:pt>
                <c:pt idx="19">
                  <c:v>498</c:v>
                </c:pt>
                <c:pt idx="20">
                  <c:v>538</c:v>
                </c:pt>
                <c:pt idx="21">
                  <c:v>554</c:v>
                </c:pt>
                <c:pt idx="22">
                  <c:v>573</c:v>
                </c:pt>
                <c:pt idx="23">
                  <c:v>573</c:v>
                </c:pt>
                <c:pt idx="24">
                  <c:v>544</c:v>
                </c:pt>
                <c:pt idx="25">
                  <c:v>553</c:v>
                </c:pt>
                <c:pt idx="26">
                  <c:v>506.76923076923077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FF19-4A40-833B-7EA5B4F98F10}"/>
            </c:ext>
          </c:extLst>
        </c:ser>
        <c:ser>
          <c:idx val="10"/>
          <c:order val="10"/>
          <c:tx>
            <c:strRef>
              <c:f>Sheet1!$A$14</c:f>
              <c:strCache>
                <c:ptCount val="1"/>
                <c:pt idx="0">
                  <c:v>300-599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Sheet1!$B$3:$AB$3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Mean </c:v>
                </c:pt>
              </c:strCache>
            </c:strRef>
          </c:cat>
          <c:val>
            <c:numRef>
              <c:f>Sheet1!$B$14:$AB$14</c:f>
              <c:numCache>
                <c:formatCode>General</c:formatCode>
                <c:ptCount val="27"/>
                <c:pt idx="0">
                  <c:v>107</c:v>
                </c:pt>
                <c:pt idx="1">
                  <c:v>125</c:v>
                </c:pt>
                <c:pt idx="2">
                  <c:v>105</c:v>
                </c:pt>
                <c:pt idx="3">
                  <c:v>91</c:v>
                </c:pt>
                <c:pt idx="4">
                  <c:v>129</c:v>
                </c:pt>
                <c:pt idx="5">
                  <c:v>123</c:v>
                </c:pt>
                <c:pt idx="6">
                  <c:v>135</c:v>
                </c:pt>
                <c:pt idx="7">
                  <c:v>148</c:v>
                </c:pt>
                <c:pt idx="8">
                  <c:v>148</c:v>
                </c:pt>
                <c:pt idx="9">
                  <c:v>148</c:v>
                </c:pt>
                <c:pt idx="10">
                  <c:v>154</c:v>
                </c:pt>
                <c:pt idx="11">
                  <c:v>164</c:v>
                </c:pt>
                <c:pt idx="12">
                  <c:v>154</c:v>
                </c:pt>
                <c:pt idx="13">
                  <c:v>145</c:v>
                </c:pt>
                <c:pt idx="14">
                  <c:v>147</c:v>
                </c:pt>
                <c:pt idx="15">
                  <c:v>145</c:v>
                </c:pt>
                <c:pt idx="16">
                  <c:v>136</c:v>
                </c:pt>
                <c:pt idx="17">
                  <c:v>138</c:v>
                </c:pt>
                <c:pt idx="18">
                  <c:v>143</c:v>
                </c:pt>
                <c:pt idx="19">
                  <c:v>147</c:v>
                </c:pt>
                <c:pt idx="20">
                  <c:v>144</c:v>
                </c:pt>
                <c:pt idx="21">
                  <c:v>145</c:v>
                </c:pt>
                <c:pt idx="22">
                  <c:v>149</c:v>
                </c:pt>
                <c:pt idx="23">
                  <c:v>143</c:v>
                </c:pt>
                <c:pt idx="24">
                  <c:v>124</c:v>
                </c:pt>
                <c:pt idx="25">
                  <c:v>125</c:v>
                </c:pt>
                <c:pt idx="26">
                  <c:v>137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FF19-4A40-833B-7EA5B4F98F10}"/>
            </c:ext>
          </c:extLst>
        </c:ser>
        <c:ser>
          <c:idx val="11"/>
          <c:order val="11"/>
          <c:tx>
            <c:strRef>
              <c:f>Sheet1!$A$15</c:f>
              <c:strCache>
                <c:ptCount val="1"/>
                <c:pt idx="0">
                  <c:v>600-1,199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Sheet1!$B$3:$AB$3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Mean </c:v>
                </c:pt>
              </c:strCache>
            </c:strRef>
          </c:cat>
          <c:val>
            <c:numRef>
              <c:f>Sheet1!$B$15:$AB$15</c:f>
              <c:numCache>
                <c:formatCode>General</c:formatCode>
                <c:ptCount val="27"/>
                <c:pt idx="0">
                  <c:v>60</c:v>
                </c:pt>
                <c:pt idx="1">
                  <c:v>56</c:v>
                </c:pt>
                <c:pt idx="2">
                  <c:v>58</c:v>
                </c:pt>
                <c:pt idx="3">
                  <c:v>51</c:v>
                </c:pt>
                <c:pt idx="4">
                  <c:v>68</c:v>
                </c:pt>
                <c:pt idx="5">
                  <c:v>62</c:v>
                </c:pt>
                <c:pt idx="6">
                  <c:v>75</c:v>
                </c:pt>
                <c:pt idx="7">
                  <c:v>75</c:v>
                </c:pt>
                <c:pt idx="8">
                  <c:v>65</c:v>
                </c:pt>
                <c:pt idx="9">
                  <c:v>72</c:v>
                </c:pt>
                <c:pt idx="10">
                  <c:v>65</c:v>
                </c:pt>
                <c:pt idx="11">
                  <c:v>60</c:v>
                </c:pt>
                <c:pt idx="12">
                  <c:v>62</c:v>
                </c:pt>
                <c:pt idx="13">
                  <c:v>60</c:v>
                </c:pt>
                <c:pt idx="14">
                  <c:v>56</c:v>
                </c:pt>
                <c:pt idx="15">
                  <c:v>55</c:v>
                </c:pt>
                <c:pt idx="16">
                  <c:v>51</c:v>
                </c:pt>
                <c:pt idx="17">
                  <c:v>48</c:v>
                </c:pt>
                <c:pt idx="18">
                  <c:v>56</c:v>
                </c:pt>
                <c:pt idx="19">
                  <c:v>57</c:v>
                </c:pt>
                <c:pt idx="20">
                  <c:v>60</c:v>
                </c:pt>
                <c:pt idx="21">
                  <c:v>56</c:v>
                </c:pt>
                <c:pt idx="22">
                  <c:v>59</c:v>
                </c:pt>
                <c:pt idx="23">
                  <c:v>58</c:v>
                </c:pt>
                <c:pt idx="24">
                  <c:v>56</c:v>
                </c:pt>
                <c:pt idx="25">
                  <c:v>62</c:v>
                </c:pt>
                <c:pt idx="26">
                  <c:v>60.115384615384613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FF19-4A40-833B-7EA5B4F98F10}"/>
            </c:ext>
          </c:extLst>
        </c:ser>
        <c:ser>
          <c:idx val="12"/>
          <c:order val="12"/>
          <c:tx>
            <c:strRef>
              <c:f>Sheet1!$A$16</c:f>
              <c:strCache>
                <c:ptCount val="1"/>
                <c:pt idx="0">
                  <c:v>1,200 and over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Sheet1!$B$3:$AB$3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Mean </c:v>
                </c:pt>
              </c:strCache>
            </c:strRef>
          </c:cat>
          <c:val>
            <c:numRef>
              <c:f>Sheet1!$B$16:$AB$16</c:f>
              <c:numCache>
                <c:formatCode>General</c:formatCode>
                <c:ptCount val="27"/>
                <c:pt idx="0">
                  <c:v>38</c:v>
                </c:pt>
                <c:pt idx="1">
                  <c:v>40</c:v>
                </c:pt>
                <c:pt idx="2">
                  <c:v>42</c:v>
                </c:pt>
                <c:pt idx="3">
                  <c:v>35</c:v>
                </c:pt>
                <c:pt idx="4">
                  <c:v>56</c:v>
                </c:pt>
                <c:pt idx="5">
                  <c:v>57</c:v>
                </c:pt>
                <c:pt idx="6">
                  <c:v>64</c:v>
                </c:pt>
                <c:pt idx="7">
                  <c:v>60</c:v>
                </c:pt>
                <c:pt idx="8">
                  <c:v>56</c:v>
                </c:pt>
                <c:pt idx="9">
                  <c:v>54</c:v>
                </c:pt>
                <c:pt idx="10">
                  <c:v>60</c:v>
                </c:pt>
                <c:pt idx="11">
                  <c:v>59</c:v>
                </c:pt>
                <c:pt idx="12">
                  <c:v>62</c:v>
                </c:pt>
                <c:pt idx="13">
                  <c:v>62</c:v>
                </c:pt>
                <c:pt idx="14">
                  <c:v>60</c:v>
                </c:pt>
                <c:pt idx="15">
                  <c:v>59</c:v>
                </c:pt>
                <c:pt idx="16">
                  <c:v>60</c:v>
                </c:pt>
                <c:pt idx="17">
                  <c:v>60</c:v>
                </c:pt>
                <c:pt idx="18">
                  <c:v>58</c:v>
                </c:pt>
                <c:pt idx="19">
                  <c:v>57</c:v>
                </c:pt>
                <c:pt idx="20">
                  <c:v>56</c:v>
                </c:pt>
                <c:pt idx="21">
                  <c:v>58</c:v>
                </c:pt>
                <c:pt idx="22">
                  <c:v>54</c:v>
                </c:pt>
                <c:pt idx="23">
                  <c:v>54</c:v>
                </c:pt>
                <c:pt idx="24">
                  <c:v>56</c:v>
                </c:pt>
                <c:pt idx="25">
                  <c:v>52</c:v>
                </c:pt>
                <c:pt idx="26">
                  <c:v>54.96153846153846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FF19-4A40-833B-7EA5B4F98F10}"/>
            </c:ext>
          </c:extLst>
        </c:ser>
        <c:ser>
          <c:idx val="13"/>
          <c:order val="13"/>
          <c:tx>
            <c:strRef>
              <c:f>Sheet1!$A$17</c:f>
              <c:strCache>
                <c:ptCount val="1"/>
                <c:pt idx="0">
                  <c:v>All firms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Sheet1!$B$3:$AB$3</c:f>
              <c:strCache>
                <c:ptCount val="27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  <c:pt idx="26">
                  <c:v>Mean </c:v>
                </c:pt>
              </c:strCache>
            </c:strRef>
          </c:cat>
          <c:val>
            <c:numRef>
              <c:f>Sheet1!$B$17:$AB$17</c:f>
              <c:numCache>
                <c:formatCode>General</c:formatCode>
                <c:ptCount val="27"/>
                <c:pt idx="0">
                  <c:v>160148</c:v>
                </c:pt>
                <c:pt idx="1">
                  <c:v>163236</c:v>
                </c:pt>
                <c:pt idx="2">
                  <c:v>165561</c:v>
                </c:pt>
                <c:pt idx="3">
                  <c:v>163426</c:v>
                </c:pt>
                <c:pt idx="4">
                  <c:v>168123</c:v>
                </c:pt>
                <c:pt idx="5">
                  <c:v>166181</c:v>
                </c:pt>
                <c:pt idx="6">
                  <c:v>171092</c:v>
                </c:pt>
                <c:pt idx="7">
                  <c:v>176403</c:v>
                </c:pt>
                <c:pt idx="8">
                  <c:v>182644</c:v>
                </c:pt>
                <c:pt idx="9">
                  <c:v>186107</c:v>
                </c:pt>
                <c:pt idx="10">
                  <c:v>192199</c:v>
                </c:pt>
                <c:pt idx="11">
                  <c:v>202407</c:v>
                </c:pt>
                <c:pt idx="12">
                  <c:v>194025</c:v>
                </c:pt>
                <c:pt idx="13">
                  <c:v>256441</c:v>
                </c:pt>
                <c:pt idx="14">
                  <c:v>253121</c:v>
                </c:pt>
                <c:pt idx="15">
                  <c:v>247105</c:v>
                </c:pt>
                <c:pt idx="16">
                  <c:v>250964</c:v>
                </c:pt>
                <c:pt idx="17">
                  <c:v>251647</c:v>
                </c:pt>
                <c:pt idx="18">
                  <c:v>273775</c:v>
                </c:pt>
                <c:pt idx="19">
                  <c:v>296093</c:v>
                </c:pt>
                <c:pt idx="20">
                  <c:v>314590</c:v>
                </c:pt>
                <c:pt idx="21">
                  <c:v>325736</c:v>
                </c:pt>
                <c:pt idx="22">
                  <c:v>335731</c:v>
                </c:pt>
                <c:pt idx="23">
                  <c:v>342456</c:v>
                </c:pt>
                <c:pt idx="24">
                  <c:v>353365</c:v>
                </c:pt>
                <c:pt idx="25">
                  <c:v>374332</c:v>
                </c:pt>
                <c:pt idx="26">
                  <c:v>237188.76923076922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FF19-4A40-833B-7EA5B4F98F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39872864"/>
        <c:axId val="1539874512"/>
      </c:lineChart>
      <c:catAx>
        <c:axId val="15398728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9874512"/>
        <c:crosses val="autoZero"/>
        <c:auto val="1"/>
        <c:lblAlgn val="ctr"/>
        <c:lblOffset val="100"/>
        <c:noMultiLvlLbl val="0"/>
      </c:catAx>
      <c:valAx>
        <c:axId val="1539874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98728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Number</a:t>
            </a:r>
            <a:r>
              <a:rPr lang="en-GB" baseline="0"/>
              <a:t> of construction firms, By turnover size band in Great Britain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Sheet4!$B$3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Sheet4!$A$4:$A$16</c:f>
              <c:strCache>
                <c:ptCount val="13"/>
                <c:pt idx="0">
                  <c:v>£0 - &lt;£500k</c:v>
                </c:pt>
                <c:pt idx="1">
                  <c:v>£500k - &lt;£1m</c:v>
                </c:pt>
                <c:pt idx="2">
                  <c:v>£1m - &lt;£5m</c:v>
                </c:pt>
                <c:pt idx="3">
                  <c:v>£5m - &lt;£10m</c:v>
                </c:pt>
                <c:pt idx="4">
                  <c:v>£10m - &lt;£20m</c:v>
                </c:pt>
                <c:pt idx="5">
                  <c:v>£20m - &lt;£30m</c:v>
                </c:pt>
                <c:pt idx="6">
                  <c:v>£30m - &lt;£40m</c:v>
                </c:pt>
                <c:pt idx="7">
                  <c:v>£40m - &lt;£50m</c:v>
                </c:pt>
                <c:pt idx="8">
                  <c:v>£50m - &lt;£100m</c:v>
                </c:pt>
                <c:pt idx="9">
                  <c:v>£100m - &lt;£500m</c:v>
                </c:pt>
                <c:pt idx="10">
                  <c:v>£500m - &lt;£1000m</c:v>
                </c:pt>
                <c:pt idx="11">
                  <c:v>£1000m +</c:v>
                </c:pt>
                <c:pt idx="12">
                  <c:v>All firms</c:v>
                </c:pt>
              </c:strCache>
            </c:strRef>
          </c:cat>
          <c:val>
            <c:numRef>
              <c:f>Sheet4!$B$4:$B$16</c:f>
              <c:numCache>
                <c:formatCode>General</c:formatCode>
                <c:ptCount val="13"/>
                <c:pt idx="0">
                  <c:v>228603</c:v>
                </c:pt>
                <c:pt idx="1">
                  <c:v>21170</c:v>
                </c:pt>
                <c:pt idx="2">
                  <c:v>19391</c:v>
                </c:pt>
                <c:pt idx="3">
                  <c:v>2526</c:v>
                </c:pt>
                <c:pt idx="4">
                  <c:v>1029</c:v>
                </c:pt>
                <c:pt idx="5">
                  <c:v>324</c:v>
                </c:pt>
                <c:pt idx="6">
                  <c:v>180</c:v>
                </c:pt>
                <c:pt idx="7">
                  <c:v>123</c:v>
                </c:pt>
                <c:pt idx="8">
                  <c:v>201</c:v>
                </c:pt>
                <c:pt idx="9">
                  <c:v>205</c:v>
                </c:pt>
                <c:pt idx="10">
                  <c:v>15</c:v>
                </c:pt>
                <c:pt idx="11">
                  <c:v>8</c:v>
                </c:pt>
                <c:pt idx="12">
                  <c:v>273775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C8-E146-9C9A-C4F64376516A}"/>
            </c:ext>
          </c:extLst>
        </c:ser>
        <c:ser>
          <c:idx val="1"/>
          <c:order val="1"/>
          <c:tx>
            <c:strRef>
              <c:f>Sheet4!$C$3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Sheet4!$A$4:$A$16</c:f>
              <c:strCache>
                <c:ptCount val="13"/>
                <c:pt idx="0">
                  <c:v>£0 - &lt;£500k</c:v>
                </c:pt>
                <c:pt idx="1">
                  <c:v>£500k - &lt;£1m</c:v>
                </c:pt>
                <c:pt idx="2">
                  <c:v>£1m - &lt;£5m</c:v>
                </c:pt>
                <c:pt idx="3">
                  <c:v>£5m - &lt;£10m</c:v>
                </c:pt>
                <c:pt idx="4">
                  <c:v>£10m - &lt;£20m</c:v>
                </c:pt>
                <c:pt idx="5">
                  <c:v>£20m - &lt;£30m</c:v>
                </c:pt>
                <c:pt idx="6">
                  <c:v>£30m - &lt;£40m</c:v>
                </c:pt>
                <c:pt idx="7">
                  <c:v>£40m - &lt;£50m</c:v>
                </c:pt>
                <c:pt idx="8">
                  <c:v>£50m - &lt;£100m</c:v>
                </c:pt>
                <c:pt idx="9">
                  <c:v>£100m - &lt;£500m</c:v>
                </c:pt>
                <c:pt idx="10">
                  <c:v>£500m - &lt;£1000m</c:v>
                </c:pt>
                <c:pt idx="11">
                  <c:v>£1000m +</c:v>
                </c:pt>
                <c:pt idx="12">
                  <c:v>All firms</c:v>
                </c:pt>
              </c:strCache>
            </c:strRef>
          </c:cat>
          <c:val>
            <c:numRef>
              <c:f>Sheet4!$C$4:$C$16</c:f>
              <c:numCache>
                <c:formatCode>General</c:formatCode>
                <c:ptCount val="13"/>
                <c:pt idx="0">
                  <c:v>246341</c:v>
                </c:pt>
                <c:pt idx="1">
                  <c:v>22939</c:v>
                </c:pt>
                <c:pt idx="2">
                  <c:v>21478</c:v>
                </c:pt>
                <c:pt idx="3">
                  <c:v>2897</c:v>
                </c:pt>
                <c:pt idx="4">
                  <c:v>1262</c:v>
                </c:pt>
                <c:pt idx="5">
                  <c:v>377</c:v>
                </c:pt>
                <c:pt idx="6">
                  <c:v>186</c:v>
                </c:pt>
                <c:pt idx="7">
                  <c:v>113</c:v>
                </c:pt>
                <c:pt idx="8">
                  <c:v>262</c:v>
                </c:pt>
                <c:pt idx="9">
                  <c:v>208</c:v>
                </c:pt>
                <c:pt idx="10">
                  <c:v>20</c:v>
                </c:pt>
                <c:pt idx="11">
                  <c:v>10</c:v>
                </c:pt>
                <c:pt idx="12">
                  <c:v>296093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DC8-E146-9C9A-C4F64376516A}"/>
            </c:ext>
          </c:extLst>
        </c:ser>
        <c:ser>
          <c:idx val="2"/>
          <c:order val="2"/>
          <c:tx>
            <c:strRef>
              <c:f>Sheet4!$D$3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Sheet4!$A$4:$A$16</c:f>
              <c:strCache>
                <c:ptCount val="13"/>
                <c:pt idx="0">
                  <c:v>£0 - &lt;£500k</c:v>
                </c:pt>
                <c:pt idx="1">
                  <c:v>£500k - &lt;£1m</c:v>
                </c:pt>
                <c:pt idx="2">
                  <c:v>£1m - &lt;£5m</c:v>
                </c:pt>
                <c:pt idx="3">
                  <c:v>£5m - &lt;£10m</c:v>
                </c:pt>
                <c:pt idx="4">
                  <c:v>£10m - &lt;£20m</c:v>
                </c:pt>
                <c:pt idx="5">
                  <c:v>£20m - &lt;£30m</c:v>
                </c:pt>
                <c:pt idx="6">
                  <c:v>£30m - &lt;£40m</c:v>
                </c:pt>
                <c:pt idx="7">
                  <c:v>£40m - &lt;£50m</c:v>
                </c:pt>
                <c:pt idx="8">
                  <c:v>£50m - &lt;£100m</c:v>
                </c:pt>
                <c:pt idx="9">
                  <c:v>£100m - &lt;£500m</c:v>
                </c:pt>
                <c:pt idx="10">
                  <c:v>£500m - &lt;£1000m</c:v>
                </c:pt>
                <c:pt idx="11">
                  <c:v>£1000m +</c:v>
                </c:pt>
                <c:pt idx="12">
                  <c:v>All firms</c:v>
                </c:pt>
              </c:strCache>
            </c:strRef>
          </c:cat>
          <c:val>
            <c:numRef>
              <c:f>Sheet4!$D$4:$D$16</c:f>
              <c:numCache>
                <c:formatCode>General</c:formatCode>
                <c:ptCount val="13"/>
                <c:pt idx="0">
                  <c:v>261028</c:v>
                </c:pt>
                <c:pt idx="1">
                  <c:v>24412</c:v>
                </c:pt>
                <c:pt idx="2">
                  <c:v>23292</c:v>
                </c:pt>
                <c:pt idx="3">
                  <c:v>3200</c:v>
                </c:pt>
                <c:pt idx="4">
                  <c:v>1348</c:v>
                </c:pt>
                <c:pt idx="5">
                  <c:v>430</c:v>
                </c:pt>
                <c:pt idx="6">
                  <c:v>216</c:v>
                </c:pt>
                <c:pt idx="7">
                  <c:v>129</c:v>
                </c:pt>
                <c:pt idx="8">
                  <c:v>273</c:v>
                </c:pt>
                <c:pt idx="9">
                  <c:v>229</c:v>
                </c:pt>
                <c:pt idx="10">
                  <c:v>20</c:v>
                </c:pt>
                <c:pt idx="11">
                  <c:v>13</c:v>
                </c:pt>
                <c:pt idx="12">
                  <c:v>314590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DC8-E146-9C9A-C4F64376516A}"/>
            </c:ext>
          </c:extLst>
        </c:ser>
        <c:ser>
          <c:idx val="3"/>
          <c:order val="3"/>
          <c:tx>
            <c:strRef>
              <c:f>Sheet4!$E$3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Sheet4!$A$4:$A$16</c:f>
              <c:strCache>
                <c:ptCount val="13"/>
                <c:pt idx="0">
                  <c:v>£0 - &lt;£500k</c:v>
                </c:pt>
                <c:pt idx="1">
                  <c:v>£500k - &lt;£1m</c:v>
                </c:pt>
                <c:pt idx="2">
                  <c:v>£1m - &lt;£5m</c:v>
                </c:pt>
                <c:pt idx="3">
                  <c:v>£5m - &lt;£10m</c:v>
                </c:pt>
                <c:pt idx="4">
                  <c:v>£10m - &lt;£20m</c:v>
                </c:pt>
                <c:pt idx="5">
                  <c:v>£20m - &lt;£30m</c:v>
                </c:pt>
                <c:pt idx="6">
                  <c:v>£30m - &lt;£40m</c:v>
                </c:pt>
                <c:pt idx="7">
                  <c:v>£40m - &lt;£50m</c:v>
                </c:pt>
                <c:pt idx="8">
                  <c:v>£50m - &lt;£100m</c:v>
                </c:pt>
                <c:pt idx="9">
                  <c:v>£100m - &lt;£500m</c:v>
                </c:pt>
                <c:pt idx="10">
                  <c:v>£500m - &lt;£1000m</c:v>
                </c:pt>
                <c:pt idx="11">
                  <c:v>£1000m +</c:v>
                </c:pt>
                <c:pt idx="12">
                  <c:v>All firms</c:v>
                </c:pt>
              </c:strCache>
            </c:strRef>
          </c:cat>
          <c:val>
            <c:numRef>
              <c:f>Sheet4!$E$4:$E$16</c:f>
              <c:numCache>
                <c:formatCode>General</c:formatCode>
                <c:ptCount val="13"/>
                <c:pt idx="0">
                  <c:v>269345</c:v>
                </c:pt>
                <c:pt idx="1">
                  <c:v>25917</c:v>
                </c:pt>
                <c:pt idx="2">
                  <c:v>24147</c:v>
                </c:pt>
                <c:pt idx="3">
                  <c:v>3378</c:v>
                </c:pt>
                <c:pt idx="4">
                  <c:v>1515</c:v>
                </c:pt>
                <c:pt idx="5">
                  <c:v>477</c:v>
                </c:pt>
                <c:pt idx="6">
                  <c:v>243</c:v>
                </c:pt>
                <c:pt idx="7">
                  <c:v>152</c:v>
                </c:pt>
                <c:pt idx="8">
                  <c:v>283</c:v>
                </c:pt>
                <c:pt idx="9">
                  <c:v>241</c:v>
                </c:pt>
                <c:pt idx="10">
                  <c:v>19</c:v>
                </c:pt>
                <c:pt idx="11">
                  <c:v>19</c:v>
                </c:pt>
                <c:pt idx="12">
                  <c:v>325736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DC8-E146-9C9A-C4F64376516A}"/>
            </c:ext>
          </c:extLst>
        </c:ser>
        <c:ser>
          <c:idx val="4"/>
          <c:order val="4"/>
          <c:tx>
            <c:strRef>
              <c:f>Sheet4!$F$3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Sheet4!$A$4:$A$16</c:f>
              <c:strCache>
                <c:ptCount val="13"/>
                <c:pt idx="0">
                  <c:v>£0 - &lt;£500k</c:v>
                </c:pt>
                <c:pt idx="1">
                  <c:v>£500k - &lt;£1m</c:v>
                </c:pt>
                <c:pt idx="2">
                  <c:v>£1m - &lt;£5m</c:v>
                </c:pt>
                <c:pt idx="3">
                  <c:v>£5m - &lt;£10m</c:v>
                </c:pt>
                <c:pt idx="4">
                  <c:v>£10m - &lt;£20m</c:v>
                </c:pt>
                <c:pt idx="5">
                  <c:v>£20m - &lt;£30m</c:v>
                </c:pt>
                <c:pt idx="6">
                  <c:v>£30m - &lt;£40m</c:v>
                </c:pt>
                <c:pt idx="7">
                  <c:v>£40m - &lt;£50m</c:v>
                </c:pt>
                <c:pt idx="8">
                  <c:v>£50m - &lt;£100m</c:v>
                </c:pt>
                <c:pt idx="9">
                  <c:v>£100m - &lt;£500m</c:v>
                </c:pt>
                <c:pt idx="10">
                  <c:v>£500m - &lt;£1000m</c:v>
                </c:pt>
                <c:pt idx="11">
                  <c:v>£1000m +</c:v>
                </c:pt>
                <c:pt idx="12">
                  <c:v>All firms</c:v>
                </c:pt>
              </c:strCache>
            </c:strRef>
          </c:cat>
          <c:val>
            <c:numRef>
              <c:f>Sheet4!$F$4:$F$16</c:f>
              <c:numCache>
                <c:formatCode>General</c:formatCode>
                <c:ptCount val="13"/>
                <c:pt idx="0">
                  <c:v>276931</c:v>
                </c:pt>
                <c:pt idx="1">
                  <c:v>27039</c:v>
                </c:pt>
                <c:pt idx="2">
                  <c:v>25161</c:v>
                </c:pt>
                <c:pt idx="3">
                  <c:v>3494</c:v>
                </c:pt>
                <c:pt idx="4">
                  <c:v>1597</c:v>
                </c:pt>
                <c:pt idx="5">
                  <c:v>490</c:v>
                </c:pt>
                <c:pt idx="6">
                  <c:v>287</c:v>
                </c:pt>
                <c:pt idx="7">
                  <c:v>141</c:v>
                </c:pt>
                <c:pt idx="8">
                  <c:v>306</c:v>
                </c:pt>
                <c:pt idx="9">
                  <c:v>244</c:v>
                </c:pt>
                <c:pt idx="10">
                  <c:v>21</c:v>
                </c:pt>
                <c:pt idx="11">
                  <c:v>20</c:v>
                </c:pt>
                <c:pt idx="12">
                  <c:v>335731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DC8-E146-9C9A-C4F64376516A}"/>
            </c:ext>
          </c:extLst>
        </c:ser>
        <c:ser>
          <c:idx val="5"/>
          <c:order val="5"/>
          <c:tx>
            <c:strRef>
              <c:f>Sheet4!$G$3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Sheet4!$A$4:$A$16</c:f>
              <c:strCache>
                <c:ptCount val="13"/>
                <c:pt idx="0">
                  <c:v>£0 - &lt;£500k</c:v>
                </c:pt>
                <c:pt idx="1">
                  <c:v>£500k - &lt;£1m</c:v>
                </c:pt>
                <c:pt idx="2">
                  <c:v>£1m - &lt;£5m</c:v>
                </c:pt>
                <c:pt idx="3">
                  <c:v>£5m - &lt;£10m</c:v>
                </c:pt>
                <c:pt idx="4">
                  <c:v>£10m - &lt;£20m</c:v>
                </c:pt>
                <c:pt idx="5">
                  <c:v>£20m - &lt;£30m</c:v>
                </c:pt>
                <c:pt idx="6">
                  <c:v>£30m - &lt;£40m</c:v>
                </c:pt>
                <c:pt idx="7">
                  <c:v>£40m - &lt;£50m</c:v>
                </c:pt>
                <c:pt idx="8">
                  <c:v>£50m - &lt;£100m</c:v>
                </c:pt>
                <c:pt idx="9">
                  <c:v>£100m - &lt;£500m</c:v>
                </c:pt>
                <c:pt idx="10">
                  <c:v>£500m - &lt;£1000m</c:v>
                </c:pt>
                <c:pt idx="11">
                  <c:v>£1000m +</c:v>
                </c:pt>
                <c:pt idx="12">
                  <c:v>All firms</c:v>
                </c:pt>
              </c:strCache>
            </c:strRef>
          </c:cat>
          <c:val>
            <c:numRef>
              <c:f>Sheet4!$G$4:$G$16</c:f>
              <c:numCache>
                <c:formatCode>General</c:formatCode>
                <c:ptCount val="13"/>
                <c:pt idx="0">
                  <c:v>280865</c:v>
                </c:pt>
                <c:pt idx="1">
                  <c:v>29377</c:v>
                </c:pt>
                <c:pt idx="2">
                  <c:v>25572</c:v>
                </c:pt>
                <c:pt idx="3">
                  <c:v>3413</c:v>
                </c:pt>
                <c:pt idx="4">
                  <c:v>1653</c:v>
                </c:pt>
                <c:pt idx="5">
                  <c:v>499</c:v>
                </c:pt>
                <c:pt idx="6">
                  <c:v>278</c:v>
                </c:pt>
                <c:pt idx="7">
                  <c:v>149</c:v>
                </c:pt>
                <c:pt idx="8">
                  <c:v>353</c:v>
                </c:pt>
                <c:pt idx="9">
                  <c:v>254</c:v>
                </c:pt>
                <c:pt idx="10">
                  <c:v>23</c:v>
                </c:pt>
                <c:pt idx="11">
                  <c:v>20</c:v>
                </c:pt>
                <c:pt idx="12">
                  <c:v>342456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DC8-E146-9C9A-C4F64376516A}"/>
            </c:ext>
          </c:extLst>
        </c:ser>
        <c:ser>
          <c:idx val="6"/>
          <c:order val="6"/>
          <c:tx>
            <c:strRef>
              <c:f>Sheet4!$H$3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Sheet4!$A$4:$A$16</c:f>
              <c:strCache>
                <c:ptCount val="13"/>
                <c:pt idx="0">
                  <c:v>£0 - &lt;£500k</c:v>
                </c:pt>
                <c:pt idx="1">
                  <c:v>£500k - &lt;£1m</c:v>
                </c:pt>
                <c:pt idx="2">
                  <c:v>£1m - &lt;£5m</c:v>
                </c:pt>
                <c:pt idx="3">
                  <c:v>£5m - &lt;£10m</c:v>
                </c:pt>
                <c:pt idx="4">
                  <c:v>£10m - &lt;£20m</c:v>
                </c:pt>
                <c:pt idx="5">
                  <c:v>£20m - &lt;£30m</c:v>
                </c:pt>
                <c:pt idx="6">
                  <c:v>£30m - &lt;£40m</c:v>
                </c:pt>
                <c:pt idx="7">
                  <c:v>£40m - &lt;£50m</c:v>
                </c:pt>
                <c:pt idx="8">
                  <c:v>£50m - &lt;£100m</c:v>
                </c:pt>
                <c:pt idx="9">
                  <c:v>£100m - &lt;£500m</c:v>
                </c:pt>
                <c:pt idx="10">
                  <c:v>£500m - &lt;£1000m</c:v>
                </c:pt>
                <c:pt idx="11">
                  <c:v>£1000m +</c:v>
                </c:pt>
                <c:pt idx="12">
                  <c:v>All firms</c:v>
                </c:pt>
              </c:strCache>
            </c:strRef>
          </c:cat>
          <c:val>
            <c:numRef>
              <c:f>Sheet4!$H$4:$H$16</c:f>
              <c:numCache>
                <c:formatCode>General</c:formatCode>
                <c:ptCount val="13"/>
                <c:pt idx="0">
                  <c:v>289655</c:v>
                </c:pt>
                <c:pt idx="1">
                  <c:v>30320</c:v>
                </c:pt>
                <c:pt idx="2">
                  <c:v>26675</c:v>
                </c:pt>
                <c:pt idx="3">
                  <c:v>3551</c:v>
                </c:pt>
                <c:pt idx="4">
                  <c:v>1668</c:v>
                </c:pt>
                <c:pt idx="5">
                  <c:v>468</c:v>
                </c:pt>
                <c:pt idx="6">
                  <c:v>256</c:v>
                </c:pt>
                <c:pt idx="7">
                  <c:v>176</c:v>
                </c:pt>
                <c:pt idx="8">
                  <c:v>292</c:v>
                </c:pt>
                <c:pt idx="9">
                  <c:v>258</c:v>
                </c:pt>
                <c:pt idx="10">
                  <c:v>26</c:v>
                </c:pt>
                <c:pt idx="11">
                  <c:v>20</c:v>
                </c:pt>
                <c:pt idx="12">
                  <c:v>353365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DC8-E146-9C9A-C4F64376516A}"/>
            </c:ext>
          </c:extLst>
        </c:ser>
        <c:ser>
          <c:idx val="7"/>
          <c:order val="7"/>
          <c:tx>
            <c:strRef>
              <c:f>Sheet4!$I$3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Sheet4!$A$4:$A$16</c:f>
              <c:strCache>
                <c:ptCount val="13"/>
                <c:pt idx="0">
                  <c:v>£0 - &lt;£500k</c:v>
                </c:pt>
                <c:pt idx="1">
                  <c:v>£500k - &lt;£1m</c:v>
                </c:pt>
                <c:pt idx="2">
                  <c:v>£1m - &lt;£5m</c:v>
                </c:pt>
                <c:pt idx="3">
                  <c:v>£5m - &lt;£10m</c:v>
                </c:pt>
                <c:pt idx="4">
                  <c:v>£10m - &lt;£20m</c:v>
                </c:pt>
                <c:pt idx="5">
                  <c:v>£20m - &lt;£30m</c:v>
                </c:pt>
                <c:pt idx="6">
                  <c:v>£30m - &lt;£40m</c:v>
                </c:pt>
                <c:pt idx="7">
                  <c:v>£40m - &lt;£50m</c:v>
                </c:pt>
                <c:pt idx="8">
                  <c:v>£50m - &lt;£100m</c:v>
                </c:pt>
                <c:pt idx="9">
                  <c:v>£100m - &lt;£500m</c:v>
                </c:pt>
                <c:pt idx="10">
                  <c:v>£500m - &lt;£1000m</c:v>
                </c:pt>
                <c:pt idx="11">
                  <c:v>£1000m +</c:v>
                </c:pt>
                <c:pt idx="12">
                  <c:v>All firms</c:v>
                </c:pt>
              </c:strCache>
            </c:strRef>
          </c:cat>
          <c:val>
            <c:numRef>
              <c:f>Sheet4!$I$4:$I$16</c:f>
              <c:numCache>
                <c:formatCode>General</c:formatCode>
                <c:ptCount val="13"/>
                <c:pt idx="0">
                  <c:v>312232</c:v>
                </c:pt>
                <c:pt idx="1">
                  <c:v>31107</c:v>
                </c:pt>
                <c:pt idx="2">
                  <c:v>25059</c:v>
                </c:pt>
                <c:pt idx="3">
                  <c:v>3079</c:v>
                </c:pt>
                <c:pt idx="4">
                  <c:v>1458</c:v>
                </c:pt>
                <c:pt idx="5">
                  <c:v>432</c:v>
                </c:pt>
                <c:pt idx="6">
                  <c:v>243</c:v>
                </c:pt>
                <c:pt idx="7">
                  <c:v>170</c:v>
                </c:pt>
                <c:pt idx="8">
                  <c:v>276</c:v>
                </c:pt>
                <c:pt idx="9">
                  <c:v>230</c:v>
                </c:pt>
                <c:pt idx="10">
                  <c:v>30</c:v>
                </c:pt>
                <c:pt idx="11">
                  <c:v>16</c:v>
                </c:pt>
                <c:pt idx="12">
                  <c:v>374332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DC8-E146-9C9A-C4F6437651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34193200"/>
        <c:axId val="1534653296"/>
      </c:barChart>
      <c:catAx>
        <c:axId val="15341932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Turnover</a:t>
                </a:r>
                <a:r>
                  <a:rPr lang="en-GB" baseline="0"/>
                  <a:t> Size Band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4653296"/>
        <c:crosses val="autoZero"/>
        <c:auto val="1"/>
        <c:lblAlgn val="ctr"/>
        <c:lblOffset val="100"/>
        <c:noMultiLvlLbl val="0"/>
      </c:catAx>
      <c:valAx>
        <c:axId val="1534653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NO.</a:t>
                </a:r>
                <a:r>
                  <a:rPr lang="en-GB" baseline="0"/>
                  <a:t> of Firms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4193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Number</a:t>
            </a:r>
            <a:r>
              <a:rPr lang="en-GB" baseline="0"/>
              <a:t> of construction firms, By turnover size band in Great Britain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Sheet4!$A$3:$A$16</c:f>
              <c:strCache>
                <c:ptCount val="14"/>
                <c:pt idx="0">
                  <c:v>Size of firm (by turnover size band)</c:v>
                </c:pt>
                <c:pt idx="1">
                  <c:v>£0 - &lt;£500k</c:v>
                </c:pt>
                <c:pt idx="2">
                  <c:v>£500k - &lt;£1m</c:v>
                </c:pt>
                <c:pt idx="3">
                  <c:v>£1m - &lt;£5m</c:v>
                </c:pt>
                <c:pt idx="4">
                  <c:v>£5m - &lt;£10m</c:v>
                </c:pt>
                <c:pt idx="5">
                  <c:v>£10m - &lt;£20m</c:v>
                </c:pt>
                <c:pt idx="6">
                  <c:v>£20m - &lt;£30m</c:v>
                </c:pt>
                <c:pt idx="7">
                  <c:v>£30m - &lt;£40m</c:v>
                </c:pt>
                <c:pt idx="8">
                  <c:v>£40m - &lt;£50m</c:v>
                </c:pt>
                <c:pt idx="9">
                  <c:v>£50m - &lt;£100m</c:v>
                </c:pt>
                <c:pt idx="10">
                  <c:v>£100m - &lt;£500m</c:v>
                </c:pt>
                <c:pt idx="11">
                  <c:v>£500m - &lt;£1000m</c:v>
                </c:pt>
                <c:pt idx="12">
                  <c:v>£1000m +</c:v>
                </c:pt>
                <c:pt idx="13">
                  <c:v>All firms</c:v>
                </c:pt>
              </c:strCache>
            </c:strRef>
          </c:cat>
          <c:val>
            <c:numRef>
              <c:f>Sheet4!$B$3:$B$16</c:f>
              <c:numCache>
                <c:formatCode>General</c:formatCode>
                <c:ptCount val="14"/>
                <c:pt idx="0" formatCode="0">
                  <c:v>2015</c:v>
                </c:pt>
                <c:pt idx="1">
                  <c:v>228603</c:v>
                </c:pt>
                <c:pt idx="2">
                  <c:v>21170</c:v>
                </c:pt>
                <c:pt idx="3">
                  <c:v>19391</c:v>
                </c:pt>
                <c:pt idx="4">
                  <c:v>2526</c:v>
                </c:pt>
                <c:pt idx="5">
                  <c:v>1029</c:v>
                </c:pt>
                <c:pt idx="6">
                  <c:v>324</c:v>
                </c:pt>
                <c:pt idx="7">
                  <c:v>180</c:v>
                </c:pt>
                <c:pt idx="8">
                  <c:v>123</c:v>
                </c:pt>
                <c:pt idx="9">
                  <c:v>201</c:v>
                </c:pt>
                <c:pt idx="10">
                  <c:v>205</c:v>
                </c:pt>
                <c:pt idx="11">
                  <c:v>15</c:v>
                </c:pt>
                <c:pt idx="12">
                  <c:v>8</c:v>
                </c:pt>
                <c:pt idx="13">
                  <c:v>273775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9DB-B84C-861D-760785FD6F1F}"/>
            </c:ext>
          </c:extLst>
        </c:ser>
        <c:ser>
          <c:idx val="1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Sheet4!$A$3:$A$16</c:f>
              <c:strCache>
                <c:ptCount val="14"/>
                <c:pt idx="0">
                  <c:v>Size of firm (by turnover size band)</c:v>
                </c:pt>
                <c:pt idx="1">
                  <c:v>£0 - &lt;£500k</c:v>
                </c:pt>
                <c:pt idx="2">
                  <c:v>£500k - &lt;£1m</c:v>
                </c:pt>
                <c:pt idx="3">
                  <c:v>£1m - &lt;£5m</c:v>
                </c:pt>
                <c:pt idx="4">
                  <c:v>£5m - &lt;£10m</c:v>
                </c:pt>
                <c:pt idx="5">
                  <c:v>£10m - &lt;£20m</c:v>
                </c:pt>
                <c:pt idx="6">
                  <c:v>£20m - &lt;£30m</c:v>
                </c:pt>
                <c:pt idx="7">
                  <c:v>£30m - &lt;£40m</c:v>
                </c:pt>
                <c:pt idx="8">
                  <c:v>£40m - &lt;£50m</c:v>
                </c:pt>
                <c:pt idx="9">
                  <c:v>£50m - &lt;£100m</c:v>
                </c:pt>
                <c:pt idx="10">
                  <c:v>£100m - &lt;£500m</c:v>
                </c:pt>
                <c:pt idx="11">
                  <c:v>£500m - &lt;£1000m</c:v>
                </c:pt>
                <c:pt idx="12">
                  <c:v>£1000m +</c:v>
                </c:pt>
                <c:pt idx="13">
                  <c:v>All firms</c:v>
                </c:pt>
              </c:strCache>
            </c:strRef>
          </c:cat>
          <c:val>
            <c:numRef>
              <c:f>Sheet4!$C$3:$C$16</c:f>
              <c:numCache>
                <c:formatCode>General</c:formatCode>
                <c:ptCount val="14"/>
                <c:pt idx="0" formatCode="0">
                  <c:v>2016</c:v>
                </c:pt>
                <c:pt idx="1">
                  <c:v>246341</c:v>
                </c:pt>
                <c:pt idx="2">
                  <c:v>22939</c:v>
                </c:pt>
                <c:pt idx="3">
                  <c:v>21478</c:v>
                </c:pt>
                <c:pt idx="4">
                  <c:v>2897</c:v>
                </c:pt>
                <c:pt idx="5">
                  <c:v>1262</c:v>
                </c:pt>
                <c:pt idx="6">
                  <c:v>377</c:v>
                </c:pt>
                <c:pt idx="7">
                  <c:v>186</c:v>
                </c:pt>
                <c:pt idx="8">
                  <c:v>113</c:v>
                </c:pt>
                <c:pt idx="9">
                  <c:v>262</c:v>
                </c:pt>
                <c:pt idx="10">
                  <c:v>208</c:v>
                </c:pt>
                <c:pt idx="11">
                  <c:v>20</c:v>
                </c:pt>
                <c:pt idx="12">
                  <c:v>10</c:v>
                </c:pt>
                <c:pt idx="13">
                  <c:v>296093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9DB-B84C-861D-760785FD6F1F}"/>
            </c:ext>
          </c:extLst>
        </c:ser>
        <c:ser>
          <c:idx val="2"/>
          <c:order val="2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Sheet4!$A$3:$A$16</c:f>
              <c:strCache>
                <c:ptCount val="14"/>
                <c:pt idx="0">
                  <c:v>Size of firm (by turnover size band)</c:v>
                </c:pt>
                <c:pt idx="1">
                  <c:v>£0 - &lt;£500k</c:v>
                </c:pt>
                <c:pt idx="2">
                  <c:v>£500k - &lt;£1m</c:v>
                </c:pt>
                <c:pt idx="3">
                  <c:v>£1m - &lt;£5m</c:v>
                </c:pt>
                <c:pt idx="4">
                  <c:v>£5m - &lt;£10m</c:v>
                </c:pt>
                <c:pt idx="5">
                  <c:v>£10m - &lt;£20m</c:v>
                </c:pt>
                <c:pt idx="6">
                  <c:v>£20m - &lt;£30m</c:v>
                </c:pt>
                <c:pt idx="7">
                  <c:v>£30m - &lt;£40m</c:v>
                </c:pt>
                <c:pt idx="8">
                  <c:v>£40m - &lt;£50m</c:v>
                </c:pt>
                <c:pt idx="9">
                  <c:v>£50m - &lt;£100m</c:v>
                </c:pt>
                <c:pt idx="10">
                  <c:v>£100m - &lt;£500m</c:v>
                </c:pt>
                <c:pt idx="11">
                  <c:v>£500m - &lt;£1000m</c:v>
                </c:pt>
                <c:pt idx="12">
                  <c:v>£1000m +</c:v>
                </c:pt>
                <c:pt idx="13">
                  <c:v>All firms</c:v>
                </c:pt>
              </c:strCache>
            </c:strRef>
          </c:cat>
          <c:val>
            <c:numRef>
              <c:f>Sheet4!$D$3:$D$16</c:f>
              <c:numCache>
                <c:formatCode>General</c:formatCode>
                <c:ptCount val="14"/>
                <c:pt idx="0" formatCode="0">
                  <c:v>2017</c:v>
                </c:pt>
                <c:pt idx="1">
                  <c:v>261028</c:v>
                </c:pt>
                <c:pt idx="2">
                  <c:v>24412</c:v>
                </c:pt>
                <c:pt idx="3">
                  <c:v>23292</c:v>
                </c:pt>
                <c:pt idx="4">
                  <c:v>3200</c:v>
                </c:pt>
                <c:pt idx="5">
                  <c:v>1348</c:v>
                </c:pt>
                <c:pt idx="6">
                  <c:v>430</c:v>
                </c:pt>
                <c:pt idx="7">
                  <c:v>216</c:v>
                </c:pt>
                <c:pt idx="8">
                  <c:v>129</c:v>
                </c:pt>
                <c:pt idx="9">
                  <c:v>273</c:v>
                </c:pt>
                <c:pt idx="10">
                  <c:v>229</c:v>
                </c:pt>
                <c:pt idx="11">
                  <c:v>20</c:v>
                </c:pt>
                <c:pt idx="12">
                  <c:v>13</c:v>
                </c:pt>
                <c:pt idx="13">
                  <c:v>314590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9DB-B84C-861D-760785FD6F1F}"/>
            </c:ext>
          </c:extLst>
        </c:ser>
        <c:ser>
          <c:idx val="3"/>
          <c:order val="3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Sheet4!$A$3:$A$16</c:f>
              <c:strCache>
                <c:ptCount val="14"/>
                <c:pt idx="0">
                  <c:v>Size of firm (by turnover size band)</c:v>
                </c:pt>
                <c:pt idx="1">
                  <c:v>£0 - &lt;£500k</c:v>
                </c:pt>
                <c:pt idx="2">
                  <c:v>£500k - &lt;£1m</c:v>
                </c:pt>
                <c:pt idx="3">
                  <c:v>£1m - &lt;£5m</c:v>
                </c:pt>
                <c:pt idx="4">
                  <c:v>£5m - &lt;£10m</c:v>
                </c:pt>
                <c:pt idx="5">
                  <c:v>£10m - &lt;£20m</c:v>
                </c:pt>
                <c:pt idx="6">
                  <c:v>£20m - &lt;£30m</c:v>
                </c:pt>
                <c:pt idx="7">
                  <c:v>£30m - &lt;£40m</c:v>
                </c:pt>
                <c:pt idx="8">
                  <c:v>£40m - &lt;£50m</c:v>
                </c:pt>
                <c:pt idx="9">
                  <c:v>£50m - &lt;£100m</c:v>
                </c:pt>
                <c:pt idx="10">
                  <c:v>£100m - &lt;£500m</c:v>
                </c:pt>
                <c:pt idx="11">
                  <c:v>£500m - &lt;£1000m</c:v>
                </c:pt>
                <c:pt idx="12">
                  <c:v>£1000m +</c:v>
                </c:pt>
                <c:pt idx="13">
                  <c:v>All firms</c:v>
                </c:pt>
              </c:strCache>
            </c:strRef>
          </c:cat>
          <c:val>
            <c:numRef>
              <c:f>Sheet4!$E$3:$E$16</c:f>
              <c:numCache>
                <c:formatCode>General</c:formatCode>
                <c:ptCount val="14"/>
                <c:pt idx="0" formatCode="0">
                  <c:v>2018</c:v>
                </c:pt>
                <c:pt idx="1">
                  <c:v>269345</c:v>
                </c:pt>
                <c:pt idx="2">
                  <c:v>25917</c:v>
                </c:pt>
                <c:pt idx="3">
                  <c:v>24147</c:v>
                </c:pt>
                <c:pt idx="4">
                  <c:v>3378</c:v>
                </c:pt>
                <c:pt idx="5">
                  <c:v>1515</c:v>
                </c:pt>
                <c:pt idx="6">
                  <c:v>477</c:v>
                </c:pt>
                <c:pt idx="7">
                  <c:v>243</c:v>
                </c:pt>
                <c:pt idx="8">
                  <c:v>152</c:v>
                </c:pt>
                <c:pt idx="9">
                  <c:v>283</c:v>
                </c:pt>
                <c:pt idx="10">
                  <c:v>241</c:v>
                </c:pt>
                <c:pt idx="11">
                  <c:v>19</c:v>
                </c:pt>
                <c:pt idx="12">
                  <c:v>19</c:v>
                </c:pt>
                <c:pt idx="13">
                  <c:v>325736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9DB-B84C-861D-760785FD6F1F}"/>
            </c:ext>
          </c:extLst>
        </c:ser>
        <c:ser>
          <c:idx val="4"/>
          <c:order val="4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Sheet4!$A$3:$A$16</c:f>
              <c:strCache>
                <c:ptCount val="14"/>
                <c:pt idx="0">
                  <c:v>Size of firm (by turnover size band)</c:v>
                </c:pt>
                <c:pt idx="1">
                  <c:v>£0 - &lt;£500k</c:v>
                </c:pt>
                <c:pt idx="2">
                  <c:v>£500k - &lt;£1m</c:v>
                </c:pt>
                <c:pt idx="3">
                  <c:v>£1m - &lt;£5m</c:v>
                </c:pt>
                <c:pt idx="4">
                  <c:v>£5m - &lt;£10m</c:v>
                </c:pt>
                <c:pt idx="5">
                  <c:v>£10m - &lt;£20m</c:v>
                </c:pt>
                <c:pt idx="6">
                  <c:v>£20m - &lt;£30m</c:v>
                </c:pt>
                <c:pt idx="7">
                  <c:v>£30m - &lt;£40m</c:v>
                </c:pt>
                <c:pt idx="8">
                  <c:v>£40m - &lt;£50m</c:v>
                </c:pt>
                <c:pt idx="9">
                  <c:v>£50m - &lt;£100m</c:v>
                </c:pt>
                <c:pt idx="10">
                  <c:v>£100m - &lt;£500m</c:v>
                </c:pt>
                <c:pt idx="11">
                  <c:v>£500m - &lt;£1000m</c:v>
                </c:pt>
                <c:pt idx="12">
                  <c:v>£1000m +</c:v>
                </c:pt>
                <c:pt idx="13">
                  <c:v>All firms</c:v>
                </c:pt>
              </c:strCache>
            </c:strRef>
          </c:cat>
          <c:val>
            <c:numRef>
              <c:f>Sheet4!$F$3:$F$16</c:f>
              <c:numCache>
                <c:formatCode>General</c:formatCode>
                <c:ptCount val="14"/>
                <c:pt idx="0" formatCode="0">
                  <c:v>2019</c:v>
                </c:pt>
                <c:pt idx="1">
                  <c:v>276931</c:v>
                </c:pt>
                <c:pt idx="2">
                  <c:v>27039</c:v>
                </c:pt>
                <c:pt idx="3">
                  <c:v>25161</c:v>
                </c:pt>
                <c:pt idx="4">
                  <c:v>3494</c:v>
                </c:pt>
                <c:pt idx="5">
                  <c:v>1597</c:v>
                </c:pt>
                <c:pt idx="6">
                  <c:v>490</c:v>
                </c:pt>
                <c:pt idx="7">
                  <c:v>287</c:v>
                </c:pt>
                <c:pt idx="8">
                  <c:v>141</c:v>
                </c:pt>
                <c:pt idx="9">
                  <c:v>306</c:v>
                </c:pt>
                <c:pt idx="10">
                  <c:v>244</c:v>
                </c:pt>
                <c:pt idx="11">
                  <c:v>21</c:v>
                </c:pt>
                <c:pt idx="12">
                  <c:v>20</c:v>
                </c:pt>
                <c:pt idx="13">
                  <c:v>335731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9DB-B84C-861D-760785FD6F1F}"/>
            </c:ext>
          </c:extLst>
        </c:ser>
        <c:ser>
          <c:idx val="5"/>
          <c:order val="5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Sheet4!$A$3:$A$16</c:f>
              <c:strCache>
                <c:ptCount val="14"/>
                <c:pt idx="0">
                  <c:v>Size of firm (by turnover size band)</c:v>
                </c:pt>
                <c:pt idx="1">
                  <c:v>£0 - &lt;£500k</c:v>
                </c:pt>
                <c:pt idx="2">
                  <c:v>£500k - &lt;£1m</c:v>
                </c:pt>
                <c:pt idx="3">
                  <c:v>£1m - &lt;£5m</c:v>
                </c:pt>
                <c:pt idx="4">
                  <c:v>£5m - &lt;£10m</c:v>
                </c:pt>
                <c:pt idx="5">
                  <c:v>£10m - &lt;£20m</c:v>
                </c:pt>
                <c:pt idx="6">
                  <c:v>£20m - &lt;£30m</c:v>
                </c:pt>
                <c:pt idx="7">
                  <c:v>£30m - &lt;£40m</c:v>
                </c:pt>
                <c:pt idx="8">
                  <c:v>£40m - &lt;£50m</c:v>
                </c:pt>
                <c:pt idx="9">
                  <c:v>£50m - &lt;£100m</c:v>
                </c:pt>
                <c:pt idx="10">
                  <c:v>£100m - &lt;£500m</c:v>
                </c:pt>
                <c:pt idx="11">
                  <c:v>£500m - &lt;£1000m</c:v>
                </c:pt>
                <c:pt idx="12">
                  <c:v>£1000m +</c:v>
                </c:pt>
                <c:pt idx="13">
                  <c:v>All firms</c:v>
                </c:pt>
              </c:strCache>
            </c:strRef>
          </c:cat>
          <c:val>
            <c:numRef>
              <c:f>Sheet4!$G$3:$G$16</c:f>
              <c:numCache>
                <c:formatCode>General</c:formatCode>
                <c:ptCount val="14"/>
                <c:pt idx="0" formatCode="0">
                  <c:v>2020</c:v>
                </c:pt>
                <c:pt idx="1">
                  <c:v>280865</c:v>
                </c:pt>
                <c:pt idx="2">
                  <c:v>29377</c:v>
                </c:pt>
                <c:pt idx="3">
                  <c:v>25572</c:v>
                </c:pt>
                <c:pt idx="4">
                  <c:v>3413</c:v>
                </c:pt>
                <c:pt idx="5">
                  <c:v>1653</c:v>
                </c:pt>
                <c:pt idx="6">
                  <c:v>499</c:v>
                </c:pt>
                <c:pt idx="7">
                  <c:v>278</c:v>
                </c:pt>
                <c:pt idx="8">
                  <c:v>149</c:v>
                </c:pt>
                <c:pt idx="9">
                  <c:v>353</c:v>
                </c:pt>
                <c:pt idx="10">
                  <c:v>254</c:v>
                </c:pt>
                <c:pt idx="11">
                  <c:v>23</c:v>
                </c:pt>
                <c:pt idx="12">
                  <c:v>20</c:v>
                </c:pt>
                <c:pt idx="13">
                  <c:v>342456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9DB-B84C-861D-760785FD6F1F}"/>
            </c:ext>
          </c:extLst>
        </c:ser>
        <c:ser>
          <c:idx val="6"/>
          <c:order val="6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Sheet4!$A$3:$A$16</c:f>
              <c:strCache>
                <c:ptCount val="14"/>
                <c:pt idx="0">
                  <c:v>Size of firm (by turnover size band)</c:v>
                </c:pt>
                <c:pt idx="1">
                  <c:v>£0 - &lt;£500k</c:v>
                </c:pt>
                <c:pt idx="2">
                  <c:v>£500k - &lt;£1m</c:v>
                </c:pt>
                <c:pt idx="3">
                  <c:v>£1m - &lt;£5m</c:v>
                </c:pt>
                <c:pt idx="4">
                  <c:v>£5m - &lt;£10m</c:v>
                </c:pt>
                <c:pt idx="5">
                  <c:v>£10m - &lt;£20m</c:v>
                </c:pt>
                <c:pt idx="6">
                  <c:v>£20m - &lt;£30m</c:v>
                </c:pt>
                <c:pt idx="7">
                  <c:v>£30m - &lt;£40m</c:v>
                </c:pt>
                <c:pt idx="8">
                  <c:v>£40m - &lt;£50m</c:v>
                </c:pt>
                <c:pt idx="9">
                  <c:v>£50m - &lt;£100m</c:v>
                </c:pt>
                <c:pt idx="10">
                  <c:v>£100m - &lt;£500m</c:v>
                </c:pt>
                <c:pt idx="11">
                  <c:v>£500m - &lt;£1000m</c:v>
                </c:pt>
                <c:pt idx="12">
                  <c:v>£1000m +</c:v>
                </c:pt>
                <c:pt idx="13">
                  <c:v>All firms</c:v>
                </c:pt>
              </c:strCache>
            </c:strRef>
          </c:cat>
          <c:val>
            <c:numRef>
              <c:f>Sheet4!$H$3:$H$16</c:f>
              <c:numCache>
                <c:formatCode>General</c:formatCode>
                <c:ptCount val="14"/>
                <c:pt idx="0" formatCode="0">
                  <c:v>2021</c:v>
                </c:pt>
                <c:pt idx="1">
                  <c:v>289655</c:v>
                </c:pt>
                <c:pt idx="2">
                  <c:v>30320</c:v>
                </c:pt>
                <c:pt idx="3">
                  <c:v>26675</c:v>
                </c:pt>
                <c:pt idx="4">
                  <c:v>3551</c:v>
                </c:pt>
                <c:pt idx="5">
                  <c:v>1668</c:v>
                </c:pt>
                <c:pt idx="6">
                  <c:v>468</c:v>
                </c:pt>
                <c:pt idx="7">
                  <c:v>256</c:v>
                </c:pt>
                <c:pt idx="8">
                  <c:v>176</c:v>
                </c:pt>
                <c:pt idx="9">
                  <c:v>292</c:v>
                </c:pt>
                <c:pt idx="10">
                  <c:v>258</c:v>
                </c:pt>
                <c:pt idx="11">
                  <c:v>26</c:v>
                </c:pt>
                <c:pt idx="12">
                  <c:v>20</c:v>
                </c:pt>
                <c:pt idx="13">
                  <c:v>353365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9DB-B84C-861D-760785FD6F1F}"/>
            </c:ext>
          </c:extLst>
        </c:ser>
        <c:ser>
          <c:idx val="7"/>
          <c:order val="7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Sheet4!$A$3:$A$16</c:f>
              <c:strCache>
                <c:ptCount val="14"/>
                <c:pt idx="0">
                  <c:v>Size of firm (by turnover size band)</c:v>
                </c:pt>
                <c:pt idx="1">
                  <c:v>£0 - &lt;£500k</c:v>
                </c:pt>
                <c:pt idx="2">
                  <c:v>£500k - &lt;£1m</c:v>
                </c:pt>
                <c:pt idx="3">
                  <c:v>£1m - &lt;£5m</c:v>
                </c:pt>
                <c:pt idx="4">
                  <c:v>£5m - &lt;£10m</c:v>
                </c:pt>
                <c:pt idx="5">
                  <c:v>£10m - &lt;£20m</c:v>
                </c:pt>
                <c:pt idx="6">
                  <c:v>£20m - &lt;£30m</c:v>
                </c:pt>
                <c:pt idx="7">
                  <c:v>£30m - &lt;£40m</c:v>
                </c:pt>
                <c:pt idx="8">
                  <c:v>£40m - &lt;£50m</c:v>
                </c:pt>
                <c:pt idx="9">
                  <c:v>£50m - &lt;£100m</c:v>
                </c:pt>
                <c:pt idx="10">
                  <c:v>£100m - &lt;£500m</c:v>
                </c:pt>
                <c:pt idx="11">
                  <c:v>£500m - &lt;£1000m</c:v>
                </c:pt>
                <c:pt idx="12">
                  <c:v>£1000m +</c:v>
                </c:pt>
                <c:pt idx="13">
                  <c:v>All firms</c:v>
                </c:pt>
              </c:strCache>
            </c:strRef>
          </c:cat>
          <c:val>
            <c:numRef>
              <c:f>Sheet4!$I$3:$I$16</c:f>
              <c:numCache>
                <c:formatCode>General</c:formatCode>
                <c:ptCount val="14"/>
                <c:pt idx="0" formatCode="0">
                  <c:v>2022</c:v>
                </c:pt>
                <c:pt idx="1">
                  <c:v>312232</c:v>
                </c:pt>
                <c:pt idx="2">
                  <c:v>31107</c:v>
                </c:pt>
                <c:pt idx="3">
                  <c:v>25059</c:v>
                </c:pt>
                <c:pt idx="4">
                  <c:v>3079</c:v>
                </c:pt>
                <c:pt idx="5">
                  <c:v>1458</c:v>
                </c:pt>
                <c:pt idx="6">
                  <c:v>432</c:v>
                </c:pt>
                <c:pt idx="7">
                  <c:v>243</c:v>
                </c:pt>
                <c:pt idx="8">
                  <c:v>170</c:v>
                </c:pt>
                <c:pt idx="9">
                  <c:v>276</c:v>
                </c:pt>
                <c:pt idx="10">
                  <c:v>230</c:v>
                </c:pt>
                <c:pt idx="11">
                  <c:v>30</c:v>
                </c:pt>
                <c:pt idx="12">
                  <c:v>16</c:v>
                </c:pt>
                <c:pt idx="13">
                  <c:v>374332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B9DB-B84C-861D-760785FD6F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Number</a:t>
            </a:r>
            <a:r>
              <a:rPr lang="en-GB" baseline="0"/>
              <a:t> of construction firms, By turnover size band in Great Britain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Sheet4!$A$3:$A$16</c:f>
              <c:strCache>
                <c:ptCount val="14"/>
                <c:pt idx="0">
                  <c:v>Size of firm (by turnover size band)</c:v>
                </c:pt>
                <c:pt idx="1">
                  <c:v>£0 - &lt;£500k</c:v>
                </c:pt>
                <c:pt idx="2">
                  <c:v>£500k - &lt;£1m</c:v>
                </c:pt>
                <c:pt idx="3">
                  <c:v>£1m - &lt;£5m</c:v>
                </c:pt>
                <c:pt idx="4">
                  <c:v>£5m - &lt;£10m</c:v>
                </c:pt>
                <c:pt idx="5">
                  <c:v>£10m - &lt;£20m</c:v>
                </c:pt>
                <c:pt idx="6">
                  <c:v>£20m - &lt;£30m</c:v>
                </c:pt>
                <c:pt idx="7">
                  <c:v>£30m - &lt;£40m</c:v>
                </c:pt>
                <c:pt idx="8">
                  <c:v>£40m - &lt;£50m</c:v>
                </c:pt>
                <c:pt idx="9">
                  <c:v>£50m - &lt;£100m</c:v>
                </c:pt>
                <c:pt idx="10">
                  <c:v>£100m - &lt;£500m</c:v>
                </c:pt>
                <c:pt idx="11">
                  <c:v>£500m - &lt;£1000m</c:v>
                </c:pt>
                <c:pt idx="12">
                  <c:v>£1000m +</c:v>
                </c:pt>
                <c:pt idx="13">
                  <c:v>All firms</c:v>
                </c:pt>
              </c:strCache>
            </c:strRef>
          </c:cat>
          <c:val>
            <c:numRef>
              <c:f>Sheet4!$B$3:$B$16</c:f>
              <c:numCache>
                <c:formatCode>General</c:formatCode>
                <c:ptCount val="14"/>
                <c:pt idx="0" formatCode="0">
                  <c:v>2015</c:v>
                </c:pt>
                <c:pt idx="1">
                  <c:v>228603</c:v>
                </c:pt>
                <c:pt idx="2">
                  <c:v>21170</c:v>
                </c:pt>
                <c:pt idx="3">
                  <c:v>19391</c:v>
                </c:pt>
                <c:pt idx="4">
                  <c:v>2526</c:v>
                </c:pt>
                <c:pt idx="5">
                  <c:v>1029</c:v>
                </c:pt>
                <c:pt idx="6">
                  <c:v>324</c:v>
                </c:pt>
                <c:pt idx="7">
                  <c:v>180</c:v>
                </c:pt>
                <c:pt idx="8">
                  <c:v>123</c:v>
                </c:pt>
                <c:pt idx="9">
                  <c:v>201</c:v>
                </c:pt>
                <c:pt idx="10">
                  <c:v>205</c:v>
                </c:pt>
                <c:pt idx="11">
                  <c:v>15</c:v>
                </c:pt>
                <c:pt idx="12">
                  <c:v>8</c:v>
                </c:pt>
                <c:pt idx="13">
                  <c:v>273775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F4C-0044-9620-EB8707F0934F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Sheet4!$A$3:$A$16</c:f>
              <c:strCache>
                <c:ptCount val="14"/>
                <c:pt idx="0">
                  <c:v>Size of firm (by turnover size band)</c:v>
                </c:pt>
                <c:pt idx="1">
                  <c:v>£0 - &lt;£500k</c:v>
                </c:pt>
                <c:pt idx="2">
                  <c:v>£500k - &lt;£1m</c:v>
                </c:pt>
                <c:pt idx="3">
                  <c:v>£1m - &lt;£5m</c:v>
                </c:pt>
                <c:pt idx="4">
                  <c:v>£5m - &lt;£10m</c:v>
                </c:pt>
                <c:pt idx="5">
                  <c:v>£10m - &lt;£20m</c:v>
                </c:pt>
                <c:pt idx="6">
                  <c:v>£20m - &lt;£30m</c:v>
                </c:pt>
                <c:pt idx="7">
                  <c:v>£30m - &lt;£40m</c:v>
                </c:pt>
                <c:pt idx="8">
                  <c:v>£40m - &lt;£50m</c:v>
                </c:pt>
                <c:pt idx="9">
                  <c:v>£50m - &lt;£100m</c:v>
                </c:pt>
                <c:pt idx="10">
                  <c:v>£100m - &lt;£500m</c:v>
                </c:pt>
                <c:pt idx="11">
                  <c:v>£500m - &lt;£1000m</c:v>
                </c:pt>
                <c:pt idx="12">
                  <c:v>£1000m +</c:v>
                </c:pt>
                <c:pt idx="13">
                  <c:v>All firms</c:v>
                </c:pt>
              </c:strCache>
            </c:strRef>
          </c:cat>
          <c:val>
            <c:numRef>
              <c:f>Sheet4!$C$3:$C$16</c:f>
              <c:numCache>
                <c:formatCode>General</c:formatCode>
                <c:ptCount val="14"/>
                <c:pt idx="0" formatCode="0">
                  <c:v>2016</c:v>
                </c:pt>
                <c:pt idx="1">
                  <c:v>246341</c:v>
                </c:pt>
                <c:pt idx="2">
                  <c:v>22939</c:v>
                </c:pt>
                <c:pt idx="3">
                  <c:v>21478</c:v>
                </c:pt>
                <c:pt idx="4">
                  <c:v>2897</c:v>
                </c:pt>
                <c:pt idx="5">
                  <c:v>1262</c:v>
                </c:pt>
                <c:pt idx="6">
                  <c:v>377</c:v>
                </c:pt>
                <c:pt idx="7">
                  <c:v>186</c:v>
                </c:pt>
                <c:pt idx="8">
                  <c:v>113</c:v>
                </c:pt>
                <c:pt idx="9">
                  <c:v>262</c:v>
                </c:pt>
                <c:pt idx="10">
                  <c:v>208</c:v>
                </c:pt>
                <c:pt idx="11">
                  <c:v>20</c:v>
                </c:pt>
                <c:pt idx="12">
                  <c:v>10</c:v>
                </c:pt>
                <c:pt idx="13">
                  <c:v>296093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F4C-0044-9620-EB8707F0934F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Sheet4!$A$3:$A$16</c:f>
              <c:strCache>
                <c:ptCount val="14"/>
                <c:pt idx="0">
                  <c:v>Size of firm (by turnover size band)</c:v>
                </c:pt>
                <c:pt idx="1">
                  <c:v>£0 - &lt;£500k</c:v>
                </c:pt>
                <c:pt idx="2">
                  <c:v>£500k - &lt;£1m</c:v>
                </c:pt>
                <c:pt idx="3">
                  <c:v>£1m - &lt;£5m</c:v>
                </c:pt>
                <c:pt idx="4">
                  <c:v>£5m - &lt;£10m</c:v>
                </c:pt>
                <c:pt idx="5">
                  <c:v>£10m - &lt;£20m</c:v>
                </c:pt>
                <c:pt idx="6">
                  <c:v>£20m - &lt;£30m</c:v>
                </c:pt>
                <c:pt idx="7">
                  <c:v>£30m - &lt;£40m</c:v>
                </c:pt>
                <c:pt idx="8">
                  <c:v>£40m - &lt;£50m</c:v>
                </c:pt>
                <c:pt idx="9">
                  <c:v>£50m - &lt;£100m</c:v>
                </c:pt>
                <c:pt idx="10">
                  <c:v>£100m - &lt;£500m</c:v>
                </c:pt>
                <c:pt idx="11">
                  <c:v>£500m - &lt;£1000m</c:v>
                </c:pt>
                <c:pt idx="12">
                  <c:v>£1000m +</c:v>
                </c:pt>
                <c:pt idx="13">
                  <c:v>All firms</c:v>
                </c:pt>
              </c:strCache>
            </c:strRef>
          </c:cat>
          <c:val>
            <c:numRef>
              <c:f>Sheet4!$D$3:$D$16</c:f>
              <c:numCache>
                <c:formatCode>General</c:formatCode>
                <c:ptCount val="14"/>
                <c:pt idx="0" formatCode="0">
                  <c:v>2017</c:v>
                </c:pt>
                <c:pt idx="1">
                  <c:v>261028</c:v>
                </c:pt>
                <c:pt idx="2">
                  <c:v>24412</c:v>
                </c:pt>
                <c:pt idx="3">
                  <c:v>23292</c:v>
                </c:pt>
                <c:pt idx="4">
                  <c:v>3200</c:v>
                </c:pt>
                <c:pt idx="5">
                  <c:v>1348</c:v>
                </c:pt>
                <c:pt idx="6">
                  <c:v>430</c:v>
                </c:pt>
                <c:pt idx="7">
                  <c:v>216</c:v>
                </c:pt>
                <c:pt idx="8">
                  <c:v>129</c:v>
                </c:pt>
                <c:pt idx="9">
                  <c:v>273</c:v>
                </c:pt>
                <c:pt idx="10">
                  <c:v>229</c:v>
                </c:pt>
                <c:pt idx="11">
                  <c:v>20</c:v>
                </c:pt>
                <c:pt idx="12">
                  <c:v>13</c:v>
                </c:pt>
                <c:pt idx="13">
                  <c:v>314590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F4C-0044-9620-EB8707F0934F}"/>
            </c:ext>
          </c:extLst>
        </c:ser>
        <c:ser>
          <c:idx val="3"/>
          <c:order val="3"/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Sheet4!$A$3:$A$16</c:f>
              <c:strCache>
                <c:ptCount val="14"/>
                <c:pt idx="0">
                  <c:v>Size of firm (by turnover size band)</c:v>
                </c:pt>
                <c:pt idx="1">
                  <c:v>£0 - &lt;£500k</c:v>
                </c:pt>
                <c:pt idx="2">
                  <c:v>£500k - &lt;£1m</c:v>
                </c:pt>
                <c:pt idx="3">
                  <c:v>£1m - &lt;£5m</c:v>
                </c:pt>
                <c:pt idx="4">
                  <c:v>£5m - &lt;£10m</c:v>
                </c:pt>
                <c:pt idx="5">
                  <c:v>£10m - &lt;£20m</c:v>
                </c:pt>
                <c:pt idx="6">
                  <c:v>£20m - &lt;£30m</c:v>
                </c:pt>
                <c:pt idx="7">
                  <c:v>£30m - &lt;£40m</c:v>
                </c:pt>
                <c:pt idx="8">
                  <c:v>£40m - &lt;£50m</c:v>
                </c:pt>
                <c:pt idx="9">
                  <c:v>£50m - &lt;£100m</c:v>
                </c:pt>
                <c:pt idx="10">
                  <c:v>£100m - &lt;£500m</c:v>
                </c:pt>
                <c:pt idx="11">
                  <c:v>£500m - &lt;£1000m</c:v>
                </c:pt>
                <c:pt idx="12">
                  <c:v>£1000m +</c:v>
                </c:pt>
                <c:pt idx="13">
                  <c:v>All firms</c:v>
                </c:pt>
              </c:strCache>
            </c:strRef>
          </c:cat>
          <c:val>
            <c:numRef>
              <c:f>Sheet4!$E$3:$E$16</c:f>
              <c:numCache>
                <c:formatCode>General</c:formatCode>
                <c:ptCount val="14"/>
                <c:pt idx="0" formatCode="0">
                  <c:v>2018</c:v>
                </c:pt>
                <c:pt idx="1">
                  <c:v>269345</c:v>
                </c:pt>
                <c:pt idx="2">
                  <c:v>25917</c:v>
                </c:pt>
                <c:pt idx="3">
                  <c:v>24147</c:v>
                </c:pt>
                <c:pt idx="4">
                  <c:v>3378</c:v>
                </c:pt>
                <c:pt idx="5">
                  <c:v>1515</c:v>
                </c:pt>
                <c:pt idx="6">
                  <c:v>477</c:v>
                </c:pt>
                <c:pt idx="7">
                  <c:v>243</c:v>
                </c:pt>
                <c:pt idx="8">
                  <c:v>152</c:v>
                </c:pt>
                <c:pt idx="9">
                  <c:v>283</c:v>
                </c:pt>
                <c:pt idx="10">
                  <c:v>241</c:v>
                </c:pt>
                <c:pt idx="11">
                  <c:v>19</c:v>
                </c:pt>
                <c:pt idx="12">
                  <c:v>19</c:v>
                </c:pt>
                <c:pt idx="13">
                  <c:v>325736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F4C-0044-9620-EB8707F0934F}"/>
            </c:ext>
          </c:extLst>
        </c:ser>
        <c:ser>
          <c:idx val="4"/>
          <c:order val="4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Sheet4!$A$3:$A$16</c:f>
              <c:strCache>
                <c:ptCount val="14"/>
                <c:pt idx="0">
                  <c:v>Size of firm (by turnover size band)</c:v>
                </c:pt>
                <c:pt idx="1">
                  <c:v>£0 - &lt;£500k</c:v>
                </c:pt>
                <c:pt idx="2">
                  <c:v>£500k - &lt;£1m</c:v>
                </c:pt>
                <c:pt idx="3">
                  <c:v>£1m - &lt;£5m</c:v>
                </c:pt>
                <c:pt idx="4">
                  <c:v>£5m - &lt;£10m</c:v>
                </c:pt>
                <c:pt idx="5">
                  <c:v>£10m - &lt;£20m</c:v>
                </c:pt>
                <c:pt idx="6">
                  <c:v>£20m - &lt;£30m</c:v>
                </c:pt>
                <c:pt idx="7">
                  <c:v>£30m - &lt;£40m</c:v>
                </c:pt>
                <c:pt idx="8">
                  <c:v>£40m - &lt;£50m</c:v>
                </c:pt>
                <c:pt idx="9">
                  <c:v>£50m - &lt;£100m</c:v>
                </c:pt>
                <c:pt idx="10">
                  <c:v>£100m - &lt;£500m</c:v>
                </c:pt>
                <c:pt idx="11">
                  <c:v>£500m - &lt;£1000m</c:v>
                </c:pt>
                <c:pt idx="12">
                  <c:v>£1000m +</c:v>
                </c:pt>
                <c:pt idx="13">
                  <c:v>All firms</c:v>
                </c:pt>
              </c:strCache>
            </c:strRef>
          </c:cat>
          <c:val>
            <c:numRef>
              <c:f>Sheet4!$F$3:$F$16</c:f>
              <c:numCache>
                <c:formatCode>General</c:formatCode>
                <c:ptCount val="14"/>
                <c:pt idx="0" formatCode="0">
                  <c:v>2019</c:v>
                </c:pt>
                <c:pt idx="1">
                  <c:v>276931</c:v>
                </c:pt>
                <c:pt idx="2">
                  <c:v>27039</c:v>
                </c:pt>
                <c:pt idx="3">
                  <c:v>25161</c:v>
                </c:pt>
                <c:pt idx="4">
                  <c:v>3494</c:v>
                </c:pt>
                <c:pt idx="5">
                  <c:v>1597</c:v>
                </c:pt>
                <c:pt idx="6">
                  <c:v>490</c:v>
                </c:pt>
                <c:pt idx="7">
                  <c:v>287</c:v>
                </c:pt>
                <c:pt idx="8">
                  <c:v>141</c:v>
                </c:pt>
                <c:pt idx="9">
                  <c:v>306</c:v>
                </c:pt>
                <c:pt idx="10">
                  <c:v>244</c:v>
                </c:pt>
                <c:pt idx="11">
                  <c:v>21</c:v>
                </c:pt>
                <c:pt idx="12">
                  <c:v>20</c:v>
                </c:pt>
                <c:pt idx="13">
                  <c:v>335731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F4C-0044-9620-EB8707F0934F}"/>
            </c:ext>
          </c:extLst>
        </c:ser>
        <c:ser>
          <c:idx val="5"/>
          <c:order val="5"/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Sheet4!$A$3:$A$16</c:f>
              <c:strCache>
                <c:ptCount val="14"/>
                <c:pt idx="0">
                  <c:v>Size of firm (by turnover size band)</c:v>
                </c:pt>
                <c:pt idx="1">
                  <c:v>£0 - &lt;£500k</c:v>
                </c:pt>
                <c:pt idx="2">
                  <c:v>£500k - &lt;£1m</c:v>
                </c:pt>
                <c:pt idx="3">
                  <c:v>£1m - &lt;£5m</c:v>
                </c:pt>
                <c:pt idx="4">
                  <c:v>£5m - &lt;£10m</c:v>
                </c:pt>
                <c:pt idx="5">
                  <c:v>£10m - &lt;£20m</c:v>
                </c:pt>
                <c:pt idx="6">
                  <c:v>£20m - &lt;£30m</c:v>
                </c:pt>
                <c:pt idx="7">
                  <c:v>£30m - &lt;£40m</c:v>
                </c:pt>
                <c:pt idx="8">
                  <c:v>£40m - &lt;£50m</c:v>
                </c:pt>
                <c:pt idx="9">
                  <c:v>£50m - &lt;£100m</c:v>
                </c:pt>
                <c:pt idx="10">
                  <c:v>£100m - &lt;£500m</c:v>
                </c:pt>
                <c:pt idx="11">
                  <c:v>£500m - &lt;£1000m</c:v>
                </c:pt>
                <c:pt idx="12">
                  <c:v>£1000m +</c:v>
                </c:pt>
                <c:pt idx="13">
                  <c:v>All firms</c:v>
                </c:pt>
              </c:strCache>
            </c:strRef>
          </c:cat>
          <c:val>
            <c:numRef>
              <c:f>Sheet4!$G$3:$G$16</c:f>
              <c:numCache>
                <c:formatCode>General</c:formatCode>
                <c:ptCount val="14"/>
                <c:pt idx="0" formatCode="0">
                  <c:v>2020</c:v>
                </c:pt>
                <c:pt idx="1">
                  <c:v>280865</c:v>
                </c:pt>
                <c:pt idx="2">
                  <c:v>29377</c:v>
                </c:pt>
                <c:pt idx="3">
                  <c:v>25572</c:v>
                </c:pt>
                <c:pt idx="4">
                  <c:v>3413</c:v>
                </c:pt>
                <c:pt idx="5">
                  <c:v>1653</c:v>
                </c:pt>
                <c:pt idx="6">
                  <c:v>499</c:v>
                </c:pt>
                <c:pt idx="7">
                  <c:v>278</c:v>
                </c:pt>
                <c:pt idx="8">
                  <c:v>149</c:v>
                </c:pt>
                <c:pt idx="9">
                  <c:v>353</c:v>
                </c:pt>
                <c:pt idx="10">
                  <c:v>254</c:v>
                </c:pt>
                <c:pt idx="11">
                  <c:v>23</c:v>
                </c:pt>
                <c:pt idx="12">
                  <c:v>20</c:v>
                </c:pt>
                <c:pt idx="13">
                  <c:v>342456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F4C-0044-9620-EB8707F0934F}"/>
            </c:ext>
          </c:extLst>
        </c:ser>
        <c:ser>
          <c:idx val="6"/>
          <c:order val="6"/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Sheet4!$A$3:$A$16</c:f>
              <c:strCache>
                <c:ptCount val="14"/>
                <c:pt idx="0">
                  <c:v>Size of firm (by turnover size band)</c:v>
                </c:pt>
                <c:pt idx="1">
                  <c:v>£0 - &lt;£500k</c:v>
                </c:pt>
                <c:pt idx="2">
                  <c:v>£500k - &lt;£1m</c:v>
                </c:pt>
                <c:pt idx="3">
                  <c:v>£1m - &lt;£5m</c:v>
                </c:pt>
                <c:pt idx="4">
                  <c:v>£5m - &lt;£10m</c:v>
                </c:pt>
                <c:pt idx="5">
                  <c:v>£10m - &lt;£20m</c:v>
                </c:pt>
                <c:pt idx="6">
                  <c:v>£20m - &lt;£30m</c:v>
                </c:pt>
                <c:pt idx="7">
                  <c:v>£30m - &lt;£40m</c:v>
                </c:pt>
                <c:pt idx="8">
                  <c:v>£40m - &lt;£50m</c:v>
                </c:pt>
                <c:pt idx="9">
                  <c:v>£50m - &lt;£100m</c:v>
                </c:pt>
                <c:pt idx="10">
                  <c:v>£100m - &lt;£500m</c:v>
                </c:pt>
                <c:pt idx="11">
                  <c:v>£500m - &lt;£1000m</c:v>
                </c:pt>
                <c:pt idx="12">
                  <c:v>£1000m +</c:v>
                </c:pt>
                <c:pt idx="13">
                  <c:v>All firms</c:v>
                </c:pt>
              </c:strCache>
            </c:strRef>
          </c:cat>
          <c:val>
            <c:numRef>
              <c:f>Sheet4!$H$3:$H$16</c:f>
              <c:numCache>
                <c:formatCode>General</c:formatCode>
                <c:ptCount val="14"/>
                <c:pt idx="0" formatCode="0">
                  <c:v>2021</c:v>
                </c:pt>
                <c:pt idx="1">
                  <c:v>289655</c:v>
                </c:pt>
                <c:pt idx="2">
                  <c:v>30320</c:v>
                </c:pt>
                <c:pt idx="3">
                  <c:v>26675</c:v>
                </c:pt>
                <c:pt idx="4">
                  <c:v>3551</c:v>
                </c:pt>
                <c:pt idx="5">
                  <c:v>1668</c:v>
                </c:pt>
                <c:pt idx="6">
                  <c:v>468</c:v>
                </c:pt>
                <c:pt idx="7">
                  <c:v>256</c:v>
                </c:pt>
                <c:pt idx="8">
                  <c:v>176</c:v>
                </c:pt>
                <c:pt idx="9">
                  <c:v>292</c:v>
                </c:pt>
                <c:pt idx="10">
                  <c:v>258</c:v>
                </c:pt>
                <c:pt idx="11">
                  <c:v>26</c:v>
                </c:pt>
                <c:pt idx="12">
                  <c:v>20</c:v>
                </c:pt>
                <c:pt idx="13">
                  <c:v>353365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4F4C-0044-9620-EB8707F0934F}"/>
            </c:ext>
          </c:extLst>
        </c:ser>
        <c:ser>
          <c:idx val="7"/>
          <c:order val="7"/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Sheet4!$A$3:$A$16</c:f>
              <c:strCache>
                <c:ptCount val="14"/>
                <c:pt idx="0">
                  <c:v>Size of firm (by turnover size band)</c:v>
                </c:pt>
                <c:pt idx="1">
                  <c:v>£0 - &lt;£500k</c:v>
                </c:pt>
                <c:pt idx="2">
                  <c:v>£500k - &lt;£1m</c:v>
                </c:pt>
                <c:pt idx="3">
                  <c:v>£1m - &lt;£5m</c:v>
                </c:pt>
                <c:pt idx="4">
                  <c:v>£5m - &lt;£10m</c:v>
                </c:pt>
                <c:pt idx="5">
                  <c:v>£10m - &lt;£20m</c:v>
                </c:pt>
                <c:pt idx="6">
                  <c:v>£20m - &lt;£30m</c:v>
                </c:pt>
                <c:pt idx="7">
                  <c:v>£30m - &lt;£40m</c:v>
                </c:pt>
                <c:pt idx="8">
                  <c:v>£40m - &lt;£50m</c:v>
                </c:pt>
                <c:pt idx="9">
                  <c:v>£50m - &lt;£100m</c:v>
                </c:pt>
                <c:pt idx="10">
                  <c:v>£100m - &lt;£500m</c:v>
                </c:pt>
                <c:pt idx="11">
                  <c:v>£500m - &lt;£1000m</c:v>
                </c:pt>
                <c:pt idx="12">
                  <c:v>£1000m +</c:v>
                </c:pt>
                <c:pt idx="13">
                  <c:v>All firms</c:v>
                </c:pt>
              </c:strCache>
            </c:strRef>
          </c:cat>
          <c:val>
            <c:numRef>
              <c:f>Sheet4!$I$3:$I$16</c:f>
              <c:numCache>
                <c:formatCode>General</c:formatCode>
                <c:ptCount val="14"/>
                <c:pt idx="0" formatCode="0">
                  <c:v>2022</c:v>
                </c:pt>
                <c:pt idx="1">
                  <c:v>312232</c:v>
                </c:pt>
                <c:pt idx="2">
                  <c:v>31107</c:v>
                </c:pt>
                <c:pt idx="3">
                  <c:v>25059</c:v>
                </c:pt>
                <c:pt idx="4">
                  <c:v>3079</c:v>
                </c:pt>
                <c:pt idx="5">
                  <c:v>1458</c:v>
                </c:pt>
                <c:pt idx="6">
                  <c:v>432</c:v>
                </c:pt>
                <c:pt idx="7">
                  <c:v>243</c:v>
                </c:pt>
                <c:pt idx="8">
                  <c:v>170</c:v>
                </c:pt>
                <c:pt idx="9">
                  <c:v>276</c:v>
                </c:pt>
                <c:pt idx="10">
                  <c:v>230</c:v>
                </c:pt>
                <c:pt idx="11">
                  <c:v>30</c:v>
                </c:pt>
                <c:pt idx="12">
                  <c:v>16</c:v>
                </c:pt>
                <c:pt idx="13">
                  <c:v>374332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4F4C-0044-9620-EB8707F093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88382592"/>
        <c:axId val="1539759520"/>
      </c:lineChart>
      <c:catAx>
        <c:axId val="15883825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Turn</a:t>
                </a:r>
                <a:r>
                  <a:rPr lang="en-GB" baseline="0"/>
                  <a:t>over Size Band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9759520"/>
        <c:crosses val="autoZero"/>
        <c:auto val="1"/>
        <c:lblAlgn val="ctr"/>
        <c:lblOffset val="100"/>
        <c:noMultiLvlLbl val="0"/>
      </c:catAx>
      <c:valAx>
        <c:axId val="1539759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No.</a:t>
                </a:r>
                <a:r>
                  <a:rPr lang="en-GB" baseline="0"/>
                  <a:t> of Firms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83825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660400</xdr:colOff>
      <xdr:row>18</xdr:row>
      <xdr:rowOff>139700</xdr:rowOff>
    </xdr:from>
    <xdr:to>
      <xdr:col>13</xdr:col>
      <xdr:colOff>508000</xdr:colOff>
      <xdr:row>48</xdr:row>
      <xdr:rowOff>114300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BF68DBA-5A4A-B741-B670-F96FCF6F1F3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324431</xdr:colOff>
      <xdr:row>17</xdr:row>
      <xdr:rowOff>78223</xdr:rowOff>
    </xdr:from>
    <xdr:to>
      <xdr:col>6</xdr:col>
      <xdr:colOff>152400</xdr:colOff>
      <xdr:row>34</xdr:row>
      <xdr:rowOff>67733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F10972E2-CC6B-C942-BCEC-128D92FC6C4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499532</xdr:colOff>
      <xdr:row>17</xdr:row>
      <xdr:rowOff>67732</xdr:rowOff>
    </xdr:from>
    <xdr:to>
      <xdr:col>13</xdr:col>
      <xdr:colOff>694266</xdr:colOff>
      <xdr:row>33</xdr:row>
      <xdr:rowOff>169333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EAD9C2C2-6DF5-3542-84C3-AA6D25E9EF5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242019</xdr:colOff>
      <xdr:row>17</xdr:row>
      <xdr:rowOff>102079</xdr:rowOff>
    </xdr:from>
    <xdr:to>
      <xdr:col>20</xdr:col>
      <xdr:colOff>658962</xdr:colOff>
      <xdr:row>33</xdr:row>
      <xdr:rowOff>131792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AFAB6BD6-A6FD-114A-BA87-E1FB089947C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B51E3-58E3-B34D-9AB7-18D7A35A2601}">
  <dimension ref="A1:AE17"/>
  <sheetViews>
    <sheetView zoomScale="125" workbookViewId="0">
      <selection activeCell="O28" sqref="O28"/>
    </sheetView>
  </sheetViews>
  <sheetFormatPr baseColWidth="10" defaultRowHeight="16" x14ac:dyDescent="0.2"/>
  <sheetData>
    <row r="1" spans="1:31" x14ac:dyDescent="0.2">
      <c r="A1" t="s">
        <v>0</v>
      </c>
    </row>
    <row r="3" spans="1:31" x14ac:dyDescent="0.2">
      <c r="A3" s="1" t="s">
        <v>1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  <c r="AB3" t="s">
        <v>48</v>
      </c>
      <c r="AC3" t="s">
        <v>49</v>
      </c>
      <c r="AD3" t="s">
        <v>50</v>
      </c>
      <c r="AE3" t="s">
        <v>51</v>
      </c>
    </row>
    <row r="4" spans="1:31" x14ac:dyDescent="0.2">
      <c r="A4" s="1" t="s">
        <v>2</v>
      </c>
      <c r="B4">
        <v>86269</v>
      </c>
      <c r="C4">
        <v>87837</v>
      </c>
      <c r="D4">
        <v>88018</v>
      </c>
      <c r="E4">
        <v>87712</v>
      </c>
      <c r="F4">
        <v>77926</v>
      </c>
      <c r="G4">
        <v>71431</v>
      </c>
      <c r="H4">
        <v>70370</v>
      </c>
      <c r="I4">
        <v>71620</v>
      </c>
      <c r="J4">
        <v>73117</v>
      </c>
      <c r="K4">
        <v>71960</v>
      </c>
      <c r="L4">
        <v>74325</v>
      </c>
      <c r="M4">
        <v>78826</v>
      </c>
      <c r="N4">
        <v>75382</v>
      </c>
      <c r="O4">
        <v>86274</v>
      </c>
      <c r="P4">
        <v>89132</v>
      </c>
      <c r="Q4">
        <v>90647</v>
      </c>
      <c r="R4">
        <v>92635</v>
      </c>
      <c r="S4">
        <v>92926</v>
      </c>
      <c r="T4">
        <v>108691</v>
      </c>
      <c r="U4">
        <v>123489</v>
      </c>
      <c r="V4">
        <v>133472</v>
      </c>
      <c r="W4">
        <v>138069</v>
      </c>
      <c r="X4">
        <v>144229</v>
      </c>
      <c r="Y4">
        <v>148584</v>
      </c>
      <c r="Z4">
        <v>153622</v>
      </c>
      <c r="AA4">
        <v>157012</v>
      </c>
      <c r="AB4">
        <f>AVERAGE(B4:AA4)</f>
        <v>98983.653846153844</v>
      </c>
      <c r="AC4">
        <f>MEDIAN(B4:AA4)</f>
        <v>87927.5</v>
      </c>
      <c r="AD4" t="e">
        <f>MODE(B4:AA4)</f>
        <v>#N/A</v>
      </c>
      <c r="AE4">
        <f>STDEV(B4:AA4)</f>
        <v>28948.913198173512</v>
      </c>
    </row>
    <row r="5" spans="1:31" x14ac:dyDescent="0.2">
      <c r="A5" s="1" t="s">
        <v>3</v>
      </c>
      <c r="B5">
        <v>47644</v>
      </c>
      <c r="C5">
        <v>47918</v>
      </c>
      <c r="D5">
        <v>49350</v>
      </c>
      <c r="E5">
        <v>48773</v>
      </c>
      <c r="F5">
        <v>50653</v>
      </c>
      <c r="G5">
        <v>50306</v>
      </c>
      <c r="H5">
        <v>53022</v>
      </c>
      <c r="I5">
        <v>55027</v>
      </c>
      <c r="J5">
        <v>57320</v>
      </c>
      <c r="K5">
        <v>58910</v>
      </c>
      <c r="L5">
        <v>60313</v>
      </c>
      <c r="M5">
        <v>62910</v>
      </c>
      <c r="N5">
        <v>60625</v>
      </c>
      <c r="O5">
        <v>65432</v>
      </c>
      <c r="P5">
        <v>65689</v>
      </c>
      <c r="Q5">
        <v>62008</v>
      </c>
      <c r="R5">
        <v>66054</v>
      </c>
      <c r="S5">
        <v>66135</v>
      </c>
      <c r="T5">
        <v>72128</v>
      </c>
      <c r="U5">
        <v>76845</v>
      </c>
      <c r="V5">
        <v>82783</v>
      </c>
      <c r="W5">
        <v>88297</v>
      </c>
      <c r="X5">
        <v>91843</v>
      </c>
      <c r="Y5">
        <v>94651</v>
      </c>
      <c r="Z5">
        <v>100218</v>
      </c>
      <c r="AA5">
        <v>103938</v>
      </c>
      <c r="AB5">
        <f t="shared" ref="AB5:AB17" si="0">AVERAGE(B5:AA5)</f>
        <v>66876.61538461539</v>
      </c>
      <c r="AC5">
        <f t="shared" ref="AC5:AC17" si="1">MEDIAN(B5:AA5)</f>
        <v>62459</v>
      </c>
      <c r="AD5" t="e">
        <f t="shared" ref="AD5:AD17" si="2">MODE(B5:AA5)</f>
        <v>#N/A</v>
      </c>
      <c r="AE5">
        <f t="shared" ref="AE5:AE17" si="3">STDEV(B5:AA5)</f>
        <v>17010.872050725487</v>
      </c>
    </row>
    <row r="6" spans="1:31" x14ac:dyDescent="0.2">
      <c r="A6" s="1" t="s">
        <v>4</v>
      </c>
      <c r="B6">
        <v>15737</v>
      </c>
      <c r="C6">
        <v>16391</v>
      </c>
      <c r="D6">
        <v>16969</v>
      </c>
      <c r="E6">
        <v>16584</v>
      </c>
      <c r="F6">
        <v>22455</v>
      </c>
      <c r="G6">
        <v>23963</v>
      </c>
      <c r="H6">
        <v>25704</v>
      </c>
      <c r="I6">
        <v>26865</v>
      </c>
      <c r="J6">
        <v>28435</v>
      </c>
      <c r="K6">
        <v>30375</v>
      </c>
      <c r="L6">
        <v>31814</v>
      </c>
      <c r="M6">
        <v>33594</v>
      </c>
      <c r="N6">
        <v>33069</v>
      </c>
      <c r="O6">
        <v>32119</v>
      </c>
      <c r="P6">
        <v>30142</v>
      </c>
      <c r="Q6">
        <v>28875</v>
      </c>
      <c r="R6">
        <v>29014</v>
      </c>
      <c r="S6">
        <v>29142</v>
      </c>
      <c r="T6">
        <v>30855</v>
      </c>
      <c r="U6">
        <v>32339</v>
      </c>
      <c r="V6">
        <v>33933</v>
      </c>
      <c r="W6">
        <v>35434</v>
      </c>
      <c r="X6">
        <v>36071</v>
      </c>
      <c r="Y6">
        <v>36725</v>
      </c>
      <c r="Z6">
        <v>38353</v>
      </c>
      <c r="AA6">
        <v>41044</v>
      </c>
      <c r="AB6">
        <f t="shared" si="0"/>
        <v>29076.961538461539</v>
      </c>
      <c r="AC6">
        <f t="shared" si="1"/>
        <v>30258.5</v>
      </c>
      <c r="AD6" t="e">
        <f t="shared" si="2"/>
        <v>#N/A</v>
      </c>
      <c r="AE6">
        <f t="shared" si="3"/>
        <v>6924.3415772520639</v>
      </c>
    </row>
    <row r="7" spans="1:31" x14ac:dyDescent="0.2">
      <c r="A7" s="1" t="s">
        <v>5</v>
      </c>
      <c r="B7">
        <v>3787</v>
      </c>
      <c r="C7">
        <v>3988</v>
      </c>
      <c r="D7">
        <v>4148</v>
      </c>
      <c r="E7">
        <v>3790</v>
      </c>
      <c r="F7">
        <v>8044</v>
      </c>
      <c r="G7">
        <v>9819</v>
      </c>
      <c r="H7">
        <v>10508</v>
      </c>
      <c r="I7">
        <v>10982</v>
      </c>
      <c r="J7">
        <v>11599</v>
      </c>
      <c r="K7">
        <v>12230</v>
      </c>
      <c r="L7">
        <v>12669</v>
      </c>
      <c r="M7">
        <v>13459</v>
      </c>
      <c r="N7">
        <v>12390</v>
      </c>
      <c r="O7">
        <v>11774</v>
      </c>
      <c r="P7">
        <v>11234</v>
      </c>
      <c r="Q7">
        <v>11455</v>
      </c>
      <c r="R7">
        <v>11425</v>
      </c>
      <c r="S7">
        <v>11455</v>
      </c>
      <c r="T7">
        <v>11923</v>
      </c>
      <c r="U7">
        <v>12255</v>
      </c>
      <c r="V7">
        <v>12665</v>
      </c>
      <c r="W7">
        <v>12890</v>
      </c>
      <c r="X7">
        <v>12908</v>
      </c>
      <c r="Y7">
        <v>13269</v>
      </c>
      <c r="Z7">
        <v>13509</v>
      </c>
      <c r="AA7">
        <v>14378</v>
      </c>
      <c r="AB7">
        <f t="shared" si="0"/>
        <v>10713.576923076924</v>
      </c>
      <c r="AC7">
        <f t="shared" si="1"/>
        <v>11686.5</v>
      </c>
      <c r="AD7">
        <f t="shared" si="2"/>
        <v>11455</v>
      </c>
      <c r="AE7">
        <f t="shared" si="3"/>
        <v>3209.4998261171709</v>
      </c>
    </row>
    <row r="8" spans="1:31" x14ac:dyDescent="0.2">
      <c r="A8" s="1" t="s">
        <v>6</v>
      </c>
      <c r="B8">
        <v>3101</v>
      </c>
      <c r="C8">
        <v>3274</v>
      </c>
      <c r="D8">
        <v>3271</v>
      </c>
      <c r="E8">
        <v>3104</v>
      </c>
      <c r="F8">
        <v>4920</v>
      </c>
      <c r="G8">
        <v>5427</v>
      </c>
      <c r="H8">
        <v>5892</v>
      </c>
      <c r="I8">
        <v>6161</v>
      </c>
      <c r="J8">
        <v>6341</v>
      </c>
      <c r="K8">
        <v>6656</v>
      </c>
      <c r="L8">
        <v>6860</v>
      </c>
      <c r="M8">
        <v>7102</v>
      </c>
      <c r="N8">
        <v>6502</v>
      </c>
      <c r="O8">
        <v>6029</v>
      </c>
      <c r="P8">
        <v>5778</v>
      </c>
      <c r="Q8">
        <v>6078</v>
      </c>
      <c r="R8">
        <v>5985</v>
      </c>
      <c r="S8">
        <v>6016</v>
      </c>
      <c r="T8">
        <v>6203</v>
      </c>
      <c r="U8">
        <v>6230</v>
      </c>
      <c r="V8">
        <v>6328</v>
      </c>
      <c r="W8">
        <v>6444</v>
      </c>
      <c r="X8">
        <v>6508</v>
      </c>
      <c r="Y8">
        <v>6633</v>
      </c>
      <c r="Z8">
        <v>6648</v>
      </c>
      <c r="AA8">
        <v>7089</v>
      </c>
      <c r="AB8">
        <f t="shared" si="0"/>
        <v>5791.5384615384619</v>
      </c>
      <c r="AC8">
        <f t="shared" si="1"/>
        <v>6182</v>
      </c>
      <c r="AD8" t="e">
        <f t="shared" si="2"/>
        <v>#N/A</v>
      </c>
      <c r="AE8">
        <f t="shared" si="3"/>
        <v>1225.4747400340561</v>
      </c>
    </row>
    <row r="9" spans="1:31" x14ac:dyDescent="0.2">
      <c r="A9" s="1" t="s">
        <v>7</v>
      </c>
      <c r="B9">
        <v>1176</v>
      </c>
      <c r="C9">
        <v>1201</v>
      </c>
      <c r="D9">
        <v>1332</v>
      </c>
      <c r="E9">
        <v>1201</v>
      </c>
      <c r="F9">
        <v>1782</v>
      </c>
      <c r="G9">
        <v>1809</v>
      </c>
      <c r="H9">
        <v>1932</v>
      </c>
      <c r="I9">
        <v>1985</v>
      </c>
      <c r="J9">
        <v>2037</v>
      </c>
      <c r="K9">
        <v>2056</v>
      </c>
      <c r="L9">
        <v>2128</v>
      </c>
      <c r="M9">
        <v>2262</v>
      </c>
      <c r="N9">
        <v>2104</v>
      </c>
      <c r="O9">
        <v>1864</v>
      </c>
      <c r="P9">
        <v>1713</v>
      </c>
      <c r="Q9">
        <v>1815</v>
      </c>
      <c r="R9">
        <v>1757</v>
      </c>
      <c r="S9">
        <v>1756</v>
      </c>
      <c r="T9">
        <v>1722</v>
      </c>
      <c r="U9">
        <v>1842</v>
      </c>
      <c r="V9">
        <v>1885</v>
      </c>
      <c r="W9">
        <v>1939</v>
      </c>
      <c r="X9">
        <v>1905</v>
      </c>
      <c r="Y9">
        <v>1937</v>
      </c>
      <c r="Z9">
        <v>1993</v>
      </c>
      <c r="AA9">
        <v>2068</v>
      </c>
      <c r="AB9">
        <f t="shared" si="0"/>
        <v>1815.4230769230769</v>
      </c>
      <c r="AC9">
        <f t="shared" si="1"/>
        <v>1874.5</v>
      </c>
      <c r="AD9">
        <f t="shared" si="2"/>
        <v>1201</v>
      </c>
      <c r="AE9">
        <f t="shared" si="3"/>
        <v>289.54836184332595</v>
      </c>
    </row>
    <row r="10" spans="1:31" x14ac:dyDescent="0.2">
      <c r="A10" s="1" t="s">
        <v>8</v>
      </c>
      <c r="B10">
        <v>1156</v>
      </c>
      <c r="C10">
        <v>1263</v>
      </c>
      <c r="D10">
        <v>1188</v>
      </c>
      <c r="E10">
        <v>1109</v>
      </c>
      <c r="F10">
        <v>999</v>
      </c>
      <c r="G10">
        <v>1782</v>
      </c>
      <c r="H10">
        <v>1821</v>
      </c>
      <c r="I10">
        <v>1906</v>
      </c>
      <c r="J10">
        <v>1928</v>
      </c>
      <c r="K10">
        <v>2034</v>
      </c>
      <c r="L10">
        <v>2129</v>
      </c>
      <c r="M10">
        <v>2211</v>
      </c>
      <c r="N10">
        <v>2064</v>
      </c>
      <c r="O10">
        <v>1896</v>
      </c>
      <c r="P10">
        <v>1774</v>
      </c>
      <c r="Q10">
        <v>1796</v>
      </c>
      <c r="R10">
        <v>1756</v>
      </c>
      <c r="S10">
        <v>1752</v>
      </c>
      <c r="T10">
        <v>1849</v>
      </c>
      <c r="U10">
        <v>1848</v>
      </c>
      <c r="V10">
        <v>1879</v>
      </c>
      <c r="W10">
        <v>1932</v>
      </c>
      <c r="X10">
        <v>1918</v>
      </c>
      <c r="Y10">
        <v>1913</v>
      </c>
      <c r="Z10">
        <v>1847</v>
      </c>
      <c r="AA10">
        <v>1860</v>
      </c>
      <c r="AB10">
        <f t="shared" si="0"/>
        <v>1754.2307692307693</v>
      </c>
      <c r="AC10">
        <f t="shared" si="1"/>
        <v>1848.5</v>
      </c>
      <c r="AD10" t="e">
        <f t="shared" si="2"/>
        <v>#N/A</v>
      </c>
      <c r="AE10">
        <f t="shared" si="3"/>
        <v>325.40956441903228</v>
      </c>
    </row>
    <row r="11" spans="1:31" x14ac:dyDescent="0.2">
      <c r="A11" s="1" t="s">
        <v>9</v>
      </c>
      <c r="B11">
        <v>396</v>
      </c>
      <c r="C11">
        <v>419</v>
      </c>
      <c r="D11">
        <v>397</v>
      </c>
      <c r="E11">
        <v>364</v>
      </c>
      <c r="F11">
        <v>354</v>
      </c>
      <c r="G11">
        <v>457</v>
      </c>
      <c r="H11">
        <v>583</v>
      </c>
      <c r="I11">
        <v>550</v>
      </c>
      <c r="J11">
        <v>573</v>
      </c>
      <c r="K11">
        <v>583</v>
      </c>
      <c r="L11">
        <v>597</v>
      </c>
      <c r="M11">
        <v>647</v>
      </c>
      <c r="N11">
        <v>596</v>
      </c>
      <c r="O11">
        <v>593</v>
      </c>
      <c r="P11">
        <v>547</v>
      </c>
      <c r="Q11">
        <v>530</v>
      </c>
      <c r="R11">
        <v>523</v>
      </c>
      <c r="S11">
        <v>521</v>
      </c>
      <c r="T11">
        <v>511</v>
      </c>
      <c r="U11">
        <v>534</v>
      </c>
      <c r="V11">
        <v>542</v>
      </c>
      <c r="W11">
        <v>556</v>
      </c>
      <c r="X11">
        <v>549</v>
      </c>
      <c r="Y11">
        <v>584</v>
      </c>
      <c r="Z11">
        <v>602</v>
      </c>
      <c r="AA11">
        <v>617</v>
      </c>
      <c r="AB11">
        <f t="shared" si="0"/>
        <v>527.88461538461536</v>
      </c>
      <c r="AC11">
        <f t="shared" si="1"/>
        <v>548</v>
      </c>
      <c r="AD11">
        <f t="shared" si="2"/>
        <v>583</v>
      </c>
      <c r="AE11">
        <f t="shared" si="3"/>
        <v>80.926300754737085</v>
      </c>
    </row>
    <row r="12" spans="1:31" x14ac:dyDescent="0.2">
      <c r="A12" s="1" t="s">
        <v>10</v>
      </c>
      <c r="B12">
        <v>296</v>
      </c>
      <c r="C12">
        <v>319</v>
      </c>
      <c r="D12">
        <v>304</v>
      </c>
      <c r="E12">
        <v>271</v>
      </c>
      <c r="F12">
        <v>304</v>
      </c>
      <c r="G12">
        <v>425</v>
      </c>
      <c r="H12">
        <v>451</v>
      </c>
      <c r="I12">
        <v>464</v>
      </c>
      <c r="J12">
        <v>469</v>
      </c>
      <c r="K12">
        <v>467</v>
      </c>
      <c r="L12">
        <v>490</v>
      </c>
      <c r="M12">
        <v>511</v>
      </c>
      <c r="N12">
        <v>484</v>
      </c>
      <c r="O12">
        <v>472</v>
      </c>
      <c r="P12">
        <v>450</v>
      </c>
      <c r="Q12">
        <v>417</v>
      </c>
      <c r="R12">
        <v>406</v>
      </c>
      <c r="S12">
        <v>405</v>
      </c>
      <c r="T12">
        <v>436</v>
      </c>
      <c r="U12">
        <v>468</v>
      </c>
      <c r="V12">
        <v>486</v>
      </c>
      <c r="W12">
        <v>474</v>
      </c>
      <c r="X12">
        <v>445</v>
      </c>
      <c r="Y12">
        <v>441</v>
      </c>
      <c r="Z12">
        <v>441</v>
      </c>
      <c r="AA12">
        <v>433</v>
      </c>
      <c r="AB12">
        <f t="shared" si="0"/>
        <v>424.19230769230768</v>
      </c>
      <c r="AC12">
        <f t="shared" si="1"/>
        <v>443</v>
      </c>
      <c r="AD12">
        <f t="shared" si="2"/>
        <v>304</v>
      </c>
      <c r="AE12">
        <f t="shared" si="3"/>
        <v>67.700528346989444</v>
      </c>
    </row>
    <row r="13" spans="1:31" x14ac:dyDescent="0.2">
      <c r="A13" s="1" t="s">
        <v>11</v>
      </c>
      <c r="B13">
        <v>381</v>
      </c>
      <c r="C13">
        <v>405</v>
      </c>
      <c r="D13">
        <v>379</v>
      </c>
      <c r="E13">
        <v>341</v>
      </c>
      <c r="F13">
        <v>433</v>
      </c>
      <c r="G13">
        <v>520</v>
      </c>
      <c r="H13">
        <v>535</v>
      </c>
      <c r="I13">
        <v>560</v>
      </c>
      <c r="J13">
        <v>556</v>
      </c>
      <c r="K13">
        <v>562</v>
      </c>
      <c r="L13">
        <v>595</v>
      </c>
      <c r="M13">
        <v>602</v>
      </c>
      <c r="N13">
        <v>531</v>
      </c>
      <c r="O13">
        <v>525</v>
      </c>
      <c r="P13">
        <v>483</v>
      </c>
      <c r="Q13">
        <v>483</v>
      </c>
      <c r="R13">
        <v>481</v>
      </c>
      <c r="S13">
        <v>482</v>
      </c>
      <c r="T13">
        <v>489</v>
      </c>
      <c r="U13">
        <v>498</v>
      </c>
      <c r="V13">
        <v>538</v>
      </c>
      <c r="W13">
        <v>554</v>
      </c>
      <c r="X13">
        <v>573</v>
      </c>
      <c r="Y13">
        <v>573</v>
      </c>
      <c r="Z13">
        <v>544</v>
      </c>
      <c r="AA13">
        <v>553</v>
      </c>
      <c r="AB13">
        <f t="shared" si="0"/>
        <v>506.76923076923077</v>
      </c>
      <c r="AC13">
        <f t="shared" si="1"/>
        <v>528</v>
      </c>
      <c r="AD13">
        <f t="shared" si="2"/>
        <v>483</v>
      </c>
      <c r="AE13">
        <f t="shared" si="3"/>
        <v>69.505860295262877</v>
      </c>
    </row>
    <row r="14" spans="1:31" x14ac:dyDescent="0.2">
      <c r="A14" s="1" t="s">
        <v>12</v>
      </c>
      <c r="B14">
        <v>107</v>
      </c>
      <c r="C14">
        <v>125</v>
      </c>
      <c r="D14">
        <v>105</v>
      </c>
      <c r="E14">
        <v>91</v>
      </c>
      <c r="F14">
        <v>129</v>
      </c>
      <c r="G14">
        <v>123</v>
      </c>
      <c r="H14">
        <v>135</v>
      </c>
      <c r="I14">
        <v>148</v>
      </c>
      <c r="J14">
        <v>148</v>
      </c>
      <c r="K14">
        <v>148</v>
      </c>
      <c r="L14">
        <v>154</v>
      </c>
      <c r="M14">
        <v>164</v>
      </c>
      <c r="N14">
        <v>154</v>
      </c>
      <c r="O14">
        <v>145</v>
      </c>
      <c r="P14">
        <v>147</v>
      </c>
      <c r="Q14">
        <v>145</v>
      </c>
      <c r="R14">
        <v>136</v>
      </c>
      <c r="S14">
        <v>138</v>
      </c>
      <c r="T14">
        <v>143</v>
      </c>
      <c r="U14">
        <v>147</v>
      </c>
      <c r="V14">
        <v>144</v>
      </c>
      <c r="W14">
        <v>145</v>
      </c>
      <c r="X14">
        <v>149</v>
      </c>
      <c r="Y14">
        <v>143</v>
      </c>
      <c r="Z14">
        <v>124</v>
      </c>
      <c r="AA14">
        <v>125</v>
      </c>
      <c r="AB14">
        <f t="shared" si="0"/>
        <v>137</v>
      </c>
      <c r="AC14">
        <f t="shared" si="1"/>
        <v>143.5</v>
      </c>
      <c r="AD14">
        <f t="shared" si="2"/>
        <v>148</v>
      </c>
      <c r="AE14">
        <f t="shared" si="3"/>
        <v>16.840427548016709</v>
      </c>
    </row>
    <row r="15" spans="1:31" x14ac:dyDescent="0.2">
      <c r="A15" s="1" t="s">
        <v>13</v>
      </c>
      <c r="B15">
        <v>60</v>
      </c>
      <c r="C15">
        <v>56</v>
      </c>
      <c r="D15">
        <v>58</v>
      </c>
      <c r="E15">
        <v>51</v>
      </c>
      <c r="F15">
        <v>68</v>
      </c>
      <c r="G15">
        <v>62</v>
      </c>
      <c r="H15">
        <v>75</v>
      </c>
      <c r="I15">
        <v>75</v>
      </c>
      <c r="J15">
        <v>65</v>
      </c>
      <c r="K15">
        <v>72</v>
      </c>
      <c r="L15">
        <v>65</v>
      </c>
      <c r="M15">
        <v>60</v>
      </c>
      <c r="N15">
        <v>62</v>
      </c>
      <c r="O15">
        <v>60</v>
      </c>
      <c r="P15">
        <v>56</v>
      </c>
      <c r="Q15">
        <v>55</v>
      </c>
      <c r="R15">
        <v>51</v>
      </c>
      <c r="S15">
        <v>48</v>
      </c>
      <c r="T15">
        <v>56</v>
      </c>
      <c r="U15">
        <v>57</v>
      </c>
      <c r="V15">
        <v>60</v>
      </c>
      <c r="W15">
        <v>56</v>
      </c>
      <c r="X15">
        <v>59</v>
      </c>
      <c r="Y15">
        <v>58</v>
      </c>
      <c r="Z15">
        <v>56</v>
      </c>
      <c r="AA15">
        <v>62</v>
      </c>
      <c r="AB15">
        <f t="shared" si="0"/>
        <v>60.115384615384613</v>
      </c>
      <c r="AC15">
        <f t="shared" si="1"/>
        <v>59.5</v>
      </c>
      <c r="AD15">
        <f t="shared" si="2"/>
        <v>56</v>
      </c>
      <c r="AE15">
        <f t="shared" si="3"/>
        <v>6.7783592296479656</v>
      </c>
    </row>
    <row r="16" spans="1:31" x14ac:dyDescent="0.2">
      <c r="A16" s="1" t="s">
        <v>14</v>
      </c>
      <c r="B16">
        <v>38</v>
      </c>
      <c r="C16">
        <v>40</v>
      </c>
      <c r="D16">
        <v>42</v>
      </c>
      <c r="E16">
        <v>35</v>
      </c>
      <c r="F16">
        <v>56</v>
      </c>
      <c r="G16">
        <v>57</v>
      </c>
      <c r="H16">
        <v>64</v>
      </c>
      <c r="I16">
        <v>60</v>
      </c>
      <c r="J16">
        <v>56</v>
      </c>
      <c r="K16">
        <v>54</v>
      </c>
      <c r="L16">
        <v>60</v>
      </c>
      <c r="M16">
        <v>59</v>
      </c>
      <c r="N16">
        <v>62</v>
      </c>
      <c r="O16">
        <v>62</v>
      </c>
      <c r="P16">
        <v>60</v>
      </c>
      <c r="Q16">
        <v>59</v>
      </c>
      <c r="R16">
        <v>60</v>
      </c>
      <c r="S16">
        <v>60</v>
      </c>
      <c r="T16">
        <v>58</v>
      </c>
      <c r="U16">
        <v>57</v>
      </c>
      <c r="V16">
        <v>56</v>
      </c>
      <c r="W16">
        <v>58</v>
      </c>
      <c r="X16">
        <v>54</v>
      </c>
      <c r="Y16">
        <v>54</v>
      </c>
      <c r="Z16">
        <v>56</v>
      </c>
      <c r="AA16">
        <v>52</v>
      </c>
      <c r="AB16">
        <f t="shared" si="0"/>
        <v>54.96153846153846</v>
      </c>
      <c r="AC16">
        <f t="shared" si="1"/>
        <v>57</v>
      </c>
      <c r="AD16">
        <f t="shared" si="2"/>
        <v>60</v>
      </c>
      <c r="AE16">
        <f t="shared" si="3"/>
        <v>7.6445053167920074</v>
      </c>
    </row>
    <row r="17" spans="1:31" x14ac:dyDescent="0.2">
      <c r="A17" s="1" t="s">
        <v>15</v>
      </c>
      <c r="B17">
        <v>160148</v>
      </c>
      <c r="C17">
        <v>163236</v>
      </c>
      <c r="D17">
        <v>165561</v>
      </c>
      <c r="E17">
        <v>163426</v>
      </c>
      <c r="F17">
        <v>168123</v>
      </c>
      <c r="G17">
        <v>166181</v>
      </c>
      <c r="H17">
        <v>171092</v>
      </c>
      <c r="I17">
        <v>176403</v>
      </c>
      <c r="J17">
        <v>182644</v>
      </c>
      <c r="K17">
        <v>186107</v>
      </c>
      <c r="L17">
        <v>192199</v>
      </c>
      <c r="M17">
        <v>202407</v>
      </c>
      <c r="N17">
        <v>194025</v>
      </c>
      <c r="O17">
        <v>256441</v>
      </c>
      <c r="P17">
        <v>253121</v>
      </c>
      <c r="Q17">
        <v>247105</v>
      </c>
      <c r="R17">
        <v>250964</v>
      </c>
      <c r="S17">
        <v>251647</v>
      </c>
      <c r="T17">
        <v>273775</v>
      </c>
      <c r="U17">
        <v>296093</v>
      </c>
      <c r="V17">
        <v>314590</v>
      </c>
      <c r="W17">
        <v>325736</v>
      </c>
      <c r="X17">
        <v>335731</v>
      </c>
      <c r="Y17">
        <v>342456</v>
      </c>
      <c r="Z17">
        <v>353365</v>
      </c>
      <c r="AA17">
        <v>374332</v>
      </c>
      <c r="AB17">
        <f t="shared" si="0"/>
        <v>237188.76923076922</v>
      </c>
      <c r="AC17">
        <f t="shared" si="1"/>
        <v>224756</v>
      </c>
      <c r="AD17" t="e">
        <f t="shared" si="2"/>
        <v>#N/A</v>
      </c>
      <c r="AE17">
        <f t="shared" si="3"/>
        <v>70254.244856411475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DFB3B-3930-174C-B0AA-4D5BBBC98DAB}">
  <dimension ref="A1:AE18"/>
  <sheetViews>
    <sheetView workbookViewId="0">
      <selection activeCell="AE13" sqref="AE13"/>
    </sheetView>
  </sheetViews>
  <sheetFormatPr baseColWidth="10" defaultRowHeight="16" x14ac:dyDescent="0.2"/>
  <sheetData>
    <row r="1" spans="1:31" x14ac:dyDescent="0.2">
      <c r="A1" t="s">
        <v>16</v>
      </c>
    </row>
    <row r="3" spans="1:31" x14ac:dyDescent="0.2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  <c r="AB3" t="s">
        <v>48</v>
      </c>
      <c r="AC3" t="s">
        <v>49</v>
      </c>
      <c r="AD3" t="s">
        <v>50</v>
      </c>
      <c r="AE3" t="s">
        <v>51</v>
      </c>
    </row>
    <row r="4" spans="1:31" x14ac:dyDescent="0.2">
      <c r="A4" s="1" t="s">
        <v>18</v>
      </c>
      <c r="B4">
        <v>4255</v>
      </c>
      <c r="C4">
        <v>4210</v>
      </c>
      <c r="D4">
        <v>4647</v>
      </c>
      <c r="E4">
        <v>4079</v>
      </c>
      <c r="F4">
        <v>4246</v>
      </c>
      <c r="G4">
        <v>4191</v>
      </c>
      <c r="H4">
        <v>4389</v>
      </c>
      <c r="I4">
        <v>4634</v>
      </c>
      <c r="J4">
        <v>5008</v>
      </c>
      <c r="K4">
        <v>5139</v>
      </c>
      <c r="L4">
        <v>5466</v>
      </c>
      <c r="M4">
        <v>5666</v>
      </c>
      <c r="N4">
        <v>5390</v>
      </c>
      <c r="O4">
        <v>7088</v>
      </c>
      <c r="P4">
        <v>6866</v>
      </c>
      <c r="Q4">
        <v>6702</v>
      </c>
      <c r="R4">
        <v>6914</v>
      </c>
      <c r="S4">
        <v>6938</v>
      </c>
      <c r="T4">
        <v>7604</v>
      </c>
      <c r="U4">
        <v>8281</v>
      </c>
      <c r="V4">
        <v>8722</v>
      </c>
      <c r="W4">
        <v>9076</v>
      </c>
      <c r="X4">
        <v>9295</v>
      </c>
      <c r="Y4">
        <v>9516</v>
      </c>
      <c r="Z4">
        <v>9720</v>
      </c>
      <c r="AA4">
        <v>10264</v>
      </c>
      <c r="AB4">
        <f>AVERAGE(B4:AA4)</f>
        <v>6473.3076923076924</v>
      </c>
      <c r="AC4">
        <f>MEDIAN(B4:AA4)</f>
        <v>6184</v>
      </c>
      <c r="AD4" t="s">
        <v>53</v>
      </c>
      <c r="AE4">
        <f>STDEV(B4:AA4)</f>
        <v>2032.5144972517312</v>
      </c>
    </row>
    <row r="5" spans="1:31" x14ac:dyDescent="0.2">
      <c r="A5" s="1" t="s">
        <v>19</v>
      </c>
      <c r="B5">
        <v>15508</v>
      </c>
      <c r="C5">
        <v>15676</v>
      </c>
      <c r="D5">
        <v>16112</v>
      </c>
      <c r="E5">
        <v>15303</v>
      </c>
      <c r="F5">
        <v>15874</v>
      </c>
      <c r="G5">
        <v>15661</v>
      </c>
      <c r="H5">
        <v>16185</v>
      </c>
      <c r="I5">
        <v>16873</v>
      </c>
      <c r="J5">
        <v>17427</v>
      </c>
      <c r="K5">
        <v>17744</v>
      </c>
      <c r="L5">
        <v>18427</v>
      </c>
      <c r="M5">
        <v>19151</v>
      </c>
      <c r="N5">
        <v>18094</v>
      </c>
      <c r="O5">
        <v>25149</v>
      </c>
      <c r="P5">
        <v>24203</v>
      </c>
      <c r="Q5">
        <v>23378</v>
      </c>
      <c r="R5">
        <v>23820</v>
      </c>
      <c r="S5">
        <v>23906</v>
      </c>
      <c r="T5">
        <v>25323</v>
      </c>
      <c r="U5">
        <v>27352</v>
      </c>
      <c r="V5">
        <v>29408</v>
      </c>
      <c r="W5">
        <v>30900</v>
      </c>
      <c r="X5">
        <v>31086</v>
      </c>
      <c r="Y5">
        <v>31623</v>
      </c>
      <c r="Z5">
        <v>32673</v>
      </c>
      <c r="AA5">
        <v>34818</v>
      </c>
      <c r="AB5">
        <f t="shared" ref="AB5:AB18" si="0">AVERAGE(B5:AA5)</f>
        <v>22372.076923076922</v>
      </c>
      <c r="AC5">
        <f t="shared" ref="AC5:AC17" si="1">MEDIAN(B5:AA5)</f>
        <v>21264.5</v>
      </c>
      <c r="AD5" t="s">
        <v>53</v>
      </c>
      <c r="AE5">
        <f t="shared" ref="AE5:AE18" si="2">STDEV(B5:AA5)</f>
        <v>6393.1047476047297</v>
      </c>
    </row>
    <row r="6" spans="1:31" x14ac:dyDescent="0.2">
      <c r="A6" s="1" t="s">
        <v>20</v>
      </c>
      <c r="B6">
        <v>12581</v>
      </c>
      <c r="C6">
        <v>12543</v>
      </c>
      <c r="D6">
        <v>12442</v>
      </c>
      <c r="E6">
        <v>12913</v>
      </c>
      <c r="F6">
        <v>12625</v>
      </c>
      <c r="G6">
        <v>12476</v>
      </c>
      <c r="H6">
        <v>13156</v>
      </c>
      <c r="I6">
        <v>13788</v>
      </c>
      <c r="J6">
        <v>14275</v>
      </c>
      <c r="K6">
        <v>14588</v>
      </c>
      <c r="L6">
        <v>15402</v>
      </c>
      <c r="M6">
        <v>15932</v>
      </c>
      <c r="N6">
        <v>15098</v>
      </c>
      <c r="O6">
        <v>19895</v>
      </c>
      <c r="P6">
        <v>19469</v>
      </c>
      <c r="Q6">
        <v>18735</v>
      </c>
      <c r="R6">
        <v>18912</v>
      </c>
      <c r="S6">
        <v>18947</v>
      </c>
      <c r="T6">
        <v>19831</v>
      </c>
      <c r="U6">
        <v>21807</v>
      </c>
      <c r="V6">
        <v>22927</v>
      </c>
      <c r="W6">
        <v>23113</v>
      </c>
      <c r="X6">
        <v>23670</v>
      </c>
      <c r="Y6">
        <v>23995</v>
      </c>
      <c r="Z6">
        <v>24805</v>
      </c>
      <c r="AA6">
        <v>27459</v>
      </c>
      <c r="AB6">
        <f t="shared" si="0"/>
        <v>17745.538461538461</v>
      </c>
      <c r="AC6">
        <f t="shared" si="1"/>
        <v>17333.5</v>
      </c>
      <c r="AD6" t="s">
        <v>53</v>
      </c>
      <c r="AE6">
        <f t="shared" si="2"/>
        <v>4647.3941535511631</v>
      </c>
    </row>
    <row r="7" spans="1:31" x14ac:dyDescent="0.2">
      <c r="A7" s="1" t="s">
        <v>21</v>
      </c>
      <c r="B7">
        <v>11489</v>
      </c>
      <c r="C7">
        <v>11956</v>
      </c>
      <c r="D7">
        <v>11396</v>
      </c>
      <c r="E7">
        <v>11759</v>
      </c>
      <c r="F7">
        <v>12325</v>
      </c>
      <c r="G7">
        <v>12245</v>
      </c>
      <c r="H7">
        <v>12911</v>
      </c>
      <c r="I7">
        <v>13446</v>
      </c>
      <c r="J7">
        <v>14100</v>
      </c>
      <c r="K7">
        <v>14482</v>
      </c>
      <c r="L7">
        <v>14858</v>
      </c>
      <c r="M7">
        <v>15471</v>
      </c>
      <c r="N7">
        <v>14712</v>
      </c>
      <c r="O7">
        <v>19244</v>
      </c>
      <c r="P7">
        <v>18808</v>
      </c>
      <c r="Q7">
        <v>18129</v>
      </c>
      <c r="R7">
        <v>18393</v>
      </c>
      <c r="S7">
        <v>18427</v>
      </c>
      <c r="T7">
        <v>19503</v>
      </c>
      <c r="U7">
        <v>20772</v>
      </c>
      <c r="V7">
        <v>22494</v>
      </c>
      <c r="W7">
        <v>22589</v>
      </c>
      <c r="X7">
        <v>23356</v>
      </c>
      <c r="Y7">
        <v>24194</v>
      </c>
      <c r="Z7">
        <v>24822</v>
      </c>
      <c r="AA7">
        <v>26609</v>
      </c>
      <c r="AB7">
        <f t="shared" si="0"/>
        <v>17249.615384615383</v>
      </c>
      <c r="AC7">
        <f t="shared" si="1"/>
        <v>16800</v>
      </c>
      <c r="AD7" t="s">
        <v>53</v>
      </c>
      <c r="AE7">
        <f t="shared" si="2"/>
        <v>4711.400709571818</v>
      </c>
    </row>
    <row r="8" spans="1:31" x14ac:dyDescent="0.2">
      <c r="A8" s="1" t="s">
        <v>22</v>
      </c>
      <c r="B8">
        <v>14656</v>
      </c>
      <c r="C8">
        <v>14844</v>
      </c>
      <c r="D8">
        <v>13974</v>
      </c>
      <c r="E8">
        <v>14076</v>
      </c>
      <c r="F8">
        <v>14917</v>
      </c>
      <c r="G8">
        <v>14746</v>
      </c>
      <c r="H8">
        <v>15093</v>
      </c>
      <c r="I8">
        <v>15553</v>
      </c>
      <c r="J8">
        <v>15999</v>
      </c>
      <c r="K8">
        <v>16152</v>
      </c>
      <c r="L8">
        <v>16590</v>
      </c>
      <c r="M8">
        <v>17278</v>
      </c>
      <c r="N8">
        <v>16520</v>
      </c>
      <c r="O8">
        <v>21436</v>
      </c>
      <c r="P8">
        <v>20788</v>
      </c>
      <c r="Q8">
        <v>20088</v>
      </c>
      <c r="R8">
        <v>20288</v>
      </c>
      <c r="S8">
        <v>20330</v>
      </c>
      <c r="T8">
        <v>21287</v>
      </c>
      <c r="U8">
        <v>22844</v>
      </c>
      <c r="V8">
        <v>24377</v>
      </c>
      <c r="W8">
        <v>24788</v>
      </c>
      <c r="X8">
        <v>25831</v>
      </c>
      <c r="Y8">
        <v>26241</v>
      </c>
      <c r="Z8">
        <v>27757</v>
      </c>
      <c r="AA8">
        <v>29918</v>
      </c>
      <c r="AB8">
        <f t="shared" si="0"/>
        <v>19475.807692307691</v>
      </c>
      <c r="AC8">
        <f t="shared" si="1"/>
        <v>18683</v>
      </c>
      <c r="AD8" t="s">
        <v>53</v>
      </c>
      <c r="AE8">
        <f t="shared" si="2"/>
        <v>4753.3671435665965</v>
      </c>
    </row>
    <row r="9" spans="1:31" x14ac:dyDescent="0.2">
      <c r="A9" s="1" t="s">
        <v>23</v>
      </c>
      <c r="B9">
        <v>20195</v>
      </c>
      <c r="C9">
        <v>20949</v>
      </c>
      <c r="D9">
        <v>20608</v>
      </c>
      <c r="E9">
        <v>21553</v>
      </c>
      <c r="F9">
        <v>22129</v>
      </c>
      <c r="G9">
        <v>21790</v>
      </c>
      <c r="H9">
        <v>22513</v>
      </c>
      <c r="I9">
        <v>23071</v>
      </c>
      <c r="J9">
        <v>23831</v>
      </c>
      <c r="K9">
        <v>24296</v>
      </c>
      <c r="L9">
        <v>24741</v>
      </c>
      <c r="M9">
        <v>26073</v>
      </c>
      <c r="N9">
        <v>25218</v>
      </c>
      <c r="O9">
        <v>32532</v>
      </c>
      <c r="P9">
        <v>32017</v>
      </c>
      <c r="Q9">
        <v>31410</v>
      </c>
      <c r="R9">
        <v>31680</v>
      </c>
      <c r="S9">
        <v>31779</v>
      </c>
      <c r="T9">
        <v>34695</v>
      </c>
      <c r="U9">
        <v>37246</v>
      </c>
      <c r="V9">
        <v>39448</v>
      </c>
      <c r="W9">
        <v>41892</v>
      </c>
      <c r="X9">
        <v>42631</v>
      </c>
      <c r="Y9">
        <v>43631</v>
      </c>
      <c r="Z9">
        <v>44914</v>
      </c>
      <c r="AA9">
        <v>47315</v>
      </c>
      <c r="AB9">
        <f t="shared" si="0"/>
        <v>30313.73076923077</v>
      </c>
      <c r="AC9">
        <f t="shared" si="1"/>
        <v>28741.5</v>
      </c>
      <c r="AD9" t="s">
        <v>53</v>
      </c>
      <c r="AE9">
        <f t="shared" si="2"/>
        <v>8709.2859985543782</v>
      </c>
    </row>
    <row r="10" spans="1:31" x14ac:dyDescent="0.2">
      <c r="A10" s="1" t="s">
        <v>24</v>
      </c>
      <c r="B10">
        <v>16530</v>
      </c>
      <c r="C10">
        <v>17142</v>
      </c>
      <c r="D10">
        <v>17222</v>
      </c>
      <c r="E10">
        <v>15936</v>
      </c>
      <c r="F10">
        <v>17737</v>
      </c>
      <c r="G10">
        <v>17610</v>
      </c>
      <c r="H10">
        <v>17578</v>
      </c>
      <c r="I10">
        <v>17584</v>
      </c>
      <c r="J10">
        <v>17835</v>
      </c>
      <c r="K10">
        <v>18160</v>
      </c>
      <c r="L10">
        <v>19137</v>
      </c>
      <c r="M10">
        <v>20975</v>
      </c>
      <c r="N10">
        <v>20156</v>
      </c>
      <c r="O10">
        <v>31020</v>
      </c>
      <c r="P10">
        <v>31828</v>
      </c>
      <c r="Q10">
        <v>32065</v>
      </c>
      <c r="R10">
        <v>33875</v>
      </c>
      <c r="S10">
        <v>34030</v>
      </c>
      <c r="T10">
        <v>41505</v>
      </c>
      <c r="U10">
        <v>46550</v>
      </c>
      <c r="V10">
        <v>50722</v>
      </c>
      <c r="W10">
        <v>53678</v>
      </c>
      <c r="X10">
        <v>56821</v>
      </c>
      <c r="Y10">
        <v>58296</v>
      </c>
      <c r="Z10">
        <v>60330</v>
      </c>
      <c r="AA10">
        <v>63700</v>
      </c>
      <c r="AB10">
        <f t="shared" si="0"/>
        <v>31847</v>
      </c>
      <c r="AC10">
        <f t="shared" si="1"/>
        <v>25997.5</v>
      </c>
      <c r="AD10" t="s">
        <v>53</v>
      </c>
      <c r="AE10">
        <f t="shared" si="2"/>
        <v>16526.200480449217</v>
      </c>
    </row>
    <row r="11" spans="1:31" x14ac:dyDescent="0.2">
      <c r="A11" s="1" t="s">
        <v>25</v>
      </c>
      <c r="B11">
        <v>27824</v>
      </c>
      <c r="C11">
        <v>28806</v>
      </c>
      <c r="D11">
        <v>30707</v>
      </c>
      <c r="E11">
        <v>29683</v>
      </c>
      <c r="F11">
        <v>30338</v>
      </c>
      <c r="G11">
        <v>30094</v>
      </c>
      <c r="H11">
        <v>30949</v>
      </c>
      <c r="I11">
        <v>32046</v>
      </c>
      <c r="J11">
        <v>32813</v>
      </c>
      <c r="K11">
        <v>33250</v>
      </c>
      <c r="L11">
        <v>33867</v>
      </c>
      <c r="M11">
        <v>35751</v>
      </c>
      <c r="N11">
        <v>34452</v>
      </c>
      <c r="O11">
        <v>44729</v>
      </c>
      <c r="P11">
        <v>44214</v>
      </c>
      <c r="Q11">
        <v>43197</v>
      </c>
      <c r="R11">
        <v>43693</v>
      </c>
      <c r="S11">
        <v>43778</v>
      </c>
      <c r="T11">
        <v>47771</v>
      </c>
      <c r="U11">
        <v>51050</v>
      </c>
      <c r="V11">
        <v>53456</v>
      </c>
      <c r="W11">
        <v>55107</v>
      </c>
      <c r="X11">
        <v>57139</v>
      </c>
      <c r="Y11">
        <v>58204</v>
      </c>
      <c r="Z11">
        <v>59704</v>
      </c>
      <c r="AA11">
        <v>62351</v>
      </c>
      <c r="AB11">
        <f t="shared" si="0"/>
        <v>41345.115384615383</v>
      </c>
      <c r="AC11">
        <f t="shared" si="1"/>
        <v>39474</v>
      </c>
      <c r="AD11" t="s">
        <v>53</v>
      </c>
      <c r="AE11">
        <f t="shared" si="2"/>
        <v>11176.094395903869</v>
      </c>
    </row>
    <row r="12" spans="1:31" x14ac:dyDescent="0.2">
      <c r="A12" s="1" t="s">
        <v>26</v>
      </c>
      <c r="B12">
        <v>16462</v>
      </c>
      <c r="C12">
        <v>16705</v>
      </c>
      <c r="D12">
        <v>16985</v>
      </c>
      <c r="E12">
        <v>17700</v>
      </c>
      <c r="F12">
        <v>18193</v>
      </c>
      <c r="G12">
        <v>17961</v>
      </c>
      <c r="H12">
        <v>18397</v>
      </c>
      <c r="I12">
        <v>19013</v>
      </c>
      <c r="J12">
        <v>19845</v>
      </c>
      <c r="K12">
        <v>20248</v>
      </c>
      <c r="L12">
        <v>20694</v>
      </c>
      <c r="M12">
        <v>21843</v>
      </c>
      <c r="N12">
        <v>20967</v>
      </c>
      <c r="O12">
        <v>26617</v>
      </c>
      <c r="P12">
        <v>26374</v>
      </c>
      <c r="Q12">
        <v>25653</v>
      </c>
      <c r="R12">
        <v>25677</v>
      </c>
      <c r="S12">
        <v>25740</v>
      </c>
      <c r="T12">
        <v>27299</v>
      </c>
      <c r="U12">
        <v>29052</v>
      </c>
      <c r="V12">
        <v>30377</v>
      </c>
      <c r="W12">
        <v>31206</v>
      </c>
      <c r="X12">
        <v>31932</v>
      </c>
      <c r="Y12">
        <v>32435</v>
      </c>
      <c r="Z12">
        <v>33469</v>
      </c>
      <c r="AA12">
        <v>35344</v>
      </c>
      <c r="AB12">
        <f t="shared" si="0"/>
        <v>24084.153846153848</v>
      </c>
      <c r="AC12">
        <f t="shared" si="1"/>
        <v>23748</v>
      </c>
      <c r="AD12" t="s">
        <v>53</v>
      </c>
      <c r="AE12">
        <f t="shared" si="2"/>
        <v>5945.7606254695957</v>
      </c>
    </row>
    <row r="13" spans="1:31" x14ac:dyDescent="0.2">
      <c r="A13" s="1"/>
    </row>
    <row r="14" spans="1:31" x14ac:dyDescent="0.2">
      <c r="A14" s="1" t="s">
        <v>27</v>
      </c>
      <c r="B14">
        <v>139500</v>
      </c>
      <c r="C14">
        <v>142804</v>
      </c>
      <c r="D14">
        <v>144093</v>
      </c>
      <c r="E14">
        <v>143001</v>
      </c>
      <c r="F14">
        <v>148382</v>
      </c>
      <c r="G14">
        <v>146774</v>
      </c>
      <c r="H14">
        <v>151170</v>
      </c>
      <c r="I14">
        <v>156008</v>
      </c>
      <c r="J14">
        <v>161133</v>
      </c>
      <c r="K14">
        <v>164059</v>
      </c>
      <c r="L14">
        <v>169182</v>
      </c>
      <c r="M14">
        <v>178138</v>
      </c>
      <c r="N14">
        <v>170608</v>
      </c>
      <c r="O14">
        <v>227710</v>
      </c>
      <c r="P14">
        <v>224567</v>
      </c>
      <c r="Q14">
        <v>219357</v>
      </c>
      <c r="R14">
        <v>223252</v>
      </c>
      <c r="S14">
        <v>223875</v>
      </c>
      <c r="T14">
        <v>244818</v>
      </c>
      <c r="U14">
        <v>264954</v>
      </c>
      <c r="V14">
        <v>281931</v>
      </c>
      <c r="W14">
        <v>292349</v>
      </c>
      <c r="X14">
        <v>301761</v>
      </c>
      <c r="Y14">
        <v>308135</v>
      </c>
      <c r="Z14">
        <v>318194</v>
      </c>
      <c r="AA14">
        <v>337778</v>
      </c>
      <c r="AB14">
        <f t="shared" si="0"/>
        <v>210905.11538461538</v>
      </c>
      <c r="AC14">
        <f t="shared" si="1"/>
        <v>198747.5</v>
      </c>
      <c r="AD14" t="s">
        <v>53</v>
      </c>
      <c r="AE14">
        <f t="shared" si="2"/>
        <v>64637.992600839272</v>
      </c>
    </row>
    <row r="15" spans="1:31" x14ac:dyDescent="0.2">
      <c r="A15" s="1" t="s">
        <v>28</v>
      </c>
      <c r="B15">
        <v>8392</v>
      </c>
      <c r="C15">
        <v>8273</v>
      </c>
      <c r="D15">
        <v>8382</v>
      </c>
      <c r="E15">
        <v>7676</v>
      </c>
      <c r="F15">
        <v>7916</v>
      </c>
      <c r="G15">
        <v>7784</v>
      </c>
      <c r="H15">
        <v>7830</v>
      </c>
      <c r="I15">
        <v>8115</v>
      </c>
      <c r="J15">
        <v>8503</v>
      </c>
      <c r="K15">
        <v>8727</v>
      </c>
      <c r="L15">
        <v>8905</v>
      </c>
      <c r="M15">
        <v>9235</v>
      </c>
      <c r="N15">
        <v>8854</v>
      </c>
      <c r="O15">
        <v>11064</v>
      </c>
      <c r="P15">
        <v>10865</v>
      </c>
      <c r="Q15">
        <v>10475</v>
      </c>
      <c r="R15">
        <v>10538</v>
      </c>
      <c r="S15">
        <v>10565</v>
      </c>
      <c r="T15">
        <v>11123</v>
      </c>
      <c r="U15">
        <v>12015</v>
      </c>
      <c r="V15">
        <v>12578</v>
      </c>
      <c r="W15">
        <v>13094</v>
      </c>
      <c r="X15">
        <v>13155</v>
      </c>
      <c r="Y15">
        <v>13448</v>
      </c>
      <c r="Z15">
        <v>13973</v>
      </c>
      <c r="AA15">
        <v>14587</v>
      </c>
      <c r="AB15">
        <f t="shared" si="0"/>
        <v>10233.538461538461</v>
      </c>
      <c r="AC15">
        <f t="shared" si="1"/>
        <v>9855</v>
      </c>
      <c r="AD15" t="s">
        <v>53</v>
      </c>
      <c r="AE15">
        <f t="shared" si="2"/>
        <v>2186.9330530360394</v>
      </c>
    </row>
    <row r="16" spans="1:31" x14ac:dyDescent="0.2">
      <c r="A16" s="1" t="s">
        <v>29</v>
      </c>
      <c r="B16">
        <v>12256</v>
      </c>
      <c r="C16">
        <v>12159</v>
      </c>
      <c r="D16">
        <v>13179</v>
      </c>
      <c r="E16">
        <v>12748</v>
      </c>
      <c r="F16">
        <v>11824</v>
      </c>
      <c r="G16">
        <v>11624</v>
      </c>
      <c r="H16">
        <v>12092</v>
      </c>
      <c r="I16">
        <v>12280</v>
      </c>
      <c r="J16">
        <v>13008</v>
      </c>
      <c r="K16">
        <v>13321</v>
      </c>
      <c r="L16">
        <v>14113</v>
      </c>
      <c r="M16">
        <v>15034</v>
      </c>
      <c r="N16">
        <v>14563</v>
      </c>
      <c r="O16">
        <v>17667</v>
      </c>
      <c r="P16">
        <v>17689</v>
      </c>
      <c r="Q16">
        <v>17273</v>
      </c>
      <c r="R16">
        <v>17174</v>
      </c>
      <c r="S16">
        <v>17207</v>
      </c>
      <c r="T16">
        <v>17834</v>
      </c>
      <c r="U16">
        <v>19124</v>
      </c>
      <c r="V16">
        <v>20081</v>
      </c>
      <c r="W16">
        <v>20293</v>
      </c>
      <c r="X16">
        <v>20815</v>
      </c>
      <c r="Y16">
        <v>20873</v>
      </c>
      <c r="Z16">
        <v>21198</v>
      </c>
      <c r="AA16">
        <v>21967</v>
      </c>
      <c r="AB16">
        <f t="shared" si="0"/>
        <v>16053.692307692309</v>
      </c>
      <c r="AC16">
        <f t="shared" si="1"/>
        <v>16104</v>
      </c>
      <c r="AD16" t="s">
        <v>53</v>
      </c>
      <c r="AE16">
        <f t="shared" si="2"/>
        <v>3484.0543941704568</v>
      </c>
    </row>
    <row r="17" spans="1:31" x14ac:dyDescent="0.2">
      <c r="A17" s="1"/>
    </row>
    <row r="18" spans="1:31" x14ac:dyDescent="0.2">
      <c r="A18" s="1" t="s">
        <v>30</v>
      </c>
      <c r="B18">
        <v>160148</v>
      </c>
      <c r="C18">
        <v>163236</v>
      </c>
      <c r="D18">
        <v>165561</v>
      </c>
      <c r="E18">
        <v>163426</v>
      </c>
      <c r="F18">
        <v>168123</v>
      </c>
      <c r="G18">
        <v>166181</v>
      </c>
      <c r="H18">
        <v>171092</v>
      </c>
      <c r="I18">
        <v>176403</v>
      </c>
      <c r="J18">
        <v>182644</v>
      </c>
      <c r="K18">
        <v>186107</v>
      </c>
      <c r="L18">
        <v>192199</v>
      </c>
      <c r="M18">
        <v>202407</v>
      </c>
      <c r="N18">
        <v>194025</v>
      </c>
      <c r="O18">
        <v>256441</v>
      </c>
      <c r="P18">
        <v>253121</v>
      </c>
      <c r="Q18">
        <v>247105</v>
      </c>
      <c r="R18">
        <v>250964</v>
      </c>
      <c r="S18">
        <v>251647</v>
      </c>
      <c r="T18">
        <v>273775</v>
      </c>
      <c r="U18">
        <v>296093</v>
      </c>
      <c r="V18">
        <v>314590</v>
      </c>
      <c r="W18">
        <v>325736</v>
      </c>
      <c r="X18">
        <v>335731</v>
      </c>
      <c r="Y18">
        <v>342456</v>
      </c>
      <c r="Z18">
        <v>353365</v>
      </c>
      <c r="AA18">
        <v>374332</v>
      </c>
      <c r="AB18">
        <f t="shared" si="0"/>
        <v>237188.76923076922</v>
      </c>
      <c r="AC18">
        <f>MEDIAN(B18:AA18)</f>
        <v>224756</v>
      </c>
      <c r="AD18" t="s">
        <v>53</v>
      </c>
      <c r="AE18">
        <f t="shared" si="2"/>
        <v>70254.244856411475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F26D5-8537-2D46-8AFA-FD40D80E600B}">
  <dimension ref="A1:AE18"/>
  <sheetViews>
    <sheetView topLeftCell="O1" workbookViewId="0">
      <selection activeCell="AC27" sqref="AC27"/>
    </sheetView>
  </sheetViews>
  <sheetFormatPr baseColWidth="10" defaultRowHeight="16" x14ac:dyDescent="0.2"/>
  <sheetData>
    <row r="1" spans="1:31" x14ac:dyDescent="0.2">
      <c r="A1" t="s">
        <v>31</v>
      </c>
    </row>
    <row r="3" spans="1:31" x14ac:dyDescent="0.2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  <c r="AB3" t="s">
        <v>48</v>
      </c>
      <c r="AC3" t="s">
        <v>49</v>
      </c>
      <c r="AD3" t="s">
        <v>50</v>
      </c>
      <c r="AE3" t="s">
        <v>51</v>
      </c>
    </row>
    <row r="4" spans="1:31" x14ac:dyDescent="0.2">
      <c r="A4" s="1" t="s">
        <v>18</v>
      </c>
      <c r="B4">
        <v>30.3</v>
      </c>
      <c r="C4">
        <v>29.8</v>
      </c>
      <c r="D4">
        <v>36.1</v>
      </c>
      <c r="E4">
        <v>31.9</v>
      </c>
      <c r="F4">
        <v>28.9</v>
      </c>
      <c r="G4">
        <v>44.8</v>
      </c>
      <c r="H4">
        <v>42.6</v>
      </c>
      <c r="I4">
        <v>38.6</v>
      </c>
      <c r="J4">
        <v>45.8</v>
      </c>
      <c r="K4">
        <v>49</v>
      </c>
      <c r="L4">
        <v>52.1</v>
      </c>
      <c r="M4">
        <v>44.7</v>
      </c>
      <c r="N4">
        <v>38.4</v>
      </c>
      <c r="O4">
        <v>44.4</v>
      </c>
      <c r="P4">
        <v>40.4</v>
      </c>
      <c r="Q4">
        <v>38.5</v>
      </c>
      <c r="R4">
        <v>36.5</v>
      </c>
      <c r="S4">
        <v>36.799999999999997</v>
      </c>
      <c r="T4">
        <v>42.4</v>
      </c>
      <c r="U4">
        <v>42.2</v>
      </c>
      <c r="V4">
        <v>42.2</v>
      </c>
      <c r="W4">
        <v>43.936999999999998</v>
      </c>
      <c r="X4">
        <v>51.1</v>
      </c>
      <c r="Y4">
        <v>43.1</v>
      </c>
      <c r="Z4">
        <v>41.3</v>
      </c>
      <c r="AA4">
        <v>50.6</v>
      </c>
      <c r="AB4">
        <f>AVERAGE(B4:AA4)</f>
        <v>41.016807692307687</v>
      </c>
      <c r="AC4">
        <f>MEDIAN(B4:AA4)</f>
        <v>42.2</v>
      </c>
      <c r="AD4">
        <f>MODE(B4:AA4)</f>
        <v>42.2</v>
      </c>
      <c r="AE4">
        <f>STDEV(B4:AA4)</f>
        <v>6.3712122050312079</v>
      </c>
    </row>
    <row r="5" spans="1:31" x14ac:dyDescent="0.2">
      <c r="A5" s="1" t="s">
        <v>19</v>
      </c>
      <c r="B5">
        <v>85</v>
      </c>
      <c r="C5">
        <v>89.1</v>
      </c>
      <c r="D5">
        <v>106.4</v>
      </c>
      <c r="E5">
        <v>100.2</v>
      </c>
      <c r="F5">
        <v>105.9</v>
      </c>
      <c r="G5">
        <v>103.2</v>
      </c>
      <c r="H5">
        <v>115.7</v>
      </c>
      <c r="I5">
        <v>109.4</v>
      </c>
      <c r="J5">
        <v>123.4</v>
      </c>
      <c r="K5">
        <v>127.5</v>
      </c>
      <c r="L5">
        <v>134.19999999999999</v>
      </c>
      <c r="M5">
        <v>136.6</v>
      </c>
      <c r="N5">
        <v>117.4</v>
      </c>
      <c r="O5">
        <v>134.1</v>
      </c>
      <c r="P5">
        <v>129</v>
      </c>
      <c r="Q5">
        <v>135.5</v>
      </c>
      <c r="R5">
        <v>133.80000000000001</v>
      </c>
      <c r="S5">
        <v>133.6</v>
      </c>
      <c r="T5">
        <v>151.30000000000001</v>
      </c>
      <c r="U5">
        <v>155.1</v>
      </c>
      <c r="V5">
        <v>160.9</v>
      </c>
      <c r="W5">
        <v>160.084</v>
      </c>
      <c r="X5">
        <v>162.30000000000001</v>
      </c>
      <c r="Y5">
        <v>163.5</v>
      </c>
      <c r="Z5">
        <v>161.5</v>
      </c>
      <c r="AA5">
        <v>144.9</v>
      </c>
      <c r="AB5">
        <f t="shared" ref="AB5:AB18" si="0">AVERAGE(B5:AA5)</f>
        <v>129.98400000000001</v>
      </c>
      <c r="AC5">
        <f t="shared" ref="AC5:AC18" si="1">MEDIAN(B5:AA5)</f>
        <v>133.69999999999999</v>
      </c>
      <c r="AD5" t="e">
        <f t="shared" ref="AD5:AD18" si="2">MODE(B5:AA5)</f>
        <v>#N/A</v>
      </c>
      <c r="AE5">
        <f t="shared" ref="AE5:AE18" si="3">STDEV(B5:AA5)</f>
        <v>23.442943842444262</v>
      </c>
    </row>
    <row r="6" spans="1:31" x14ac:dyDescent="0.2">
      <c r="A6" s="1" t="s">
        <v>20</v>
      </c>
      <c r="B6">
        <v>75.3</v>
      </c>
      <c r="C6">
        <v>81.900000000000006</v>
      </c>
      <c r="D6">
        <v>90</v>
      </c>
      <c r="E6">
        <v>90.4</v>
      </c>
      <c r="F6">
        <v>90.3</v>
      </c>
      <c r="G6">
        <v>88.9</v>
      </c>
      <c r="H6">
        <v>103.6</v>
      </c>
      <c r="I6">
        <v>96.3</v>
      </c>
      <c r="J6">
        <v>109</v>
      </c>
      <c r="K6">
        <v>113.7</v>
      </c>
      <c r="L6">
        <v>118</v>
      </c>
      <c r="M6">
        <v>113.9</v>
      </c>
      <c r="N6">
        <v>100.4</v>
      </c>
      <c r="O6">
        <v>108.4</v>
      </c>
      <c r="P6">
        <v>98</v>
      </c>
      <c r="Q6">
        <v>95.4</v>
      </c>
      <c r="R6">
        <v>94.6</v>
      </c>
      <c r="S6">
        <v>93.9</v>
      </c>
      <c r="T6">
        <v>91</v>
      </c>
      <c r="U6">
        <v>107.9</v>
      </c>
      <c r="V6">
        <v>103.7</v>
      </c>
      <c r="W6">
        <v>105.033</v>
      </c>
      <c r="X6">
        <v>101.4</v>
      </c>
      <c r="Y6">
        <v>106.1</v>
      </c>
      <c r="Z6">
        <v>111</v>
      </c>
      <c r="AA6">
        <v>111.7</v>
      </c>
      <c r="AB6">
        <f t="shared" si="0"/>
        <v>99.99357692307693</v>
      </c>
      <c r="AC6">
        <f t="shared" si="1"/>
        <v>100.9</v>
      </c>
      <c r="AD6" t="e">
        <f t="shared" si="2"/>
        <v>#N/A</v>
      </c>
      <c r="AE6">
        <f t="shared" si="3"/>
        <v>10.5857451628993</v>
      </c>
    </row>
    <row r="7" spans="1:31" x14ac:dyDescent="0.2">
      <c r="A7" s="1" t="s">
        <v>21</v>
      </c>
      <c r="B7">
        <v>51.6</v>
      </c>
      <c r="C7">
        <v>55</v>
      </c>
      <c r="D7">
        <v>61.5</v>
      </c>
      <c r="E7">
        <v>63.2</v>
      </c>
      <c r="F7">
        <v>67.2</v>
      </c>
      <c r="G7">
        <v>71</v>
      </c>
      <c r="H7">
        <v>83.8</v>
      </c>
      <c r="I7">
        <v>72.7</v>
      </c>
      <c r="J7">
        <v>83.5</v>
      </c>
      <c r="K7">
        <v>86</v>
      </c>
      <c r="L7">
        <v>92.4</v>
      </c>
      <c r="M7">
        <v>88.1</v>
      </c>
      <c r="N7">
        <v>74.7</v>
      </c>
      <c r="O7">
        <v>80.599999999999994</v>
      </c>
      <c r="P7">
        <v>76.3</v>
      </c>
      <c r="Q7">
        <v>73.8</v>
      </c>
      <c r="R7">
        <v>76.3</v>
      </c>
      <c r="S7">
        <v>76.099999999999994</v>
      </c>
      <c r="T7">
        <v>80.7</v>
      </c>
      <c r="U7">
        <v>79.2</v>
      </c>
      <c r="V7">
        <v>84.7</v>
      </c>
      <c r="W7">
        <v>85.313999999999993</v>
      </c>
      <c r="X7">
        <v>89</v>
      </c>
      <c r="Y7">
        <v>91.1</v>
      </c>
      <c r="Z7">
        <v>90.1</v>
      </c>
      <c r="AA7">
        <v>94</v>
      </c>
      <c r="AB7">
        <f t="shared" si="0"/>
        <v>77.9966923076923</v>
      </c>
      <c r="AC7">
        <f t="shared" si="1"/>
        <v>79.900000000000006</v>
      </c>
      <c r="AD7">
        <f t="shared" si="2"/>
        <v>76.3</v>
      </c>
      <c r="AE7">
        <f t="shared" si="3"/>
        <v>11.304962293680582</v>
      </c>
    </row>
    <row r="8" spans="1:31" x14ac:dyDescent="0.2">
      <c r="A8" s="1" t="s">
        <v>22</v>
      </c>
      <c r="B8">
        <v>73</v>
      </c>
      <c r="C8">
        <v>74.400000000000006</v>
      </c>
      <c r="D8">
        <v>87.4</v>
      </c>
      <c r="E8">
        <v>83.3</v>
      </c>
      <c r="F8">
        <v>88.4</v>
      </c>
      <c r="G8">
        <v>96.9</v>
      </c>
      <c r="H8">
        <v>105.4</v>
      </c>
      <c r="I8">
        <v>104.8</v>
      </c>
      <c r="J8">
        <v>107</v>
      </c>
      <c r="K8">
        <v>104.7</v>
      </c>
      <c r="L8">
        <v>109.2</v>
      </c>
      <c r="M8">
        <v>109.6</v>
      </c>
      <c r="N8">
        <v>95.6</v>
      </c>
      <c r="O8">
        <v>109.8</v>
      </c>
      <c r="P8">
        <v>103.8</v>
      </c>
      <c r="Q8">
        <v>105.5</v>
      </c>
      <c r="R8">
        <v>97.3</v>
      </c>
      <c r="S8">
        <v>97.5</v>
      </c>
      <c r="T8">
        <v>98.5</v>
      </c>
      <c r="U8">
        <v>97.9</v>
      </c>
      <c r="V8">
        <v>100.5</v>
      </c>
      <c r="W8">
        <v>103.913</v>
      </c>
      <c r="X8">
        <v>101</v>
      </c>
      <c r="Y8">
        <v>102.1</v>
      </c>
      <c r="Z8">
        <v>106.4</v>
      </c>
      <c r="AA8">
        <v>110.3</v>
      </c>
      <c r="AB8">
        <f t="shared" si="0"/>
        <v>99.008192307692312</v>
      </c>
      <c r="AC8">
        <f t="shared" si="1"/>
        <v>101.55</v>
      </c>
      <c r="AD8" t="e">
        <f t="shared" si="2"/>
        <v>#N/A</v>
      </c>
      <c r="AE8">
        <f t="shared" si="3"/>
        <v>10.176454832678047</v>
      </c>
    </row>
    <row r="9" spans="1:31" x14ac:dyDescent="0.2">
      <c r="A9" s="1" t="s">
        <v>32</v>
      </c>
      <c r="B9">
        <v>77.900000000000006</v>
      </c>
      <c r="C9">
        <v>83.9</v>
      </c>
      <c r="D9">
        <v>97.6</v>
      </c>
      <c r="E9">
        <v>97.4</v>
      </c>
      <c r="F9">
        <v>101.4</v>
      </c>
      <c r="G9">
        <v>98.1</v>
      </c>
      <c r="H9">
        <v>118.2</v>
      </c>
      <c r="I9">
        <v>117</v>
      </c>
      <c r="J9">
        <v>122.6</v>
      </c>
      <c r="K9">
        <v>130.1</v>
      </c>
      <c r="L9">
        <v>143.6</v>
      </c>
      <c r="M9">
        <v>138.30000000000001</v>
      </c>
      <c r="N9">
        <v>126.8</v>
      </c>
      <c r="O9">
        <v>127.2</v>
      </c>
      <c r="P9">
        <v>128.4</v>
      </c>
      <c r="Q9">
        <v>126.5</v>
      </c>
      <c r="R9">
        <v>133.80000000000001</v>
      </c>
      <c r="S9">
        <v>133.9</v>
      </c>
      <c r="T9">
        <v>136.4</v>
      </c>
      <c r="U9">
        <v>138.69999999999999</v>
      </c>
      <c r="V9">
        <v>149.30000000000001</v>
      </c>
      <c r="W9">
        <v>173.28100000000001</v>
      </c>
      <c r="X9">
        <v>169.5</v>
      </c>
      <c r="Y9">
        <v>171.9</v>
      </c>
      <c r="Z9">
        <v>164.6</v>
      </c>
      <c r="AA9">
        <v>170.4</v>
      </c>
      <c r="AB9">
        <f t="shared" si="0"/>
        <v>129.87619230769229</v>
      </c>
      <c r="AC9">
        <f t="shared" si="1"/>
        <v>129.25</v>
      </c>
      <c r="AD9" t="e">
        <f t="shared" si="2"/>
        <v>#N/A</v>
      </c>
      <c r="AE9">
        <f t="shared" si="3"/>
        <v>26.813635653553884</v>
      </c>
    </row>
    <row r="10" spans="1:31" x14ac:dyDescent="0.2">
      <c r="A10" s="1" t="s">
        <v>33</v>
      </c>
      <c r="B10">
        <v>98.8</v>
      </c>
      <c r="C10">
        <v>103.8</v>
      </c>
      <c r="D10">
        <v>106.4</v>
      </c>
      <c r="E10">
        <v>109.4</v>
      </c>
      <c r="F10">
        <v>106.2</v>
      </c>
      <c r="G10">
        <v>121.6</v>
      </c>
      <c r="H10">
        <v>155.19999999999999</v>
      </c>
      <c r="I10">
        <v>139</v>
      </c>
      <c r="J10">
        <v>136.9</v>
      </c>
      <c r="K10">
        <v>149.1</v>
      </c>
      <c r="L10">
        <v>152.1</v>
      </c>
      <c r="M10">
        <v>153.1</v>
      </c>
      <c r="N10">
        <v>135.9</v>
      </c>
      <c r="O10">
        <v>144.4</v>
      </c>
      <c r="P10">
        <v>160.6</v>
      </c>
      <c r="Q10">
        <v>163.5</v>
      </c>
      <c r="R10">
        <v>166.2</v>
      </c>
      <c r="S10">
        <v>164.1</v>
      </c>
      <c r="T10">
        <v>169.2</v>
      </c>
      <c r="U10">
        <v>179.6</v>
      </c>
      <c r="V10">
        <v>182.3</v>
      </c>
      <c r="W10">
        <v>188.785</v>
      </c>
      <c r="X10">
        <v>193.8</v>
      </c>
      <c r="Y10">
        <v>209.3</v>
      </c>
      <c r="Z10">
        <v>206.2</v>
      </c>
      <c r="AA10">
        <v>211.2</v>
      </c>
      <c r="AB10">
        <f t="shared" si="0"/>
        <v>154.1032692307692</v>
      </c>
      <c r="AC10">
        <f t="shared" si="1"/>
        <v>154.14999999999998</v>
      </c>
      <c r="AD10" t="e">
        <f t="shared" si="2"/>
        <v>#N/A</v>
      </c>
      <c r="AE10">
        <f t="shared" si="3"/>
        <v>33.492762768762681</v>
      </c>
    </row>
    <row r="11" spans="1:31" x14ac:dyDescent="0.2">
      <c r="A11" s="1" t="s">
        <v>25</v>
      </c>
      <c r="B11">
        <v>110.5</v>
      </c>
      <c r="C11">
        <v>117.8</v>
      </c>
      <c r="D11">
        <v>158.4</v>
      </c>
      <c r="E11">
        <v>152.9</v>
      </c>
      <c r="F11">
        <v>152.30000000000001</v>
      </c>
      <c r="G11">
        <v>152.6</v>
      </c>
      <c r="H11">
        <v>174.4</v>
      </c>
      <c r="I11">
        <v>181.4</v>
      </c>
      <c r="J11">
        <v>195.3</v>
      </c>
      <c r="K11">
        <v>194.2</v>
      </c>
      <c r="L11">
        <v>211.8</v>
      </c>
      <c r="M11">
        <v>212.8</v>
      </c>
      <c r="N11">
        <v>191.3</v>
      </c>
      <c r="O11">
        <v>185.8</v>
      </c>
      <c r="P11">
        <v>171.7</v>
      </c>
      <c r="Q11">
        <v>168.3</v>
      </c>
      <c r="R11">
        <v>167.5</v>
      </c>
      <c r="S11">
        <v>169.1</v>
      </c>
      <c r="T11">
        <v>184.8</v>
      </c>
      <c r="U11">
        <v>191.6</v>
      </c>
      <c r="V11">
        <v>202.7</v>
      </c>
      <c r="W11">
        <v>197.429</v>
      </c>
      <c r="X11">
        <v>209.2</v>
      </c>
      <c r="Y11">
        <v>209.5</v>
      </c>
      <c r="Z11">
        <v>209.1</v>
      </c>
      <c r="AA11">
        <v>234.3</v>
      </c>
      <c r="AB11">
        <f t="shared" si="0"/>
        <v>181.02803846153847</v>
      </c>
      <c r="AC11">
        <f t="shared" si="1"/>
        <v>185.3</v>
      </c>
      <c r="AD11" t="e">
        <f t="shared" si="2"/>
        <v>#N/A</v>
      </c>
      <c r="AE11">
        <f t="shared" si="3"/>
        <v>29.040510739972504</v>
      </c>
    </row>
    <row r="12" spans="1:31" x14ac:dyDescent="0.2">
      <c r="A12" s="1" t="s">
        <v>26</v>
      </c>
      <c r="B12">
        <v>61.2</v>
      </c>
      <c r="C12">
        <v>61.8</v>
      </c>
      <c r="D12">
        <v>76.599999999999994</v>
      </c>
      <c r="E12">
        <v>80</v>
      </c>
      <c r="F12">
        <v>105.6</v>
      </c>
      <c r="G12">
        <v>83.9</v>
      </c>
      <c r="H12">
        <v>97.5</v>
      </c>
      <c r="I12">
        <v>87.2</v>
      </c>
      <c r="J12">
        <v>95.7</v>
      </c>
      <c r="K12">
        <v>98</v>
      </c>
      <c r="L12">
        <v>110.8</v>
      </c>
      <c r="M12">
        <v>109.6</v>
      </c>
      <c r="N12">
        <v>98.1</v>
      </c>
      <c r="O12">
        <v>112.8</v>
      </c>
      <c r="P12">
        <v>96.6</v>
      </c>
      <c r="Q12">
        <v>93.1</v>
      </c>
      <c r="R12">
        <v>94.1</v>
      </c>
      <c r="S12">
        <v>94.2</v>
      </c>
      <c r="T12">
        <v>101.7</v>
      </c>
      <c r="U12">
        <v>104.7</v>
      </c>
      <c r="V12">
        <v>112.3</v>
      </c>
      <c r="W12">
        <v>111.197</v>
      </c>
      <c r="X12">
        <v>116.5</v>
      </c>
      <c r="Y12">
        <v>119.9</v>
      </c>
      <c r="Z12">
        <v>123.4</v>
      </c>
      <c r="AA12">
        <v>128.30000000000001</v>
      </c>
      <c r="AB12">
        <f t="shared" si="0"/>
        <v>99.030653846153854</v>
      </c>
      <c r="AC12">
        <f t="shared" si="1"/>
        <v>98.05</v>
      </c>
      <c r="AD12" t="e">
        <f t="shared" si="2"/>
        <v>#N/A</v>
      </c>
      <c r="AE12">
        <f t="shared" si="3"/>
        <v>16.962526200875388</v>
      </c>
    </row>
    <row r="13" spans="1:31" x14ac:dyDescent="0.2">
      <c r="A13" s="1"/>
      <c r="AB13" t="e">
        <f t="shared" si="0"/>
        <v>#DIV/0!</v>
      </c>
      <c r="AC13" t="e">
        <f t="shared" si="1"/>
        <v>#NUM!</v>
      </c>
      <c r="AD13" t="e">
        <f t="shared" si="2"/>
        <v>#N/A</v>
      </c>
      <c r="AE13" t="e">
        <f t="shared" si="3"/>
        <v>#DIV/0!</v>
      </c>
    </row>
    <row r="14" spans="1:31" x14ac:dyDescent="0.2">
      <c r="A14" s="1" t="s">
        <v>27</v>
      </c>
      <c r="B14">
        <v>663.7</v>
      </c>
      <c r="C14">
        <v>697.6</v>
      </c>
      <c r="D14">
        <v>820.4</v>
      </c>
      <c r="E14">
        <v>808.7</v>
      </c>
      <c r="F14">
        <v>846.2</v>
      </c>
      <c r="G14">
        <v>861</v>
      </c>
      <c r="H14">
        <v>996.4</v>
      </c>
      <c r="I14">
        <v>946.5</v>
      </c>
      <c r="J14">
        <v>1019.2</v>
      </c>
      <c r="K14">
        <v>1052.3</v>
      </c>
      <c r="L14">
        <v>1124.0999999999999</v>
      </c>
      <c r="M14">
        <v>1106.8</v>
      </c>
      <c r="N14">
        <v>978.5</v>
      </c>
      <c r="O14">
        <v>1047.7</v>
      </c>
      <c r="P14">
        <v>1004.9</v>
      </c>
      <c r="Q14">
        <v>1000.1</v>
      </c>
      <c r="R14">
        <v>1000.1</v>
      </c>
      <c r="S14">
        <v>999.3</v>
      </c>
      <c r="T14">
        <v>1056.0999999999999</v>
      </c>
      <c r="U14">
        <v>1097</v>
      </c>
      <c r="V14">
        <v>1138.5999999999999</v>
      </c>
      <c r="W14">
        <v>1168.973</v>
      </c>
      <c r="X14">
        <v>1193.7</v>
      </c>
      <c r="Y14">
        <v>1216.5999999999999</v>
      </c>
      <c r="Z14">
        <v>1213.5999999999999</v>
      </c>
      <c r="AA14">
        <v>1255.7</v>
      </c>
      <c r="AB14">
        <f t="shared" si="0"/>
        <v>1012.068192307692</v>
      </c>
      <c r="AC14">
        <f t="shared" si="1"/>
        <v>1012.05</v>
      </c>
      <c r="AD14">
        <f t="shared" si="2"/>
        <v>1000.1</v>
      </c>
      <c r="AE14">
        <f t="shared" si="3"/>
        <v>155.42111334359302</v>
      </c>
    </row>
    <row r="15" spans="1:31" x14ac:dyDescent="0.2">
      <c r="A15" s="1" t="s">
        <v>28</v>
      </c>
      <c r="B15">
        <v>30.6</v>
      </c>
      <c r="C15">
        <v>32</v>
      </c>
      <c r="D15">
        <v>37.5</v>
      </c>
      <c r="E15">
        <v>39.9</v>
      </c>
      <c r="F15">
        <v>37.700000000000003</v>
      </c>
      <c r="G15">
        <v>35.5</v>
      </c>
      <c r="H15">
        <v>46.5</v>
      </c>
      <c r="I15">
        <v>37.200000000000003</v>
      </c>
      <c r="J15">
        <v>44.1</v>
      </c>
      <c r="K15">
        <v>47</v>
      </c>
      <c r="L15">
        <v>49.7</v>
      </c>
      <c r="M15">
        <v>49.9</v>
      </c>
      <c r="N15">
        <v>38.9</v>
      </c>
      <c r="O15">
        <v>45.1</v>
      </c>
      <c r="P15">
        <v>43.5</v>
      </c>
      <c r="Q15">
        <v>43.4</v>
      </c>
      <c r="R15">
        <v>44.3</v>
      </c>
      <c r="S15">
        <v>44.4</v>
      </c>
      <c r="T15">
        <v>46.9</v>
      </c>
      <c r="U15">
        <v>48.4</v>
      </c>
      <c r="V15">
        <v>50.8</v>
      </c>
      <c r="W15">
        <v>52.886000000000003</v>
      </c>
      <c r="X15">
        <v>51.4</v>
      </c>
      <c r="Y15">
        <v>53</v>
      </c>
      <c r="Z15">
        <v>54.5</v>
      </c>
      <c r="AA15">
        <v>55.6</v>
      </c>
      <c r="AB15">
        <f t="shared" si="0"/>
        <v>44.641769230769221</v>
      </c>
      <c r="AC15">
        <f t="shared" si="1"/>
        <v>44.75</v>
      </c>
      <c r="AD15" t="e">
        <f t="shared" si="2"/>
        <v>#N/A</v>
      </c>
      <c r="AE15">
        <f t="shared" si="3"/>
        <v>6.8535317453570066</v>
      </c>
    </row>
    <row r="16" spans="1:31" x14ac:dyDescent="0.2">
      <c r="A16" s="1" t="s">
        <v>29</v>
      </c>
      <c r="B16">
        <v>84.2</v>
      </c>
      <c r="C16">
        <v>83.9</v>
      </c>
      <c r="D16">
        <v>100.3</v>
      </c>
      <c r="E16">
        <v>97.5</v>
      </c>
      <c r="F16">
        <v>88.8</v>
      </c>
      <c r="G16">
        <v>93.6</v>
      </c>
      <c r="H16">
        <v>99.8</v>
      </c>
      <c r="I16">
        <v>90.4</v>
      </c>
      <c r="J16">
        <v>105.6</v>
      </c>
      <c r="K16">
        <v>116.1</v>
      </c>
      <c r="L16">
        <v>112.6</v>
      </c>
      <c r="M16">
        <v>109.6</v>
      </c>
      <c r="N16">
        <v>97</v>
      </c>
      <c r="O16">
        <v>129.4</v>
      </c>
      <c r="P16">
        <v>111.5</v>
      </c>
      <c r="Q16">
        <v>110.6</v>
      </c>
      <c r="R16">
        <v>107.3</v>
      </c>
      <c r="S16">
        <v>107.3</v>
      </c>
      <c r="T16">
        <v>115.9</v>
      </c>
      <c r="U16">
        <v>129.4</v>
      </c>
      <c r="V16">
        <v>134.1</v>
      </c>
      <c r="W16">
        <v>138.06100000000001</v>
      </c>
      <c r="X16">
        <v>133.19999999999999</v>
      </c>
      <c r="Y16">
        <v>120.9</v>
      </c>
      <c r="Z16">
        <v>123</v>
      </c>
      <c r="AA16">
        <v>125.4</v>
      </c>
      <c r="AB16">
        <f t="shared" si="0"/>
        <v>110.21003846153846</v>
      </c>
      <c r="AC16">
        <f t="shared" si="1"/>
        <v>110.1</v>
      </c>
      <c r="AD16">
        <f t="shared" si="2"/>
        <v>129.4</v>
      </c>
      <c r="AE16">
        <f t="shared" si="3"/>
        <v>15.838298773493982</v>
      </c>
    </row>
    <row r="17" spans="1:31" x14ac:dyDescent="0.2">
      <c r="A17" s="1"/>
      <c r="AB17" t="e">
        <f t="shared" si="0"/>
        <v>#DIV/0!</v>
      </c>
      <c r="AC17" t="e">
        <f t="shared" si="1"/>
        <v>#NUM!</v>
      </c>
      <c r="AD17" t="e">
        <f t="shared" si="2"/>
        <v>#N/A</v>
      </c>
      <c r="AE17" t="e">
        <f t="shared" si="3"/>
        <v>#DIV/0!</v>
      </c>
    </row>
    <row r="18" spans="1:31" x14ac:dyDescent="0.2">
      <c r="A18" s="1" t="s">
        <v>30</v>
      </c>
      <c r="B18">
        <v>778.5</v>
      </c>
      <c r="C18">
        <v>813.6</v>
      </c>
      <c r="D18">
        <v>958.8</v>
      </c>
      <c r="E18">
        <v>945.9</v>
      </c>
      <c r="F18">
        <v>972.6</v>
      </c>
      <c r="G18">
        <v>989.9</v>
      </c>
      <c r="H18">
        <v>1142.8</v>
      </c>
      <c r="I18">
        <v>1074.0999999999999</v>
      </c>
      <c r="J18">
        <v>1169</v>
      </c>
      <c r="K18">
        <v>1215.3</v>
      </c>
      <c r="L18">
        <v>1286.3</v>
      </c>
      <c r="M18">
        <v>1266.3</v>
      </c>
      <c r="N18">
        <v>1114.4000000000001</v>
      </c>
      <c r="O18">
        <v>1222.2</v>
      </c>
      <c r="P18">
        <v>1159.8</v>
      </c>
      <c r="Q18">
        <v>1154.0999999999999</v>
      </c>
      <c r="R18">
        <v>1151.8</v>
      </c>
      <c r="S18">
        <v>1151</v>
      </c>
      <c r="T18">
        <v>1218.9000000000001</v>
      </c>
      <c r="U18">
        <v>1274.7</v>
      </c>
      <c r="V18">
        <v>1323.5</v>
      </c>
      <c r="W18">
        <v>1359.92</v>
      </c>
      <c r="X18">
        <v>1378.4</v>
      </c>
      <c r="Y18">
        <v>1390.5</v>
      </c>
      <c r="Z18">
        <v>1391.1</v>
      </c>
      <c r="AA18">
        <v>1436.7</v>
      </c>
      <c r="AB18">
        <f t="shared" si="0"/>
        <v>1166.9276923076923</v>
      </c>
      <c r="AC18">
        <f t="shared" si="1"/>
        <v>1164.4000000000001</v>
      </c>
      <c r="AD18" t="e">
        <f t="shared" si="2"/>
        <v>#N/A</v>
      </c>
      <c r="AE18">
        <f t="shared" si="3"/>
        <v>175.83870910144134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8BC2C-6069-9844-A486-E5C462D91EA4}">
  <dimension ref="A1:N16"/>
  <sheetViews>
    <sheetView tabSelected="1" zoomScale="81" workbookViewId="0">
      <selection activeCell="S39" sqref="S39"/>
    </sheetView>
  </sheetViews>
  <sheetFormatPr baseColWidth="10" defaultRowHeight="16" x14ac:dyDescent="0.2"/>
  <cols>
    <col min="1" max="1" width="28.33203125" customWidth="1"/>
  </cols>
  <sheetData>
    <row r="1" spans="1:14" x14ac:dyDescent="0.2">
      <c r="A1" t="s">
        <v>34</v>
      </c>
    </row>
    <row r="3" spans="1:14" x14ac:dyDescent="0.2">
      <c r="A3" s="1" t="s">
        <v>35</v>
      </c>
      <c r="B3" s="2">
        <v>2015</v>
      </c>
      <c r="C3" s="2">
        <v>2016</v>
      </c>
      <c r="D3" s="2">
        <v>2017</v>
      </c>
      <c r="E3" s="2">
        <v>2018</v>
      </c>
      <c r="F3" s="2">
        <v>2019</v>
      </c>
      <c r="G3" s="2">
        <v>2020</v>
      </c>
      <c r="H3" s="2">
        <v>2021</v>
      </c>
      <c r="I3" s="2">
        <v>2022</v>
      </c>
      <c r="J3" t="s">
        <v>48</v>
      </c>
      <c r="K3" t="s">
        <v>49</v>
      </c>
      <c r="L3" t="s">
        <v>50</v>
      </c>
      <c r="M3" t="s">
        <v>51</v>
      </c>
      <c r="N3" t="s">
        <v>52</v>
      </c>
    </row>
    <row r="4" spans="1:14" x14ac:dyDescent="0.2">
      <c r="A4" s="1" t="s">
        <v>36</v>
      </c>
      <c r="B4">
        <v>228603</v>
      </c>
      <c r="C4">
        <v>246341</v>
      </c>
      <c r="D4">
        <v>261028</v>
      </c>
      <c r="E4">
        <v>269345</v>
      </c>
      <c r="F4">
        <v>276931</v>
      </c>
      <c r="G4">
        <v>280865</v>
      </c>
      <c r="H4">
        <v>289655</v>
      </c>
      <c r="I4">
        <v>312232</v>
      </c>
      <c r="J4">
        <f>AVERAGE(B4:I4)</f>
        <v>270625</v>
      </c>
      <c r="K4">
        <f>MEDIAN(B4:I4)</f>
        <v>273138</v>
      </c>
      <c r="L4" t="e">
        <f>MODE(B4:I4)</f>
        <v>#N/A</v>
      </c>
      <c r="M4">
        <f>STDEV(B4:I4)</f>
        <v>25876.653940238433</v>
      </c>
      <c r="N4">
        <f>MAX(B4:I4) - MIN(B4:I4)</f>
        <v>83629</v>
      </c>
    </row>
    <row r="5" spans="1:14" x14ac:dyDescent="0.2">
      <c r="A5" s="1" t="s">
        <v>37</v>
      </c>
      <c r="B5">
        <v>21170</v>
      </c>
      <c r="C5">
        <v>22939</v>
      </c>
      <c r="D5">
        <v>24412</v>
      </c>
      <c r="E5">
        <v>25917</v>
      </c>
      <c r="F5">
        <v>27039</v>
      </c>
      <c r="G5">
        <v>29377</v>
      </c>
      <c r="H5">
        <v>30320</v>
      </c>
      <c r="I5">
        <v>31107</v>
      </c>
      <c r="J5">
        <f t="shared" ref="J5:J16" si="0">AVERAGE(B5:I5)</f>
        <v>26535.125</v>
      </c>
      <c r="K5">
        <f t="shared" ref="K5:K16" si="1">MEDIAN(B5:I5)</f>
        <v>26478</v>
      </c>
      <c r="L5" t="e">
        <f>MODE(B5:I5)</f>
        <v>#N/A</v>
      </c>
      <c r="M5">
        <f t="shared" ref="M5:M16" si="2">STDEV(B5:I5)</f>
        <v>3588.9489682118037</v>
      </c>
      <c r="N5">
        <f t="shared" ref="N5:N16" si="3">MAX(B5:I5) - MIN(B5:I5)</f>
        <v>9937</v>
      </c>
    </row>
    <row r="6" spans="1:14" x14ac:dyDescent="0.2">
      <c r="A6" s="1" t="s">
        <v>38</v>
      </c>
      <c r="B6">
        <v>19391</v>
      </c>
      <c r="C6">
        <v>21478</v>
      </c>
      <c r="D6">
        <v>23292</v>
      </c>
      <c r="E6">
        <v>24147</v>
      </c>
      <c r="F6">
        <v>25161</v>
      </c>
      <c r="G6">
        <v>25572</v>
      </c>
      <c r="H6">
        <v>26675</v>
      </c>
      <c r="I6">
        <v>25059</v>
      </c>
      <c r="J6">
        <f t="shared" si="0"/>
        <v>23846.875</v>
      </c>
      <c r="K6">
        <f t="shared" si="1"/>
        <v>24603</v>
      </c>
      <c r="L6" t="e">
        <f t="shared" ref="L6:L16" si="4">MODE(B6:I6)</f>
        <v>#N/A</v>
      </c>
      <c r="M6">
        <f t="shared" si="2"/>
        <v>2391.4989583642187</v>
      </c>
      <c r="N6">
        <f t="shared" si="3"/>
        <v>7284</v>
      </c>
    </row>
    <row r="7" spans="1:14" x14ac:dyDescent="0.2">
      <c r="A7" s="1" t="s">
        <v>39</v>
      </c>
      <c r="B7">
        <v>2526</v>
      </c>
      <c r="C7">
        <v>2897</v>
      </c>
      <c r="D7">
        <v>3200</v>
      </c>
      <c r="E7">
        <v>3378</v>
      </c>
      <c r="F7">
        <v>3494</v>
      </c>
      <c r="G7">
        <v>3413</v>
      </c>
      <c r="H7">
        <v>3551</v>
      </c>
      <c r="I7">
        <v>3079</v>
      </c>
      <c r="J7">
        <f t="shared" si="0"/>
        <v>3192.25</v>
      </c>
      <c r="K7">
        <f t="shared" si="1"/>
        <v>3289</v>
      </c>
      <c r="L7" t="e">
        <f t="shared" si="4"/>
        <v>#N/A</v>
      </c>
      <c r="M7">
        <f t="shared" si="2"/>
        <v>347.83729776187846</v>
      </c>
      <c r="N7">
        <f t="shared" si="3"/>
        <v>1025</v>
      </c>
    </row>
    <row r="8" spans="1:14" x14ac:dyDescent="0.2">
      <c r="A8" s="1" t="s">
        <v>40</v>
      </c>
      <c r="B8">
        <v>1029</v>
      </c>
      <c r="C8">
        <v>1262</v>
      </c>
      <c r="D8">
        <v>1348</v>
      </c>
      <c r="E8">
        <v>1515</v>
      </c>
      <c r="F8">
        <v>1597</v>
      </c>
      <c r="G8">
        <v>1653</v>
      </c>
      <c r="H8">
        <v>1668</v>
      </c>
      <c r="I8">
        <v>1458</v>
      </c>
      <c r="J8">
        <f t="shared" si="0"/>
        <v>1441.25</v>
      </c>
      <c r="K8">
        <f t="shared" si="1"/>
        <v>1486.5</v>
      </c>
      <c r="L8" t="e">
        <f t="shared" si="4"/>
        <v>#N/A</v>
      </c>
      <c r="M8">
        <f t="shared" si="2"/>
        <v>219.41724766168355</v>
      </c>
      <c r="N8">
        <f t="shared" si="3"/>
        <v>639</v>
      </c>
    </row>
    <row r="9" spans="1:14" x14ac:dyDescent="0.2">
      <c r="A9" s="1" t="s">
        <v>41</v>
      </c>
      <c r="B9">
        <v>324</v>
      </c>
      <c r="C9">
        <v>377</v>
      </c>
      <c r="D9">
        <v>430</v>
      </c>
      <c r="E9">
        <v>477</v>
      </c>
      <c r="F9">
        <v>490</v>
      </c>
      <c r="G9">
        <v>499</v>
      </c>
      <c r="H9">
        <v>468</v>
      </c>
      <c r="I9">
        <v>432</v>
      </c>
      <c r="J9">
        <f t="shared" si="0"/>
        <v>437.125</v>
      </c>
      <c r="K9">
        <f t="shared" si="1"/>
        <v>450</v>
      </c>
      <c r="L9" t="e">
        <f t="shared" si="4"/>
        <v>#N/A</v>
      </c>
      <c r="M9">
        <f t="shared" si="2"/>
        <v>60.541455690649343</v>
      </c>
      <c r="N9">
        <f t="shared" si="3"/>
        <v>175</v>
      </c>
    </row>
    <row r="10" spans="1:14" x14ac:dyDescent="0.2">
      <c r="A10" s="1" t="s">
        <v>42</v>
      </c>
      <c r="B10">
        <v>180</v>
      </c>
      <c r="C10">
        <v>186</v>
      </c>
      <c r="D10">
        <v>216</v>
      </c>
      <c r="E10">
        <v>243</v>
      </c>
      <c r="F10">
        <v>287</v>
      </c>
      <c r="G10">
        <v>278</v>
      </c>
      <c r="H10">
        <v>256</v>
      </c>
      <c r="I10">
        <v>243</v>
      </c>
      <c r="J10">
        <f t="shared" si="0"/>
        <v>236.125</v>
      </c>
      <c r="K10">
        <f t="shared" si="1"/>
        <v>243</v>
      </c>
      <c r="L10">
        <f t="shared" si="4"/>
        <v>243</v>
      </c>
      <c r="M10">
        <f t="shared" si="2"/>
        <v>39.458613037677118</v>
      </c>
      <c r="N10">
        <f t="shared" si="3"/>
        <v>107</v>
      </c>
    </row>
    <row r="11" spans="1:14" x14ac:dyDescent="0.2">
      <c r="A11" s="1" t="s">
        <v>43</v>
      </c>
      <c r="B11">
        <v>123</v>
      </c>
      <c r="C11">
        <v>113</v>
      </c>
      <c r="D11">
        <v>129</v>
      </c>
      <c r="E11">
        <v>152</v>
      </c>
      <c r="F11">
        <v>141</v>
      </c>
      <c r="G11">
        <v>149</v>
      </c>
      <c r="H11">
        <v>176</v>
      </c>
      <c r="I11">
        <v>170</v>
      </c>
      <c r="J11">
        <f t="shared" si="0"/>
        <v>144.125</v>
      </c>
      <c r="K11">
        <f t="shared" si="1"/>
        <v>145</v>
      </c>
      <c r="L11" t="e">
        <f t="shared" si="4"/>
        <v>#N/A</v>
      </c>
      <c r="M11">
        <f t="shared" si="2"/>
        <v>22.119400017696165</v>
      </c>
      <c r="N11">
        <f t="shared" si="3"/>
        <v>63</v>
      </c>
    </row>
    <row r="12" spans="1:14" x14ac:dyDescent="0.2">
      <c r="A12" s="1" t="s">
        <v>44</v>
      </c>
      <c r="B12">
        <v>201</v>
      </c>
      <c r="C12">
        <v>262</v>
      </c>
      <c r="D12">
        <v>273</v>
      </c>
      <c r="E12">
        <v>283</v>
      </c>
      <c r="F12">
        <v>306</v>
      </c>
      <c r="G12">
        <v>353</v>
      </c>
      <c r="H12">
        <v>292</v>
      </c>
      <c r="I12">
        <v>276</v>
      </c>
      <c r="J12">
        <f t="shared" si="0"/>
        <v>280.75</v>
      </c>
      <c r="K12">
        <f t="shared" si="1"/>
        <v>279.5</v>
      </c>
      <c r="L12" t="e">
        <f t="shared" si="4"/>
        <v>#N/A</v>
      </c>
      <c r="M12">
        <f t="shared" si="2"/>
        <v>42.734228502621711</v>
      </c>
      <c r="N12">
        <f t="shared" si="3"/>
        <v>152</v>
      </c>
    </row>
    <row r="13" spans="1:14" x14ac:dyDescent="0.2">
      <c r="A13" s="1" t="s">
        <v>45</v>
      </c>
      <c r="B13">
        <v>205</v>
      </c>
      <c r="C13">
        <v>208</v>
      </c>
      <c r="D13">
        <v>229</v>
      </c>
      <c r="E13">
        <v>241</v>
      </c>
      <c r="F13">
        <v>244</v>
      </c>
      <c r="G13">
        <v>254</v>
      </c>
      <c r="H13">
        <v>258</v>
      </c>
      <c r="I13">
        <v>230</v>
      </c>
      <c r="J13">
        <f t="shared" si="0"/>
        <v>233.625</v>
      </c>
      <c r="K13">
        <f t="shared" si="1"/>
        <v>235.5</v>
      </c>
      <c r="L13" t="e">
        <f t="shared" si="4"/>
        <v>#N/A</v>
      </c>
      <c r="M13">
        <f t="shared" si="2"/>
        <v>19.573579131063383</v>
      </c>
      <c r="N13">
        <f t="shared" si="3"/>
        <v>53</v>
      </c>
    </row>
    <row r="14" spans="1:14" x14ac:dyDescent="0.2">
      <c r="A14" s="1" t="s">
        <v>46</v>
      </c>
      <c r="B14">
        <v>15</v>
      </c>
      <c r="C14">
        <v>20</v>
      </c>
      <c r="D14">
        <v>20</v>
      </c>
      <c r="E14">
        <v>19</v>
      </c>
      <c r="F14">
        <v>21</v>
      </c>
      <c r="G14">
        <v>23</v>
      </c>
      <c r="H14">
        <v>26</v>
      </c>
      <c r="I14">
        <v>30</v>
      </c>
      <c r="J14">
        <f t="shared" si="0"/>
        <v>21.75</v>
      </c>
      <c r="K14">
        <f t="shared" si="1"/>
        <v>20.5</v>
      </c>
      <c r="L14">
        <f t="shared" si="4"/>
        <v>20</v>
      </c>
      <c r="M14">
        <f t="shared" si="2"/>
        <v>4.5903625751598938</v>
      </c>
      <c r="N14">
        <f t="shared" si="3"/>
        <v>15</v>
      </c>
    </row>
    <row r="15" spans="1:14" x14ac:dyDescent="0.2">
      <c r="A15" s="1" t="s">
        <v>47</v>
      </c>
      <c r="B15">
        <v>8</v>
      </c>
      <c r="C15">
        <v>10</v>
      </c>
      <c r="D15">
        <v>13</v>
      </c>
      <c r="E15">
        <v>19</v>
      </c>
      <c r="F15">
        <v>20</v>
      </c>
      <c r="G15">
        <v>20</v>
      </c>
      <c r="H15">
        <v>20</v>
      </c>
      <c r="I15">
        <v>16</v>
      </c>
      <c r="J15">
        <f t="shared" si="0"/>
        <v>15.75</v>
      </c>
      <c r="K15">
        <f t="shared" si="1"/>
        <v>17.5</v>
      </c>
      <c r="L15">
        <f t="shared" si="4"/>
        <v>20</v>
      </c>
      <c r="M15">
        <f t="shared" si="2"/>
        <v>4.8623921214621451</v>
      </c>
      <c r="N15">
        <f t="shared" si="3"/>
        <v>12</v>
      </c>
    </row>
    <row r="16" spans="1:14" x14ac:dyDescent="0.2">
      <c r="A16" s="1" t="s">
        <v>15</v>
      </c>
      <c r="B16">
        <v>273775</v>
      </c>
      <c r="C16">
        <v>296093</v>
      </c>
      <c r="D16">
        <v>314590</v>
      </c>
      <c r="E16">
        <v>325736</v>
      </c>
      <c r="F16">
        <v>335731</v>
      </c>
      <c r="G16">
        <v>342456</v>
      </c>
      <c r="H16">
        <v>353365</v>
      </c>
      <c r="I16">
        <v>374332</v>
      </c>
      <c r="J16">
        <f t="shared" si="0"/>
        <v>327009.75</v>
      </c>
      <c r="K16">
        <f t="shared" si="1"/>
        <v>330733.5</v>
      </c>
      <c r="L16" t="e">
        <f t="shared" si="4"/>
        <v>#N/A</v>
      </c>
      <c r="M16">
        <f t="shared" si="2"/>
        <v>32058.647274509705</v>
      </c>
      <c r="N16">
        <f t="shared" si="3"/>
        <v>100557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2024-12-11T21:51:45Z</dcterms:created>
  <dcterms:modified xsi:type="dcterms:W3CDTF">2024-12-12T12:14:49Z</dcterms:modified>
</cp:coreProperties>
</file>