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Desktop/2025 -Term 2,3,1/Sep 2025/Independent Project/"/>
    </mc:Choice>
  </mc:AlternateContent>
  <xr:revisionPtr revIDLastSave="0" documentId="8_{C9202051-11BD-4985-83E0-3F61D9563C72}" xr6:coauthVersionLast="47" xr6:coauthVersionMax="47" xr10:uidLastSave="{00000000-0000-0000-0000-000000000000}"/>
  <bookViews>
    <workbookView xWindow="-96" yWindow="-96" windowWidth="23232" windowHeight="13872" xr2:uid="{65889281-9E9E-4C4D-A21F-8758956D5195}"/>
  </bookViews>
  <sheets>
    <sheet name="Independent_Project_26" sheetId="1" r:id="rId1"/>
  </sheets>
  <definedNames>
    <definedName name="_Hlk179797408" localSheetId="0">Independent_Project_26!#REF!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15" i="1" l="1"/>
  <c r="N15" i="1" s="1"/>
  <c r="K15" i="1"/>
  <c r="I15" i="1"/>
  <c r="G15" i="1"/>
  <c r="E15" i="1"/>
  <c r="C15" i="1"/>
  <c r="M14" i="1"/>
  <c r="K14" i="1"/>
  <c r="N14" i="1" s="1"/>
  <c r="I14" i="1"/>
  <c r="G14" i="1"/>
  <c r="E14" i="1"/>
  <c r="C14" i="1"/>
  <c r="M13" i="1"/>
  <c r="K13" i="1"/>
  <c r="I13" i="1"/>
  <c r="G13" i="1"/>
  <c r="E13" i="1"/>
  <c r="N13" i="1" s="1"/>
  <c r="C13" i="1"/>
  <c r="M12" i="1"/>
  <c r="K12" i="1"/>
  <c r="N12" i="1" s="1"/>
  <c r="I12" i="1"/>
  <c r="G12" i="1"/>
  <c r="E12" i="1"/>
  <c r="C12" i="1"/>
  <c r="M11" i="1"/>
  <c r="K11" i="1"/>
  <c r="I11" i="1"/>
  <c r="N11" i="1" s="1"/>
  <c r="G11" i="1"/>
  <c r="E11" i="1"/>
  <c r="C11" i="1"/>
  <c r="M10" i="1"/>
  <c r="K10" i="1"/>
  <c r="I10" i="1"/>
  <c r="G10" i="1"/>
  <c r="E10" i="1"/>
  <c r="N10" i="1" s="1"/>
  <c r="C10" i="1"/>
  <c r="M9" i="1"/>
  <c r="K9" i="1"/>
  <c r="I9" i="1"/>
  <c r="N9" i="1" s="1"/>
  <c r="G9" i="1"/>
  <c r="E9" i="1"/>
  <c r="C9" i="1"/>
  <c r="M8" i="1"/>
  <c r="K8" i="1"/>
  <c r="I8" i="1"/>
  <c r="G8" i="1"/>
  <c r="N8" i="1" s="1"/>
  <c r="E8" i="1"/>
  <c r="C8" i="1"/>
  <c r="M7" i="1"/>
  <c r="K7" i="1"/>
  <c r="I7" i="1"/>
  <c r="G7" i="1"/>
  <c r="E7" i="1"/>
  <c r="N7" i="1" s="1"/>
  <c r="C7" i="1"/>
  <c r="M6" i="1"/>
  <c r="K6" i="1"/>
  <c r="I6" i="1"/>
  <c r="G6" i="1"/>
  <c r="N6" i="1" s="1"/>
  <c r="E6" i="1"/>
  <c r="C6" i="1"/>
  <c r="M5" i="1"/>
  <c r="K5" i="1"/>
  <c r="I5" i="1"/>
  <c r="G5" i="1"/>
  <c r="E5" i="1"/>
  <c r="N5" i="1" s="1"/>
  <c r="C5" i="1"/>
  <c r="M4" i="1"/>
  <c r="K4" i="1"/>
  <c r="I4" i="1"/>
  <c r="G4" i="1"/>
  <c r="E4" i="1"/>
  <c r="N4" i="1" s="1"/>
  <c r="C4" i="1"/>
  <c r="M3" i="1"/>
  <c r="K3" i="1"/>
  <c r="I3" i="1"/>
  <c r="G3" i="1"/>
  <c r="E3" i="1"/>
  <c r="N3" i="1" s="1"/>
  <c r="C3" i="1"/>
  <c r="N2" i="1"/>
</calcChain>
</file>

<file path=xl/sharedStrings.xml><?xml version="1.0" encoding="utf-8"?>
<sst xmlns="http://schemas.openxmlformats.org/spreadsheetml/2006/main" count="40" uniqueCount="35">
  <si>
    <t>S.No</t>
  </si>
  <si>
    <t>Student Code</t>
  </si>
  <si>
    <t>Student Surname</t>
  </si>
  <si>
    <t>Interim Report Maks</t>
  </si>
  <si>
    <t>Interim Viva Marks</t>
  </si>
  <si>
    <t xml:space="preserve">Final Report </t>
  </si>
  <si>
    <t>Final Viva</t>
  </si>
  <si>
    <t>Poster</t>
  </si>
  <si>
    <t>Total Marks</t>
  </si>
  <si>
    <t>DAVIES</t>
  </si>
  <si>
    <t xml:space="preserve">JOHN STEVEN  </t>
  </si>
  <si>
    <t>LONGLEY</t>
  </si>
  <si>
    <t>ETHAN JOHN LEWIS</t>
  </si>
  <si>
    <t>WALCZAK</t>
  </si>
  <si>
    <t xml:space="preserve">DAMIAN KACPER  </t>
  </si>
  <si>
    <t>COLES</t>
  </si>
  <si>
    <t xml:space="preserve">REBECCA JANE  </t>
  </si>
  <si>
    <t>REYNOLDS</t>
  </si>
  <si>
    <t xml:space="preserve">ETHAN    </t>
  </si>
  <si>
    <t>ASHTON</t>
  </si>
  <si>
    <t xml:space="preserve">ELLIS SAM  </t>
  </si>
  <si>
    <t>LLOYD</t>
  </si>
  <si>
    <t xml:space="preserve">LUIS THOMAS  </t>
  </si>
  <si>
    <t>HERBERT</t>
  </si>
  <si>
    <t xml:space="preserve">ROBBIE LOUIS  </t>
  </si>
  <si>
    <t>JONES</t>
  </si>
  <si>
    <t xml:space="preserve">RHYS    </t>
  </si>
  <si>
    <t>WILLIAMS</t>
  </si>
  <si>
    <t xml:space="preserve">SAMANTHA JADE  </t>
  </si>
  <si>
    <t>LEWIS</t>
  </si>
  <si>
    <t xml:space="preserve">DAVID MATHEW  </t>
  </si>
  <si>
    <t>BATKIN</t>
  </si>
  <si>
    <t xml:space="preserve">MATTHEW LEE  </t>
  </si>
  <si>
    <t>PRENTICE</t>
  </si>
  <si>
    <t xml:space="preserve">MATTHEW DAVID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</si>
</sst>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Segoe UI"/>
      <family val="2"/>
    </font>
    <font>
      <sz val="11"/>
      <name val="Calibri"/>
      <family val="2"/>
    </font>
    <font>
      <sz val="8"/>
      <color rgb="FF000000"/>
      <name val="Segoe UI"/>
      <family val="2"/>
    </font>
    <font>
      <sz val="11"/>
      <name val="Calibri"/>
      <family val="2"/>
      <scheme val="minor"/>
    </font>
    <font>
      <sz val="11"/>
      <color rgb="FF0070C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D3D3D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 readingOrder="1"/>
    </xf>
    <xf numFmtId="9" fontId="2" fillId="3" borderId="1" xfId="0" applyNumberFormat="1" applyFont="1" applyFill="1" applyBorder="1" applyAlignment="1">
      <alignment horizontal="center" vertical="center" wrapText="1" readingOrder="1"/>
    </xf>
    <xf numFmtId="9" fontId="0" fillId="4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0" xfId="0" applyNumberForma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3" fillId="7" borderId="1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22D2F-C650-4F2B-A864-2502D94B26D9}">
  <dimension ref="A1:R17"/>
  <sheetViews>
    <sheetView tabSelected="1" workbookViewId="0">
      <selection activeCell="P6" sqref="P6"/>
    </sheetView>
  </sheetViews>
  <sheetFormatPr defaultRowHeight="14.4" x14ac:dyDescent="0.55000000000000004"/>
  <cols>
    <col min="1" max="1" width="8.83984375" style="18"/>
    <col min="2" max="3" width="19.7890625" customWidth="1"/>
    <col min="4" max="4" width="8.83984375" style="20"/>
    <col min="5" max="5" width="8.83984375" style="13"/>
    <col min="6" max="6" width="11.05078125" style="20" customWidth="1"/>
    <col min="7" max="7" width="8.83984375" style="13"/>
    <col min="10" max="10" width="8.83984375" style="19"/>
    <col min="13" max="13" width="8.83984375" style="19"/>
    <col min="17" max="18" width="0" hidden="1" customWidth="1"/>
  </cols>
  <sheetData>
    <row r="1" spans="1:18" ht="40.9" customHeight="1" x14ac:dyDescent="0.55000000000000004">
      <c r="A1" s="1" t="s">
        <v>0</v>
      </c>
      <c r="B1" s="2" t="s">
        <v>1</v>
      </c>
      <c r="C1" s="2" t="s">
        <v>2</v>
      </c>
      <c r="D1" s="2" t="s">
        <v>3</v>
      </c>
      <c r="E1" s="2" t="s">
        <v>3</v>
      </c>
      <c r="F1" s="2" t="s">
        <v>4</v>
      </c>
      <c r="G1" s="2" t="s">
        <v>4</v>
      </c>
      <c r="H1" s="2" t="s">
        <v>5</v>
      </c>
      <c r="I1" s="2" t="s">
        <v>5</v>
      </c>
      <c r="J1" s="2" t="s">
        <v>6</v>
      </c>
      <c r="K1" s="2" t="s">
        <v>6</v>
      </c>
      <c r="L1" s="2" t="s">
        <v>7</v>
      </c>
      <c r="M1" s="2" t="s">
        <v>7</v>
      </c>
      <c r="N1" s="2" t="s">
        <v>8</v>
      </c>
    </row>
    <row r="2" spans="1:18" s="5" customFormat="1" ht="40.9" customHeight="1" x14ac:dyDescent="0.55000000000000004">
      <c r="A2" s="1"/>
      <c r="B2" s="2"/>
      <c r="C2" s="2"/>
      <c r="D2" s="3">
        <v>1</v>
      </c>
      <c r="E2" s="3">
        <v>0.05</v>
      </c>
      <c r="F2" s="3">
        <v>1</v>
      </c>
      <c r="G2" s="4">
        <v>0.1</v>
      </c>
      <c r="H2" s="4">
        <v>1</v>
      </c>
      <c r="I2" s="4">
        <v>0.55000000000000004</v>
      </c>
      <c r="J2" s="4">
        <v>1</v>
      </c>
      <c r="K2" s="4">
        <v>0.2</v>
      </c>
      <c r="L2" s="4">
        <v>1</v>
      </c>
      <c r="M2" s="4">
        <v>0.1</v>
      </c>
      <c r="N2" s="4">
        <f>SUM(E2,G2,I2,K2,M2)</f>
        <v>1.0000000000000002</v>
      </c>
      <c r="P2" s="6"/>
    </row>
    <row r="3" spans="1:18" s="13" customFormat="1" ht="31.5" customHeight="1" x14ac:dyDescent="0.55000000000000004">
      <c r="A3" s="7">
        <v>1</v>
      </c>
      <c r="B3" s="8">
        <v>1504731</v>
      </c>
      <c r="C3" s="9" t="str">
        <f>Q3 &amp; " " &amp; R3</f>
        <v xml:space="preserve">DAVIES JOHN STEVEN  </v>
      </c>
      <c r="D3" s="10">
        <v>33</v>
      </c>
      <c r="E3" s="11">
        <f>D3*5/100</f>
        <v>1.65</v>
      </c>
      <c r="F3" s="10">
        <v>57</v>
      </c>
      <c r="G3" s="11">
        <f>F3*10/100</f>
        <v>5.7</v>
      </c>
      <c r="H3" s="10">
        <v>29.5</v>
      </c>
      <c r="I3" s="11">
        <f>H3*55/100</f>
        <v>16.225000000000001</v>
      </c>
      <c r="J3" s="12">
        <v>33</v>
      </c>
      <c r="K3" s="11">
        <f>J3*20/100</f>
        <v>6.6</v>
      </c>
      <c r="L3" s="10">
        <v>62</v>
      </c>
      <c r="M3" s="7">
        <f t="shared" ref="M3:M15" si="0">L3*10/100</f>
        <v>6.2</v>
      </c>
      <c r="N3" s="10">
        <f>SUM(E3,G3,I3,K3,M3)</f>
        <v>36.375000000000007</v>
      </c>
      <c r="Q3" s="14" t="s">
        <v>9</v>
      </c>
      <c r="R3" s="14" t="s">
        <v>10</v>
      </c>
    </row>
    <row r="4" spans="1:18" s="13" customFormat="1" ht="31.5" customHeight="1" x14ac:dyDescent="0.55000000000000004">
      <c r="A4" s="7">
        <v>2</v>
      </c>
      <c r="B4" s="8">
        <v>2318473</v>
      </c>
      <c r="C4" s="9" t="str">
        <f t="shared" ref="C4:C14" si="1">Q4 &amp; " " &amp; R4</f>
        <v>LONGLEY ETHAN JOHN LEWIS</v>
      </c>
      <c r="D4" s="10">
        <v>74</v>
      </c>
      <c r="E4" s="11">
        <f t="shared" ref="E4:E14" si="2">D4*5/100</f>
        <v>3.7</v>
      </c>
      <c r="F4" s="10">
        <v>80.900000000000006</v>
      </c>
      <c r="G4" s="11">
        <f t="shared" ref="G4:G14" si="3">F4*10/100</f>
        <v>8.09</v>
      </c>
      <c r="H4" s="10">
        <v>82</v>
      </c>
      <c r="I4" s="11">
        <f t="shared" ref="I4:I14" si="4">H4*55/100</f>
        <v>45.1</v>
      </c>
      <c r="J4" s="15">
        <v>79.75</v>
      </c>
      <c r="K4" s="11">
        <f t="shared" ref="K4:K14" si="5">J4*20/100</f>
        <v>15.95</v>
      </c>
      <c r="L4" s="10">
        <v>70</v>
      </c>
      <c r="M4" s="7">
        <f t="shared" si="0"/>
        <v>7</v>
      </c>
      <c r="N4" s="10">
        <f t="shared" ref="N4:N14" si="6">SUM(E4,G4,I4,K4,M4)</f>
        <v>79.84</v>
      </c>
      <c r="Q4" s="14" t="s">
        <v>11</v>
      </c>
      <c r="R4" s="14" t="s">
        <v>12</v>
      </c>
    </row>
    <row r="5" spans="1:18" s="13" customFormat="1" ht="31.5" customHeight="1" x14ac:dyDescent="0.55000000000000004">
      <c r="A5" s="7">
        <v>3</v>
      </c>
      <c r="B5" s="8">
        <v>2015478</v>
      </c>
      <c r="C5" s="9" t="str">
        <f t="shared" si="1"/>
        <v xml:space="preserve">WALCZAK DAMIAN KACPER  </v>
      </c>
      <c r="D5" s="10">
        <v>73</v>
      </c>
      <c r="E5" s="11">
        <f t="shared" si="2"/>
        <v>3.65</v>
      </c>
      <c r="F5" s="10">
        <v>72.5</v>
      </c>
      <c r="G5" s="11">
        <f t="shared" si="3"/>
        <v>7.25</v>
      </c>
      <c r="H5" s="10">
        <v>80.5</v>
      </c>
      <c r="I5" s="11">
        <f t="shared" si="4"/>
        <v>44.274999999999999</v>
      </c>
      <c r="J5" s="10">
        <v>84.25</v>
      </c>
      <c r="K5" s="11">
        <f t="shared" si="5"/>
        <v>16.850000000000001</v>
      </c>
      <c r="L5" s="10">
        <v>82</v>
      </c>
      <c r="M5" s="7">
        <f t="shared" si="0"/>
        <v>8.1999999999999993</v>
      </c>
      <c r="N5" s="10">
        <f t="shared" si="6"/>
        <v>80.225000000000009</v>
      </c>
      <c r="Q5" s="14" t="s">
        <v>13</v>
      </c>
      <c r="R5" s="14" t="s">
        <v>14</v>
      </c>
    </row>
    <row r="6" spans="1:18" s="13" customFormat="1" ht="31.5" customHeight="1" x14ac:dyDescent="0.55000000000000004">
      <c r="A6" s="7">
        <v>4</v>
      </c>
      <c r="B6" s="8">
        <v>2218001</v>
      </c>
      <c r="C6" s="9" t="str">
        <f t="shared" si="1"/>
        <v xml:space="preserve">COLES REBECCA JANE  </v>
      </c>
      <c r="D6" s="10">
        <v>72</v>
      </c>
      <c r="E6" s="11">
        <f t="shared" si="2"/>
        <v>3.6</v>
      </c>
      <c r="F6" s="10">
        <v>82</v>
      </c>
      <c r="G6" s="11">
        <f t="shared" si="3"/>
        <v>8.1999999999999993</v>
      </c>
      <c r="H6" s="10">
        <v>79</v>
      </c>
      <c r="I6" s="11">
        <f t="shared" si="4"/>
        <v>43.45</v>
      </c>
      <c r="J6" s="10">
        <v>77.349999999999994</v>
      </c>
      <c r="K6" s="11">
        <f t="shared" si="5"/>
        <v>15.47</v>
      </c>
      <c r="L6" s="10">
        <v>78</v>
      </c>
      <c r="M6" s="7">
        <f t="shared" si="0"/>
        <v>7.8</v>
      </c>
      <c r="N6" s="10">
        <f t="shared" si="6"/>
        <v>78.52</v>
      </c>
      <c r="Q6" s="14" t="s">
        <v>15</v>
      </c>
      <c r="R6" s="14" t="s">
        <v>16</v>
      </c>
    </row>
    <row r="7" spans="1:18" s="13" customFormat="1" ht="31.5" customHeight="1" x14ac:dyDescent="0.55000000000000004">
      <c r="A7" s="7">
        <v>5</v>
      </c>
      <c r="B7" s="8">
        <v>2406303</v>
      </c>
      <c r="C7" s="9" t="str">
        <f t="shared" si="1"/>
        <v xml:space="preserve">REYNOLDS ETHAN    </v>
      </c>
      <c r="D7" s="10">
        <v>87</v>
      </c>
      <c r="E7" s="11">
        <f t="shared" si="2"/>
        <v>4.3499999999999996</v>
      </c>
      <c r="F7" s="10">
        <v>80</v>
      </c>
      <c r="G7" s="11">
        <f t="shared" si="3"/>
        <v>8</v>
      </c>
      <c r="H7" s="10">
        <v>77</v>
      </c>
      <c r="I7" s="11">
        <f t="shared" si="4"/>
        <v>42.35</v>
      </c>
      <c r="J7" s="10">
        <v>82.25</v>
      </c>
      <c r="K7" s="11">
        <f t="shared" si="5"/>
        <v>16.45</v>
      </c>
      <c r="L7" s="10">
        <v>82</v>
      </c>
      <c r="M7" s="7">
        <f t="shared" si="0"/>
        <v>8.1999999999999993</v>
      </c>
      <c r="N7" s="10">
        <f t="shared" si="6"/>
        <v>79.350000000000009</v>
      </c>
      <c r="Q7" s="14" t="s">
        <v>17</v>
      </c>
      <c r="R7" s="14" t="s">
        <v>18</v>
      </c>
    </row>
    <row r="8" spans="1:18" s="13" customFormat="1" ht="31.5" customHeight="1" x14ac:dyDescent="0.55000000000000004">
      <c r="A8" s="7">
        <v>6</v>
      </c>
      <c r="B8" s="8">
        <v>2406269</v>
      </c>
      <c r="C8" s="9" t="str">
        <f t="shared" si="1"/>
        <v xml:space="preserve">ASHTON ELLIS SAM  </v>
      </c>
      <c r="D8" s="10">
        <v>70</v>
      </c>
      <c r="E8" s="11">
        <f t="shared" si="2"/>
        <v>3.5</v>
      </c>
      <c r="F8" s="10">
        <v>74.900000000000006</v>
      </c>
      <c r="G8" s="11">
        <f t="shared" si="3"/>
        <v>7.49</v>
      </c>
      <c r="H8" s="10">
        <v>78.5</v>
      </c>
      <c r="I8" s="11">
        <f t="shared" si="4"/>
        <v>43.174999999999997</v>
      </c>
      <c r="J8" s="10">
        <v>81.099999999999994</v>
      </c>
      <c r="K8" s="11">
        <f t="shared" si="5"/>
        <v>16.22</v>
      </c>
      <c r="L8" s="10">
        <v>80</v>
      </c>
      <c r="M8" s="7">
        <f t="shared" si="0"/>
        <v>8</v>
      </c>
      <c r="N8" s="10">
        <f t="shared" si="6"/>
        <v>78.384999999999991</v>
      </c>
      <c r="Q8" s="14" t="s">
        <v>19</v>
      </c>
      <c r="R8" s="14" t="s">
        <v>20</v>
      </c>
    </row>
    <row r="9" spans="1:18" s="13" customFormat="1" ht="31.5" customHeight="1" x14ac:dyDescent="0.55000000000000004">
      <c r="A9" s="7">
        <v>7</v>
      </c>
      <c r="B9" s="8">
        <v>2220588</v>
      </c>
      <c r="C9" s="9" t="str">
        <f t="shared" si="1"/>
        <v xml:space="preserve">LLOYD LUIS THOMAS  </v>
      </c>
      <c r="D9" s="10">
        <v>78</v>
      </c>
      <c r="E9" s="11">
        <f t="shared" si="2"/>
        <v>3.9</v>
      </c>
      <c r="F9" s="10">
        <v>77.5</v>
      </c>
      <c r="G9" s="11">
        <f t="shared" si="3"/>
        <v>7.75</v>
      </c>
      <c r="H9" s="10">
        <v>79.5</v>
      </c>
      <c r="I9" s="11">
        <f t="shared" si="4"/>
        <v>43.725000000000001</v>
      </c>
      <c r="J9" s="10">
        <v>72.25</v>
      </c>
      <c r="K9" s="11">
        <f t="shared" si="5"/>
        <v>14.45</v>
      </c>
      <c r="L9" s="10">
        <v>86</v>
      </c>
      <c r="M9" s="7">
        <f t="shared" si="0"/>
        <v>8.6</v>
      </c>
      <c r="N9" s="10">
        <f t="shared" si="6"/>
        <v>78.424999999999997</v>
      </c>
      <c r="Q9" s="14" t="s">
        <v>21</v>
      </c>
      <c r="R9" s="14" t="s">
        <v>22</v>
      </c>
    </row>
    <row r="10" spans="1:18" s="13" customFormat="1" ht="31.5" customHeight="1" x14ac:dyDescent="0.55000000000000004">
      <c r="A10" s="7">
        <v>8</v>
      </c>
      <c r="B10" s="8">
        <v>2405914</v>
      </c>
      <c r="C10" s="9" t="str">
        <f t="shared" si="1"/>
        <v xml:space="preserve">HERBERT ROBBIE LOUIS  </v>
      </c>
      <c r="D10" s="10">
        <v>73</v>
      </c>
      <c r="E10" s="11">
        <f t="shared" si="2"/>
        <v>3.65</v>
      </c>
      <c r="F10" s="10">
        <v>71</v>
      </c>
      <c r="G10" s="11">
        <f t="shared" si="3"/>
        <v>7.1</v>
      </c>
      <c r="H10" s="10">
        <v>79</v>
      </c>
      <c r="I10" s="11">
        <f t="shared" si="4"/>
        <v>43.45</v>
      </c>
      <c r="J10" s="10">
        <v>68.5</v>
      </c>
      <c r="K10" s="11">
        <f t="shared" si="5"/>
        <v>13.7</v>
      </c>
      <c r="L10" s="10">
        <v>84</v>
      </c>
      <c r="M10" s="7">
        <f t="shared" si="0"/>
        <v>8.4</v>
      </c>
      <c r="N10" s="10">
        <f t="shared" si="6"/>
        <v>76.300000000000011</v>
      </c>
      <c r="Q10" s="16" t="s">
        <v>23</v>
      </c>
      <c r="R10" s="16" t="s">
        <v>24</v>
      </c>
    </row>
    <row r="11" spans="1:18" s="13" customFormat="1" ht="31.5" customHeight="1" x14ac:dyDescent="0.55000000000000004">
      <c r="A11" s="7">
        <v>9</v>
      </c>
      <c r="B11" s="8">
        <v>2317422</v>
      </c>
      <c r="C11" s="9" t="str">
        <f t="shared" si="1"/>
        <v xml:space="preserve">JONES RHYS    </v>
      </c>
      <c r="D11" s="10">
        <v>66</v>
      </c>
      <c r="E11" s="11">
        <f t="shared" si="2"/>
        <v>3.3</v>
      </c>
      <c r="F11" s="10">
        <v>64.5</v>
      </c>
      <c r="G11" s="11">
        <f t="shared" si="3"/>
        <v>6.45</v>
      </c>
      <c r="H11" s="10">
        <v>74</v>
      </c>
      <c r="I11" s="11">
        <f t="shared" si="4"/>
        <v>40.700000000000003</v>
      </c>
      <c r="J11" s="10">
        <v>74</v>
      </c>
      <c r="K11" s="11">
        <f t="shared" si="5"/>
        <v>14.8</v>
      </c>
      <c r="L11" s="10">
        <v>80</v>
      </c>
      <c r="M11" s="7">
        <f t="shared" si="0"/>
        <v>8</v>
      </c>
      <c r="N11" s="10">
        <f t="shared" si="6"/>
        <v>73.25</v>
      </c>
      <c r="Q11" s="16" t="s">
        <v>25</v>
      </c>
      <c r="R11" s="16" t="s">
        <v>26</v>
      </c>
    </row>
    <row r="12" spans="1:18" s="13" customFormat="1" ht="31.5" customHeight="1" x14ac:dyDescent="0.55000000000000004">
      <c r="A12" s="7">
        <v>10</v>
      </c>
      <c r="B12" s="8">
        <v>2205436</v>
      </c>
      <c r="C12" s="9" t="str">
        <f t="shared" si="1"/>
        <v xml:space="preserve">WILLIAMS SAMANTHA JADE  </v>
      </c>
      <c r="D12" s="10">
        <v>81</v>
      </c>
      <c r="E12" s="11">
        <f t="shared" si="2"/>
        <v>4.05</v>
      </c>
      <c r="F12" s="10">
        <v>71</v>
      </c>
      <c r="G12" s="11">
        <f t="shared" si="3"/>
        <v>7.1</v>
      </c>
      <c r="H12" s="10">
        <v>62.5</v>
      </c>
      <c r="I12" s="11">
        <f t="shared" si="4"/>
        <v>34.375</v>
      </c>
      <c r="J12" s="10">
        <v>60.1</v>
      </c>
      <c r="K12" s="11">
        <f t="shared" si="5"/>
        <v>12.02</v>
      </c>
      <c r="L12" s="10">
        <v>75.2</v>
      </c>
      <c r="M12" s="7">
        <f t="shared" si="0"/>
        <v>7.52</v>
      </c>
      <c r="N12" s="10">
        <f t="shared" si="6"/>
        <v>65.064999999999998</v>
      </c>
      <c r="Q12" s="16" t="s">
        <v>27</v>
      </c>
      <c r="R12" s="16" t="s">
        <v>28</v>
      </c>
    </row>
    <row r="13" spans="1:18" s="13" customFormat="1" ht="31.5" customHeight="1" x14ac:dyDescent="0.55000000000000004">
      <c r="A13" s="7">
        <v>11</v>
      </c>
      <c r="B13" s="8">
        <v>2219439</v>
      </c>
      <c r="C13" s="9" t="str">
        <f t="shared" si="1"/>
        <v xml:space="preserve">LEWIS DAVID MATHEW  </v>
      </c>
      <c r="D13" s="10">
        <v>79</v>
      </c>
      <c r="E13" s="11">
        <f t="shared" si="2"/>
        <v>3.95</v>
      </c>
      <c r="F13" s="10">
        <v>79.3</v>
      </c>
      <c r="G13" s="11">
        <f t="shared" si="3"/>
        <v>7.93</v>
      </c>
      <c r="H13" s="10">
        <v>77</v>
      </c>
      <c r="I13" s="11">
        <f t="shared" si="4"/>
        <v>42.35</v>
      </c>
      <c r="J13" s="10">
        <v>74.75</v>
      </c>
      <c r="K13" s="11">
        <f t="shared" si="5"/>
        <v>14.95</v>
      </c>
      <c r="L13" s="10">
        <v>85</v>
      </c>
      <c r="M13" s="7">
        <f t="shared" si="0"/>
        <v>8.5</v>
      </c>
      <c r="N13" s="10">
        <f t="shared" si="6"/>
        <v>77.680000000000007</v>
      </c>
      <c r="Q13" s="17" t="s">
        <v>29</v>
      </c>
      <c r="R13" s="17" t="s">
        <v>30</v>
      </c>
    </row>
    <row r="14" spans="1:18" s="13" customFormat="1" ht="31.5" customHeight="1" x14ac:dyDescent="0.55000000000000004">
      <c r="A14" s="7">
        <v>12</v>
      </c>
      <c r="B14" s="8">
        <v>2406517</v>
      </c>
      <c r="C14" s="9" t="str">
        <f t="shared" si="1"/>
        <v xml:space="preserve">BATKIN MATTHEW LEE  </v>
      </c>
      <c r="D14" s="10">
        <v>72</v>
      </c>
      <c r="E14" s="11">
        <f t="shared" si="2"/>
        <v>3.6</v>
      </c>
      <c r="F14" s="10">
        <v>66.5</v>
      </c>
      <c r="G14" s="11">
        <f t="shared" si="3"/>
        <v>6.65</v>
      </c>
      <c r="H14" s="10">
        <v>78.5</v>
      </c>
      <c r="I14" s="11">
        <f t="shared" si="4"/>
        <v>43.174999999999997</v>
      </c>
      <c r="J14" s="10">
        <v>77.900000000000006</v>
      </c>
      <c r="K14" s="11">
        <f t="shared" si="5"/>
        <v>15.58</v>
      </c>
      <c r="L14" s="10">
        <v>76</v>
      </c>
      <c r="M14" s="7">
        <f t="shared" si="0"/>
        <v>7.6</v>
      </c>
      <c r="N14" s="10">
        <f t="shared" si="6"/>
        <v>76.60499999999999</v>
      </c>
      <c r="Q14" s="17" t="s">
        <v>31</v>
      </c>
      <c r="R14" s="17" t="s">
        <v>32</v>
      </c>
    </row>
    <row r="15" spans="1:18" s="13" customFormat="1" ht="31.5" hidden="1" customHeight="1" x14ac:dyDescent="0.55000000000000004">
      <c r="A15" s="7">
        <v>13</v>
      </c>
      <c r="B15" s="8">
        <v>2116359</v>
      </c>
      <c r="C15" s="9" t="str">
        <f>Q15 &amp; " " &amp; R15</f>
        <v xml:space="preserve">PRENTICE MATTHEW DAVID  </v>
      </c>
      <c r="D15" s="7"/>
      <c r="E15" s="11">
        <f>D15*5/100</f>
        <v>0</v>
      </c>
      <c r="F15" s="7">
        <v>74.2</v>
      </c>
      <c r="G15" s="11">
        <f>F15*10/100</f>
        <v>7.42</v>
      </c>
      <c r="H15" s="11"/>
      <c r="I15" s="11">
        <f>H15*55/100</f>
        <v>0</v>
      </c>
      <c r="J15" s="7"/>
      <c r="K15" s="11">
        <f>J15*20/100</f>
        <v>0</v>
      </c>
      <c r="L15" s="11"/>
      <c r="M15" s="7">
        <f t="shared" si="0"/>
        <v>0</v>
      </c>
      <c r="N15" s="11">
        <f>SUM(E15,G15,I15,K15,M15)</f>
        <v>7.42</v>
      </c>
      <c r="Q15" s="16" t="s">
        <v>33</v>
      </c>
      <c r="R15" s="16" t="s">
        <v>34</v>
      </c>
    </row>
    <row r="16" spans="1:18" ht="33.4" customHeight="1" x14ac:dyDescent="0.55000000000000004">
      <c r="C16" s="19"/>
    </row>
    <row r="17" ht="33.4" customHeight="1" x14ac:dyDescent="0.55000000000000004"/>
  </sheetData>
  <conditionalFormatting sqref="D3 D5 D7 D10 D12 D14:D15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Independent_Project_26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Prince Devaraj</dc:creator>
  <cp:lastModifiedBy>Jenifer Prince Devaraj</cp:lastModifiedBy>
  <dcterms:created xsi:type="dcterms:W3CDTF">2026-06-08T11:48:06Z</dcterms:created>
  <dcterms:modified xsi:type="dcterms:W3CDTF">2026-06-08T11:49:15Z</dcterms:modified>
</cp:coreProperties>
</file>